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10755" yWindow="-90" windowWidth="13020" windowHeight="10035" tabRatio="754"/>
  </bookViews>
  <sheets>
    <sheet name="Classifica Finale Ind. Donne" sheetId="1" r:id="rId1"/>
    <sheet name="Classifica Finale Ind. Uomini" sheetId="2" r:id="rId2"/>
    <sheet name="Classifiche di Società " sheetId="3" r:id="rId3"/>
    <sheet name="6 Castrovillari" sheetId="9" r:id="rId4"/>
    <sheet name="5 Ruvo" sheetId="8" r:id="rId5"/>
    <sheet name="4 Spezzano" sheetId="7" r:id="rId6"/>
    <sheet name="3 SanSeverino" sheetId="4" r:id="rId7"/>
    <sheet name="2 Gagliano del Capo" sheetId="5" r:id="rId8"/>
    <sheet name="1 Chiaromonte" sheetId="6" r:id="rId9"/>
  </sheets>
  <definedNames>
    <definedName name="_xlnm._FilterDatabase" localSheetId="8" hidden="1">'1 Chiaromonte'!$A$1:$I$164</definedName>
    <definedName name="_xlnm._FilterDatabase" localSheetId="7" hidden="1">'2 Gagliano del Capo'!$A$1:$G$401</definedName>
    <definedName name="_xlnm._FilterDatabase" localSheetId="6" hidden="1">'3 SanSeverino'!$A$1:$K$298</definedName>
    <definedName name="_xlnm._FilterDatabase" localSheetId="5" hidden="1">'4 Spezzano'!$A$1:$L$96</definedName>
    <definedName name="_xlnm._FilterDatabase" localSheetId="4" hidden="1">'5 Ruvo'!$A$1:$M$353</definedName>
    <definedName name="_xlnm._FilterDatabase" localSheetId="3" hidden="1">'6 Castrovillari'!$A$1:$N$132</definedName>
    <definedName name="_xlnm._FilterDatabase" localSheetId="0" hidden="1">'Classifica Finale Ind. Donne'!$A$41:$Q$44</definedName>
    <definedName name="_xlnm._FilterDatabase" localSheetId="1" hidden="1">'Classifica Finale Ind. Uomini'!$A$63:$W$63</definedName>
    <definedName name="_xlnm._FilterDatabase" localSheetId="2" hidden="1">'Classifiche di Società '!$F$3:$G$4</definedName>
    <definedName name="_mon1">'1 Chiaromonte'!$C$1:$G$164</definedName>
    <definedName name="_mon2">'2 Gagliano del Capo'!$D:$F</definedName>
    <definedName name="_MON3">'2 Gagliano del Capo'!$D$1:$G$401</definedName>
    <definedName name="_xlnm.Print_Area" localSheetId="8">'1 Chiaromonte'!$A$1:$G$164</definedName>
    <definedName name="_xlnm.Print_Area" localSheetId="7">'2 Gagliano del Capo'!#REF!</definedName>
    <definedName name="Atleta">#REF!</definedName>
    <definedName name="castrovillari">#REF!</definedName>
    <definedName name="CHIAROMONTE" localSheetId="7">'2 Gagliano del Capo'!$D:$G</definedName>
    <definedName name="chiaromonte">'1 Chiaromonte'!$A:$F</definedName>
    <definedName name="COGNO">'5 Ruvo'!$E:$M</definedName>
    <definedName name="Cognome">'4 Spezzano'!$E:$L</definedName>
    <definedName name="donne">'Classifica Finale Ind. Donne'!$C:$E</definedName>
    <definedName name="me">'6 Castrovillari'!$E:$N</definedName>
    <definedName name="MONOPOLI" localSheetId="8">'1 Chiaromonte'!$C:$G</definedName>
    <definedName name="RUVO">#REF!</definedName>
    <definedName name="SAN">#REF!</definedName>
    <definedName name="sanseverino">'3 SanSeverino'!$E:$K</definedName>
    <definedName name="SEVERINO">#REF!</definedName>
    <definedName name="SPEZZA">#REF!</definedName>
    <definedName name="SPEZZANO">#REF!</definedName>
    <definedName name="spezzano1">'4 Spezzano'!$E:$L</definedName>
    <definedName name="uomini">'Classifica Finale Ind. Uomini'!$C:$E</definedName>
  </definedNames>
  <calcPr calcId="125725"/>
  <pivotCaches>
    <pivotCache cacheId="0" r:id="rId10"/>
    <pivotCache cacheId="1" r:id="rId11"/>
    <pivotCache cacheId="2" r:id="rId12"/>
  </pivotCaches>
</workbook>
</file>

<file path=xl/calcChain.xml><?xml version="1.0" encoding="utf-8"?>
<calcChain xmlns="http://schemas.openxmlformats.org/spreadsheetml/2006/main">
  <c r="O56" i="1"/>
  <c r="O43"/>
  <c r="O44"/>
  <c r="O42"/>
  <c r="O35"/>
  <c r="O34"/>
  <c r="O65" i="2"/>
  <c r="Q65" s="1"/>
  <c r="L104"/>
  <c r="L98"/>
  <c r="L97"/>
  <c r="L87"/>
  <c r="L88"/>
  <c r="L89"/>
  <c r="L81"/>
  <c r="L79"/>
  <c r="L77"/>
  <c r="L66"/>
  <c r="L68"/>
  <c r="L70"/>
  <c r="L71"/>
  <c r="L64"/>
  <c r="L49"/>
  <c r="L51"/>
  <c r="L52"/>
  <c r="L53"/>
  <c r="L47"/>
  <c r="L54"/>
  <c r="L55"/>
  <c r="L56"/>
  <c r="L58"/>
  <c r="L48"/>
  <c r="L34"/>
  <c r="L32"/>
  <c r="L37"/>
  <c r="L36"/>
  <c r="L39"/>
  <c r="L40"/>
  <c r="L41"/>
  <c r="L33"/>
  <c r="L21"/>
  <c r="L22"/>
  <c r="L24"/>
  <c r="L25"/>
  <c r="L26"/>
  <c r="L20"/>
  <c r="L9"/>
  <c r="L10"/>
  <c r="L13"/>
  <c r="L8"/>
  <c r="L43" i="1"/>
  <c r="L44"/>
  <c r="L42"/>
  <c r="L35"/>
  <c r="L36"/>
  <c r="L34"/>
  <c r="L24"/>
  <c r="L26"/>
  <c r="L28"/>
  <c r="L25"/>
  <c r="L16"/>
  <c r="L9"/>
  <c r="L10"/>
  <c r="L8"/>
  <c r="K104" i="2"/>
  <c r="K97"/>
  <c r="K98"/>
  <c r="K91"/>
  <c r="K87"/>
  <c r="K88"/>
  <c r="K89"/>
  <c r="K81"/>
  <c r="K79"/>
  <c r="K78"/>
  <c r="K77"/>
  <c r="K66"/>
  <c r="K68"/>
  <c r="K69"/>
  <c r="K70"/>
  <c r="K71"/>
  <c r="K64"/>
  <c r="F34"/>
  <c r="F32"/>
  <c r="F37"/>
  <c r="F38"/>
  <c r="F36"/>
  <c r="F39"/>
  <c r="F40"/>
  <c r="F41"/>
  <c r="F48"/>
  <c r="F49"/>
  <c r="F51"/>
  <c r="F52"/>
  <c r="F53"/>
  <c r="F47"/>
  <c r="F57"/>
  <c r="F55"/>
  <c r="F54"/>
  <c r="F56"/>
  <c r="F58"/>
  <c r="K49"/>
  <c r="K51"/>
  <c r="K52"/>
  <c r="K53"/>
  <c r="K47"/>
  <c r="K54"/>
  <c r="K56"/>
  <c r="K58"/>
  <c r="K48"/>
  <c r="K34"/>
  <c r="K33"/>
  <c r="K37"/>
  <c r="K39"/>
  <c r="K38"/>
  <c r="K40"/>
  <c r="K41"/>
  <c r="K21"/>
  <c r="K22"/>
  <c r="K24"/>
  <c r="K25"/>
  <c r="K26"/>
  <c r="K20"/>
  <c r="K9"/>
  <c r="K10"/>
  <c r="K12"/>
  <c r="K13"/>
  <c r="K14"/>
  <c r="K8"/>
  <c r="F56" i="1"/>
  <c r="K56"/>
  <c r="K50"/>
  <c r="K43"/>
  <c r="K44"/>
  <c r="K42"/>
  <c r="K35"/>
  <c r="K36"/>
  <c r="K34"/>
  <c r="K24"/>
  <c r="K26"/>
  <c r="K28"/>
  <c r="K25"/>
  <c r="K17"/>
  <c r="K18"/>
  <c r="K16"/>
  <c r="K9"/>
  <c r="K10"/>
  <c r="K8"/>
  <c r="G34"/>
  <c r="H34"/>
  <c r="I34"/>
  <c r="J34"/>
  <c r="H24"/>
  <c r="I24"/>
  <c r="J24"/>
  <c r="G26"/>
  <c r="I26"/>
  <c r="J26"/>
  <c r="H28"/>
  <c r="I28"/>
  <c r="G25"/>
  <c r="H25"/>
  <c r="I25"/>
  <c r="J25"/>
  <c r="G17"/>
  <c r="H17"/>
  <c r="I17"/>
  <c r="J17"/>
  <c r="H18"/>
  <c r="I18"/>
  <c r="J18"/>
  <c r="G16"/>
  <c r="H16"/>
  <c r="I16"/>
  <c r="J16"/>
  <c r="G9"/>
  <c r="H9"/>
  <c r="I9"/>
  <c r="J9"/>
  <c r="G10"/>
  <c r="H10"/>
  <c r="I10"/>
  <c r="J10"/>
  <c r="G8"/>
  <c r="I8"/>
  <c r="J8"/>
  <c r="J97" i="2"/>
  <c r="J89"/>
  <c r="J91"/>
  <c r="J87"/>
  <c r="J81"/>
  <c r="J79"/>
  <c r="J77"/>
  <c r="J66"/>
  <c r="J68"/>
  <c r="J69"/>
  <c r="J70"/>
  <c r="J71"/>
  <c r="J64"/>
  <c r="J47"/>
  <c r="J53"/>
  <c r="J52"/>
  <c r="J51"/>
  <c r="J49"/>
  <c r="J48"/>
  <c r="J57"/>
  <c r="J55"/>
  <c r="J54"/>
  <c r="J56"/>
  <c r="J34"/>
  <c r="J33"/>
  <c r="J37"/>
  <c r="J39"/>
  <c r="J41"/>
  <c r="J32"/>
  <c r="J21"/>
  <c r="J22"/>
  <c r="J24"/>
  <c r="J26"/>
  <c r="J20"/>
  <c r="J9"/>
  <c r="J10"/>
  <c r="J12"/>
  <c r="J13"/>
  <c r="J8"/>
  <c r="J43" i="1"/>
  <c r="J44"/>
  <c r="J50"/>
  <c r="J42"/>
  <c r="J35"/>
  <c r="I104" i="2"/>
  <c r="I97"/>
  <c r="F97"/>
  <c r="I98"/>
  <c r="F87"/>
  <c r="I87"/>
  <c r="I91"/>
  <c r="I88"/>
  <c r="I89"/>
  <c r="I81"/>
  <c r="I78"/>
  <c r="I77"/>
  <c r="I66"/>
  <c r="I68"/>
  <c r="I70"/>
  <c r="I71"/>
  <c r="I69"/>
  <c r="I64"/>
  <c r="I49"/>
  <c r="I51"/>
  <c r="I52"/>
  <c r="I53"/>
  <c r="I57"/>
  <c r="I55"/>
  <c r="I54"/>
  <c r="I56"/>
  <c r="I47"/>
  <c r="I48"/>
  <c r="I33"/>
  <c r="I34"/>
  <c r="I36"/>
  <c r="I37"/>
  <c r="I38"/>
  <c r="I39"/>
  <c r="I40"/>
  <c r="I41"/>
  <c r="I32"/>
  <c r="F26"/>
  <c r="I26"/>
  <c r="I21"/>
  <c r="I22"/>
  <c r="I24"/>
  <c r="I25"/>
  <c r="I20"/>
  <c r="I8"/>
  <c r="I10"/>
  <c r="I9"/>
  <c r="I14"/>
  <c r="I13"/>
  <c r="F8" i="1"/>
  <c r="F10"/>
  <c r="F16"/>
  <c r="F17"/>
  <c r="F18"/>
  <c r="F25"/>
  <c r="F28"/>
  <c r="F24"/>
  <c r="F26"/>
  <c r="F34"/>
  <c r="F35"/>
  <c r="G35"/>
  <c r="H35"/>
  <c r="I35"/>
  <c r="H36"/>
  <c r="I36"/>
  <c r="F42"/>
  <c r="G42"/>
  <c r="P42" s="1"/>
  <c r="H42"/>
  <c r="I42"/>
  <c r="F43"/>
  <c r="G43"/>
  <c r="H43"/>
  <c r="I43"/>
  <c r="F44"/>
  <c r="G44"/>
  <c r="H44"/>
  <c r="I44"/>
  <c r="F50"/>
  <c r="H50"/>
  <c r="I50"/>
  <c r="H56"/>
  <c r="I56"/>
  <c r="F12" i="2"/>
  <c r="G12"/>
  <c r="H12"/>
  <c r="F8"/>
  <c r="G8"/>
  <c r="H8"/>
  <c r="F10"/>
  <c r="G10"/>
  <c r="H10"/>
  <c r="F9"/>
  <c r="G9"/>
  <c r="H9"/>
  <c r="F14"/>
  <c r="G14"/>
  <c r="H14"/>
  <c r="F13"/>
  <c r="G13"/>
  <c r="F20"/>
  <c r="G20"/>
  <c r="H20"/>
  <c r="F21"/>
  <c r="G21"/>
  <c r="H21"/>
  <c r="F22"/>
  <c r="G22"/>
  <c r="H22"/>
  <c r="F24"/>
  <c r="G24"/>
  <c r="H24"/>
  <c r="F25"/>
  <c r="G25"/>
  <c r="G32"/>
  <c r="H32"/>
  <c r="F33"/>
  <c r="G33"/>
  <c r="H33"/>
  <c r="G34"/>
  <c r="H34"/>
  <c r="G36"/>
  <c r="H36"/>
  <c r="G37"/>
  <c r="H37"/>
  <c r="G38"/>
  <c r="H38"/>
  <c r="G39"/>
  <c r="H39"/>
  <c r="G40"/>
  <c r="G41"/>
  <c r="G48"/>
  <c r="H48"/>
  <c r="G49"/>
  <c r="H49"/>
  <c r="G51"/>
  <c r="H51"/>
  <c r="G52"/>
  <c r="H52"/>
  <c r="G53"/>
  <c r="G57"/>
  <c r="H57"/>
  <c r="G55"/>
  <c r="G58"/>
  <c r="H58"/>
  <c r="H54"/>
  <c r="H56"/>
  <c r="F64"/>
  <c r="G64"/>
  <c r="H64"/>
  <c r="F66"/>
  <c r="G66"/>
  <c r="H66"/>
  <c r="F68"/>
  <c r="G68"/>
  <c r="H68"/>
  <c r="F70"/>
  <c r="G70"/>
  <c r="H70"/>
  <c r="F65"/>
  <c r="P65" s="1"/>
  <c r="F71"/>
  <c r="G71"/>
  <c r="H71"/>
  <c r="F69"/>
  <c r="G69"/>
  <c r="F77"/>
  <c r="G77"/>
  <c r="H77"/>
  <c r="F79"/>
  <c r="G79"/>
  <c r="H79"/>
  <c r="F81"/>
  <c r="G81"/>
  <c r="H81"/>
  <c r="F78"/>
  <c r="G78"/>
  <c r="F89"/>
  <c r="G89"/>
  <c r="H89"/>
  <c r="F91"/>
  <c r="G91"/>
  <c r="H91"/>
  <c r="F88"/>
  <c r="G88"/>
  <c r="F98"/>
  <c r="G98"/>
  <c r="F104"/>
  <c r="G104"/>
  <c r="H104"/>
  <c r="Q56" i="1" l="1"/>
  <c r="P36"/>
  <c r="Q35"/>
  <c r="M44"/>
  <c r="P10"/>
  <c r="O28"/>
  <c r="Q28" s="1"/>
  <c r="Q34"/>
  <c r="Q42"/>
  <c r="P8"/>
  <c r="P26"/>
  <c r="M8"/>
  <c r="M50"/>
  <c r="M16"/>
  <c r="P56"/>
  <c r="O36"/>
  <c r="Q36" s="1"/>
  <c r="O8"/>
  <c r="Q8" s="1"/>
  <c r="P44"/>
  <c r="Q43"/>
  <c r="O17"/>
  <c r="Q17" s="1"/>
  <c r="P34"/>
  <c r="M26"/>
  <c r="O26"/>
  <c r="Q26" s="1"/>
  <c r="O25"/>
  <c r="Q25" s="1"/>
  <c r="O24"/>
  <c r="Q24" s="1"/>
  <c r="P25"/>
  <c r="P24"/>
  <c r="M18"/>
  <c r="O16"/>
  <c r="Q16" s="1"/>
  <c r="P18"/>
  <c r="P17"/>
  <c r="O18"/>
  <c r="Q18" s="1"/>
  <c r="O10"/>
  <c r="Q10" s="1"/>
  <c r="M10"/>
  <c r="P9"/>
  <c r="O9"/>
  <c r="Q9" s="1"/>
  <c r="M25"/>
  <c r="M9"/>
  <c r="M24"/>
  <c r="M34"/>
  <c r="M42"/>
  <c r="M56"/>
  <c r="P16"/>
  <c r="P35"/>
  <c r="P43"/>
  <c r="Q44"/>
  <c r="M17"/>
  <c r="M36"/>
  <c r="P28"/>
  <c r="P50"/>
  <c r="M43"/>
  <c r="O50"/>
  <c r="Q50" s="1"/>
  <c r="M28"/>
  <c r="M35"/>
  <c r="O91" i="2"/>
  <c r="Q91" s="1"/>
  <c r="O81"/>
  <c r="O69"/>
  <c r="O79"/>
  <c r="O89"/>
  <c r="O77"/>
  <c r="Q77" s="1"/>
  <c r="O78"/>
  <c r="Q78" s="1"/>
  <c r="O64"/>
  <c r="Q64" s="1"/>
  <c r="O48"/>
  <c r="Q48" s="1"/>
  <c r="O66"/>
  <c r="Q66" s="1"/>
  <c r="O70"/>
  <c r="Q70" s="1"/>
  <c r="O68"/>
  <c r="Q68" s="1"/>
  <c r="O53"/>
  <c r="Q53" s="1"/>
  <c r="O97"/>
  <c r="Q97" s="1"/>
  <c r="O56"/>
  <c r="Q56" s="1"/>
  <c r="O57"/>
  <c r="Q57" s="1"/>
  <c r="O51"/>
  <c r="Q51" s="1"/>
  <c r="O71"/>
  <c r="Q71" s="1"/>
  <c r="O52"/>
  <c r="Q52" s="1"/>
  <c r="Q81"/>
  <c r="O54"/>
  <c r="Q54" s="1"/>
  <c r="P78"/>
  <c r="O55"/>
  <c r="Q55" s="1"/>
  <c r="O26"/>
  <c r="Q26" s="1"/>
  <c r="Q69"/>
  <c r="O49"/>
  <c r="Q49" s="1"/>
  <c r="O40"/>
  <c r="Q40" s="1"/>
  <c r="O36"/>
  <c r="Q36" s="1"/>
  <c r="O33"/>
  <c r="Q33" s="1"/>
  <c r="O37"/>
  <c r="Q37" s="1"/>
  <c r="O39"/>
  <c r="Q39" s="1"/>
  <c r="O34"/>
  <c r="Q34" s="1"/>
  <c r="O41"/>
  <c r="Q41" s="1"/>
  <c r="O32"/>
  <c r="Q32" s="1"/>
  <c r="P33"/>
  <c r="P53"/>
  <c r="Q79"/>
  <c r="P68"/>
  <c r="P34"/>
  <c r="P47"/>
  <c r="P39"/>
  <c r="O88"/>
  <c r="Q88" s="1"/>
  <c r="O58"/>
  <c r="Q58" s="1"/>
  <c r="O22"/>
  <c r="Q22" s="1"/>
  <c r="O87"/>
  <c r="Q87" s="1"/>
  <c r="P55"/>
  <c r="O98"/>
  <c r="Q98" s="1"/>
  <c r="Q89"/>
  <c r="P77"/>
  <c r="O38"/>
  <c r="Q38" s="1"/>
  <c r="O20"/>
  <c r="Q20" s="1"/>
  <c r="O9"/>
  <c r="Q9" s="1"/>
  <c r="P49"/>
  <c r="P32"/>
  <c r="O24"/>
  <c r="Q24" s="1"/>
  <c r="P22"/>
  <c r="P13"/>
  <c r="P8"/>
  <c r="O47"/>
  <c r="Q47" s="1"/>
  <c r="O8"/>
  <c r="Q8" s="1"/>
  <c r="P58"/>
  <c r="O13"/>
  <c r="Q13" s="1"/>
  <c r="O21"/>
  <c r="Q21" s="1"/>
  <c r="O25"/>
  <c r="Q25" s="1"/>
  <c r="P24"/>
  <c r="P26"/>
  <c r="P104"/>
  <c r="P9"/>
  <c r="O10"/>
  <c r="Q10" s="1"/>
  <c r="P87"/>
  <c r="P57"/>
  <c r="P40"/>
  <c r="P98"/>
  <c r="P89"/>
  <c r="P71"/>
  <c r="P70"/>
  <c r="P20"/>
  <c r="O12"/>
  <c r="Q12" s="1"/>
  <c r="P97"/>
  <c r="P48"/>
  <c r="P36"/>
  <c r="P56"/>
  <c r="P25"/>
  <c r="P54"/>
  <c r="P88"/>
  <c r="P66"/>
  <c r="P51"/>
  <c r="P37"/>
  <c r="P79"/>
  <c r="P91"/>
  <c r="P81"/>
  <c r="P69"/>
  <c r="P64"/>
  <c r="P21"/>
  <c r="P14"/>
  <c r="M8"/>
  <c r="P12"/>
  <c r="O14"/>
  <c r="Q14" s="1"/>
  <c r="P52"/>
  <c r="P41"/>
  <c r="P38"/>
  <c r="P10"/>
  <c r="M104"/>
  <c r="O104"/>
  <c r="Q104" s="1"/>
  <c r="M24"/>
  <c r="M34"/>
  <c r="M41"/>
  <c r="M26"/>
  <c r="M65"/>
  <c r="M12"/>
  <c r="M53"/>
  <c r="M21"/>
  <c r="M97"/>
  <c r="M20"/>
  <c r="M9"/>
  <c r="M57"/>
  <c r="M49"/>
  <c r="M10"/>
  <c r="M32"/>
  <c r="M37"/>
  <c r="M36"/>
  <c r="M81"/>
  <c r="M70"/>
  <c r="M58"/>
  <c r="M71"/>
  <c r="M51"/>
  <c r="M78"/>
  <c r="M55"/>
  <c r="M52"/>
  <c r="M64"/>
  <c r="M87"/>
  <c r="M38"/>
  <c r="M91"/>
  <c r="M69"/>
  <c r="M77"/>
  <c r="M25"/>
  <c r="M39"/>
  <c r="M48"/>
  <c r="M79"/>
  <c r="M40"/>
  <c r="M33"/>
  <c r="M14"/>
  <c r="M56"/>
  <c r="M54"/>
  <c r="M68"/>
  <c r="M88"/>
  <c r="M89"/>
  <c r="M47"/>
  <c r="M13"/>
  <c r="M22"/>
  <c r="M98"/>
  <c r="M66"/>
</calcChain>
</file>

<file path=xl/sharedStrings.xml><?xml version="1.0" encoding="utf-8"?>
<sst xmlns="http://schemas.openxmlformats.org/spreadsheetml/2006/main" count="6251" uniqueCount="1757">
  <si>
    <t>CLASSIFICHE INDIVIDUALI FEMMINILI</t>
  </si>
  <si>
    <t>CATEGORIA SF</t>
  </si>
  <si>
    <t>Chiaromonte</t>
  </si>
  <si>
    <t>Gagliano del Capo</t>
  </si>
  <si>
    <t>San Severino Lucano</t>
  </si>
  <si>
    <t>Spezzano della Sila</t>
  </si>
  <si>
    <t>Ruvo di Puglia</t>
  </si>
  <si>
    <t>Castrovillari</t>
  </si>
  <si>
    <t>Bonus</t>
  </si>
  <si>
    <t>Totali</t>
  </si>
  <si>
    <t>n. Gare effettuate</t>
  </si>
  <si>
    <t>Tot. Punti Considerati</t>
  </si>
  <si>
    <t>PZ</t>
  </si>
  <si>
    <t>LE</t>
  </si>
  <si>
    <t>CS</t>
  </si>
  <si>
    <t>BA</t>
  </si>
  <si>
    <t>Classifica</t>
  </si>
  <si>
    <t>Categoria</t>
  </si>
  <si>
    <t>Atleta</t>
  </si>
  <si>
    <t>Anno</t>
  </si>
  <si>
    <t>Società</t>
  </si>
  <si>
    <t>c</t>
  </si>
  <si>
    <t>SF</t>
  </si>
  <si>
    <t>TAURINO ANNA ROSA</t>
  </si>
  <si>
    <t>BR153 ASD APULIATHLETICA</t>
  </si>
  <si>
    <t>GIANNUZZI STEFANIA</t>
  </si>
  <si>
    <t>VIOLA ANTONELLA</t>
  </si>
  <si>
    <t>PZ113 ATLETICA CORREREPOLLINO</t>
  </si>
  <si>
    <t>CORVAGLIA PIERA</t>
  </si>
  <si>
    <t>LE621 A.S.D. `P.U.C. SALENTO`</t>
  </si>
  <si>
    <t>LINCK ELIZANGELA</t>
  </si>
  <si>
    <t>MT544 A.S. POD. AMATORI POLICORO</t>
  </si>
  <si>
    <t>MAGRI' GIUSEPPINA</t>
  </si>
  <si>
    <t>BR138 A.S. TEAM FRANCAVILLA</t>
  </si>
  <si>
    <t>GEMMA EMANUELA</t>
  </si>
  <si>
    <t>LE620 TRE CASALI SAN CESARIO</t>
  </si>
  <si>
    <t>DIOTAIUTI ROSSELLA</t>
  </si>
  <si>
    <t>PZ528 ATLETICA AMATORI LAURIA</t>
  </si>
  <si>
    <t>GENTILE LILIANA</t>
  </si>
  <si>
    <t>TA460 BODY ANGEL</t>
  </si>
  <si>
    <t>SECLI` DELIA</t>
  </si>
  <si>
    <t>LE318 A.S. PODISTICA PARABITA</t>
  </si>
  <si>
    <t>FORESTIERE SONIA</t>
  </si>
  <si>
    <t>BA029 A.A.'E. MANZARI' CASAMASSIMA</t>
  </si>
  <si>
    <t>TOZZOLI LUANA</t>
  </si>
  <si>
    <t>LE303 CLUB CORRERE GALATINA</t>
  </si>
  <si>
    <t>CAMPEGGIO ALESSANDRA</t>
  </si>
  <si>
    <t>CAPUTO QUINTINA DANIELA</t>
  </si>
  <si>
    <t>GIANNUZZI FABIANA</t>
  </si>
  <si>
    <t>LE629 OTRANTO 800</t>
  </si>
  <si>
    <t>CATEGORIA SF35</t>
  </si>
  <si>
    <t>SF35</t>
  </si>
  <si>
    <t>MONGELLI LIDIA</t>
  </si>
  <si>
    <t>FERRUCCI ALESSANDRA</t>
  </si>
  <si>
    <t>BA015 A.S. OLIMPIA CLUB MOLFETTA</t>
  </si>
  <si>
    <t>ROTOLO MARINA</t>
  </si>
  <si>
    <t>TA440 ATHLETIC TEAM PALAGIANO</t>
  </si>
  <si>
    <t>LEO VALENTINA</t>
  </si>
  <si>
    <t>BA507 A.MARATONETI ANDRIESI</t>
  </si>
  <si>
    <t>BERNARDO PAOLA</t>
  </si>
  <si>
    <t>LE383 ATLETICA CAPO DI LEUCA</t>
  </si>
  <si>
    <t>DELL`ANNA SIMONA</t>
  </si>
  <si>
    <t>LE601 A.S. ACTION RUNNING MONTERONI</t>
  </si>
  <si>
    <t>TOSCANO ERIKA</t>
  </si>
  <si>
    <t>PROPATO ROSANGELA</t>
  </si>
  <si>
    <t>POP MANUELA</t>
  </si>
  <si>
    <t>MELE VIVIANA</t>
  </si>
  <si>
    <t>SPAGNOLO FRANCESCA</t>
  </si>
  <si>
    <t>LE633 SALENTO IN CORSA VEGLIE</t>
  </si>
  <si>
    <t>GIGANTE LUIGIA ANNA</t>
  </si>
  <si>
    <t>BA553 ATLETICA ADELFIA</t>
  </si>
  <si>
    <t>TOMA VALENTINA</t>
  </si>
  <si>
    <t>LE302 S.S.GRECIA SALENTINA MARTANO</t>
  </si>
  <si>
    <t>RUGGERO ANNA MARIA</t>
  </si>
  <si>
    <t>DE ROSA CONCETTA</t>
  </si>
  <si>
    <t>TA456 TARANTO SPORTIVA</t>
  </si>
  <si>
    <t>CUPPONE MARIA ANTONIETTA</t>
  </si>
  <si>
    <t>LE607 A.S. PODISTICA TUGLIE</t>
  </si>
  <si>
    <t>VIGGIANI ANNA BICE</t>
  </si>
  <si>
    <t>MT564 LUCANI FREE RUNNERS</t>
  </si>
  <si>
    <t>OCCHIBIANCO STEFANIA</t>
  </si>
  <si>
    <t>ZECCA VITTORIA</t>
  </si>
  <si>
    <t>CATEGORIA SF40</t>
  </si>
  <si>
    <t>SF40</t>
  </si>
  <si>
    <t>GAUDIO PAOLA</t>
  </si>
  <si>
    <t>BA599 RUNNING PEOPLE NOICATTARO</t>
  </si>
  <si>
    <t>POLITI EUFEMIA</t>
  </si>
  <si>
    <t>BR153 APULIATHLETICA</t>
  </si>
  <si>
    <t>TEDESCO ADDOLORATA</t>
  </si>
  <si>
    <t>VECCARI ANGELA</t>
  </si>
  <si>
    <t>SABATELLI ANGELA</t>
  </si>
  <si>
    <t>BA714 ALBEROBELLO RUNNING ASD</t>
  </si>
  <si>
    <t>STANO MIMMA</t>
  </si>
  <si>
    <t>MARINGELLI MARIA</t>
  </si>
  <si>
    <t>BA550 AVIS IN CORSA CONVERSANO</t>
  </si>
  <si>
    <t>DONADIO NUNZIA</t>
  </si>
  <si>
    <t>SPEDICATO LUIGINA</t>
  </si>
  <si>
    <t>MACCURO ANTONIA</t>
  </si>
  <si>
    <t>BA058 ATLETICA  MONOPOLI</t>
  </si>
  <si>
    <t>MONACO MARILENA</t>
  </si>
  <si>
    <t>ZILLI STEFANIA</t>
  </si>
  <si>
    <t>TRISOLINO ADDOLORATA</t>
  </si>
  <si>
    <t>FASANO LORETA FRANCESCA</t>
  </si>
  <si>
    <t>TASSIELLI LAURA</t>
  </si>
  <si>
    <t>BA721 LA FABRICA DI CORSA</t>
  </si>
  <si>
    <t>COSTANTINI IMMACOLATA</t>
  </si>
  <si>
    <t>LOSITO TIZIANA</t>
  </si>
  <si>
    <t>MARSELLA BARBARA</t>
  </si>
  <si>
    <t>LE619 A. POL. DIL. AMICI GIALLOROSSI</t>
  </si>
  <si>
    <t>DILEO PALMA</t>
  </si>
  <si>
    <t>BA711 BIO AMBRA NEW AGE</t>
  </si>
  <si>
    <t>VEZZEGGIATO ELEONORA</t>
  </si>
  <si>
    <t>MILANO MARIA MADDALENA</t>
  </si>
  <si>
    <t>MARGIOTTA MARIA GRAZIA</t>
  </si>
  <si>
    <t>MOLITERNI ANNA</t>
  </si>
  <si>
    <t>BA710 A.S.D. GRAVINA FESTINA LENTE!</t>
  </si>
  <si>
    <t>MERENDA CATIA</t>
  </si>
  <si>
    <t>BERSANI ROSALBA</t>
  </si>
  <si>
    <t>SAPONARO MARISA</t>
  </si>
  <si>
    <t>BR143 ASD ATLETICA CAROVIGNO</t>
  </si>
  <si>
    <t>VILLANI LUBELLI MARIA LUISA</t>
  </si>
  <si>
    <t>CATEGORIA SF45</t>
  </si>
  <si>
    <t>SF45</t>
  </si>
  <si>
    <t>CAPUTO GIOVANNA</t>
  </si>
  <si>
    <t>COLONNA TERESA</t>
  </si>
  <si>
    <t>BA005 AMATORI ATL. ACQUAVIVA</t>
  </si>
  <si>
    <t>ESPOSITO BRUNELLA</t>
  </si>
  <si>
    <t>CS380 POL. MAGNA GRECIA ASD CASSANO</t>
  </si>
  <si>
    <t>AMMIRATO CINZIA</t>
  </si>
  <si>
    <t>DE CARLO MARIA</t>
  </si>
  <si>
    <t>DE STASI LEONORA</t>
  </si>
  <si>
    <t>CUTRIGNELLI ANNA</t>
  </si>
  <si>
    <t>CORINA CLAUDIA</t>
  </si>
  <si>
    <t>LE326 C.U.S. LECCE</t>
  </si>
  <si>
    <t>VINCIGUERRA ANGELA</t>
  </si>
  <si>
    <t>MANNARINI SONIA</t>
  </si>
  <si>
    <t>LE636 A.S.D. GPDM</t>
  </si>
  <si>
    <t>MENEGAZZI PAOLA</t>
  </si>
  <si>
    <t>D`APRANO ROSARIA</t>
  </si>
  <si>
    <t>CARDASCIA GIUSEPPINA</t>
  </si>
  <si>
    <t>RIZZO GABRIELLA</t>
  </si>
  <si>
    <t>BR103 ATLETICA AMATORI BRINDISI</t>
  </si>
  <si>
    <t>ZIZZA ANTONELLA</t>
  </si>
  <si>
    <t>D`ELIA DANIELA</t>
  </si>
  <si>
    <t>BA554 FREE RUNNERS MOLFETTA</t>
  </si>
  <si>
    <t>GERARDI STEFANIA</t>
  </si>
  <si>
    <t>SCRIMITORE ALESSANDRA</t>
  </si>
  <si>
    <t>MICOCCI LUCIA DOMENICA</t>
  </si>
  <si>
    <t>LE617 POLISPORTIVA BPP</t>
  </si>
  <si>
    <t>JANSSEN VERA ADA</t>
  </si>
  <si>
    <t>LEZZI PIERA</t>
  </si>
  <si>
    <t>LE610 PODISTICA COPERTINO</t>
  </si>
  <si>
    <t>SEMERARO MARIA</t>
  </si>
  <si>
    <t>DE GIORGI LAURA</t>
  </si>
  <si>
    <t>LE346 GR. POD. A 13 ALBA TAURISANO</t>
  </si>
  <si>
    <t>CAVALLO LUCIA</t>
  </si>
  <si>
    <t>LE600 G.POD. DUEMILA RUFFANO</t>
  </si>
  <si>
    <t>MANCA SIMONETTA</t>
  </si>
  <si>
    <t>PETARRA ANTONELLA</t>
  </si>
  <si>
    <t>BR139 GYMNASIUM S. PANCRAZIO</t>
  </si>
  <si>
    <t>CATEGORIA SF50</t>
  </si>
  <si>
    <t>SF50</t>
  </si>
  <si>
    <t>BIZZARRA ANGELA</t>
  </si>
  <si>
    <t>PORFIDO ANNAMARIA</t>
  </si>
  <si>
    <t>BIZZARRA CECILIA</t>
  </si>
  <si>
    <t>PETRUZZELLI CRISTINA</t>
  </si>
  <si>
    <t>BA535 A.S. ATLETICA POLIGNANO</t>
  </si>
  <si>
    <t>SUPPRESSA ADALGISA</t>
  </si>
  <si>
    <t>GARGIULO MARIA</t>
  </si>
  <si>
    <t>VITTORIONE GIUSEPPA</t>
  </si>
  <si>
    <t>BA025 A.S. AMATORI PUTIGNANO</t>
  </si>
  <si>
    <t>LAZZARI MARIA ROSARIA</t>
  </si>
  <si>
    <t>LE305 AMATORI LECCE</t>
  </si>
  <si>
    <t>CUPPONE LAURA</t>
  </si>
  <si>
    <t>ANDRESINI ANTONIA</t>
  </si>
  <si>
    <t>BA011 A.S. ATLETICA CASTELLANA</t>
  </si>
  <si>
    <t>FALCETTA VINCENZA</t>
  </si>
  <si>
    <t>MARINO' MARIA</t>
  </si>
  <si>
    <t>BORTONE MARCELLA</t>
  </si>
  <si>
    <t>PETRELLI ANNAMARIA</t>
  </si>
  <si>
    <t>NOTARNICOLA ROSA</t>
  </si>
  <si>
    <t>BA502 A.S.D. MONTEDORO NOCI</t>
  </si>
  <si>
    <t>CONVERTINO FRANCA</t>
  </si>
  <si>
    <t>CATEGORIA SF55</t>
  </si>
  <si>
    <t>SF55</t>
  </si>
  <si>
    <t>GUGLIELMO BRIGIDA</t>
  </si>
  <si>
    <t>MT564 A.S.D. LUCANI FREE RUNNERS</t>
  </si>
  <si>
    <t>PISICCHIO ROSA</t>
  </si>
  <si>
    <t>BA043 G.S.ATLETICA AMATORI CORATO</t>
  </si>
  <si>
    <t>SABIA LUCIA</t>
  </si>
  <si>
    <t>PZ053 PODISTICA AMATORI POTENZA</t>
  </si>
  <si>
    <t>MONTEDURO PASQUALINA</t>
  </si>
  <si>
    <t>LE304 SARACENATLETICA</t>
  </si>
  <si>
    <t>SARCINELLA MARIA STELLA</t>
  </si>
  <si>
    <t>CATEGORIA SF60</t>
  </si>
  <si>
    <t>SF60</t>
  </si>
  <si>
    <t>RICCIARDI MARIA BEATRICE</t>
  </si>
  <si>
    <t>CAMASSA ALESSANDRA</t>
  </si>
  <si>
    <t>IDONE ANNA</t>
  </si>
  <si>
    <t>MIGLIETTA SILVANA</t>
  </si>
  <si>
    <t>SF65</t>
  </si>
  <si>
    <t>RIA VITA</t>
  </si>
  <si>
    <t>SF70</t>
  </si>
  <si>
    <t>CHEZZA MARIA</t>
  </si>
  <si>
    <t>SF75</t>
  </si>
  <si>
    <t>SARACINO PALMIRA</t>
  </si>
  <si>
    <t>PM</t>
  </si>
  <si>
    <t>ALA CRISTIAN</t>
  </si>
  <si>
    <t>LE605 ABACUS VILLA BALDASSARRI</t>
  </si>
  <si>
    <t>CATEGORIA SM</t>
  </si>
  <si>
    <t>SM</t>
  </si>
  <si>
    <t>TRAFICANTE MICHELE</t>
  </si>
  <si>
    <t>BRIGANTE RICCARDO</t>
  </si>
  <si>
    <t>ROBERTO PIETRO</t>
  </si>
  <si>
    <t>DE VIRGILIIS COSIMO</t>
  </si>
  <si>
    <t>CARDONE LEONARDO</t>
  </si>
  <si>
    <t>BR141 POLISPORT CICLO CLUB FASANO</t>
  </si>
  <si>
    <t>CARRIERA LEONARDO</t>
  </si>
  <si>
    <t>PAPPALARDO MICHELE</t>
  </si>
  <si>
    <t>BA093 ATLETIC CLUB ALTAMURA</t>
  </si>
  <si>
    <t>CICCHELLI NICOLA</t>
  </si>
  <si>
    <t>TUNDO GIANLUCA</t>
  </si>
  <si>
    <t>CHIARELLO DONATO</t>
  </si>
  <si>
    <t>DI MASI SEBASTIANO</t>
  </si>
  <si>
    <t>BORTONE CARLO ALBERTO</t>
  </si>
  <si>
    <t>PROPATO GIOVANNI</t>
  </si>
  <si>
    <t>MT569 NOVA SIRI MARATHON</t>
  </si>
  <si>
    <t>CORONEO EMANUELE</t>
  </si>
  <si>
    <t>LE643 ASD LA MANDRA CALIMERA</t>
  </si>
  <si>
    <t>DI NOI ANTONIO</t>
  </si>
  <si>
    <t>DANIELE ANGELO</t>
  </si>
  <si>
    <t>CS364 ASD TIGER RUNNING CLUB</t>
  </si>
  <si>
    <t>CIANCI EMANUELE</t>
  </si>
  <si>
    <t>CHIARELLA CLAUDIO GIUSEPPE</t>
  </si>
  <si>
    <t>BA700 A.S.D. NADIR ON THE ROAD - PUT</t>
  </si>
  <si>
    <t>TATULLI GIUSEPPE</t>
  </si>
  <si>
    <t>BA726 ASD BITONTO SPORTIVA</t>
  </si>
  <si>
    <t>TINELLI MARIANO</t>
  </si>
  <si>
    <t>DRAGONE VINCENZO</t>
  </si>
  <si>
    <t>TA445 A.S.D. PODISTICA TALSANO</t>
  </si>
  <si>
    <t>SARUBBI STEFANO</t>
  </si>
  <si>
    <t>COMMENDATORE SANDRO</t>
  </si>
  <si>
    <t>SIMONETTI MARCO</t>
  </si>
  <si>
    <t>MUIA MARCO</t>
  </si>
  <si>
    <t>CERVELLERA DAVIDE</t>
  </si>
  <si>
    <t>CRUDO ALBERTO DONATO</t>
  </si>
  <si>
    <t>D`ARGENTO ALESSIO</t>
  </si>
  <si>
    <t>GALANTE GIOVANNI</t>
  </si>
  <si>
    <t>MARULLO GIOVANNI MARCO</t>
  </si>
  <si>
    <t>CHIRIATTI SALVATORE</t>
  </si>
  <si>
    <t>BIANCO GABRIELE</t>
  </si>
  <si>
    <t>LARINI STEFANO</t>
  </si>
  <si>
    <t>RUSSO LUIGI</t>
  </si>
  <si>
    <t>LE349 ATL. AMATORI CORIGLIANO</t>
  </si>
  <si>
    <t>CATEGORIA SM35</t>
  </si>
  <si>
    <t>SM35</t>
  </si>
  <si>
    <t>GAGLIARDI SAVERIO</t>
  </si>
  <si>
    <t>SALIMONTI GIUSEPPE</t>
  </si>
  <si>
    <t>CS149 TEAM BASILE</t>
  </si>
  <si>
    <t>DIBATTISTA MICHELE</t>
  </si>
  <si>
    <t>BOTTA MICHELE MASSIMO</t>
  </si>
  <si>
    <t>SCARCIA GIANLUCA</t>
  </si>
  <si>
    <t>SERGI COSIMO</t>
  </si>
  <si>
    <t>MELILEO ANGELO</t>
  </si>
  <si>
    <t>D'ANZI SAVERIO</t>
  </si>
  <si>
    <t>MT571 MONTERUN</t>
  </si>
  <si>
    <t>CONTE ANDREA</t>
  </si>
  <si>
    <t>LE604 ATLETICA SURBO</t>
  </si>
  <si>
    <t>TALDONE LORENZO</t>
  </si>
  <si>
    <t>MOLITERNI GIUSEPPE</t>
  </si>
  <si>
    <t>SANTARCANGELO GIUSEPPE</t>
  </si>
  <si>
    <t>IMBRIANI MAURO</t>
  </si>
  <si>
    <t>DE PASCALIS FRANCESCO</t>
  </si>
  <si>
    <t>LUFRANO FRANCESCO</t>
  </si>
  <si>
    <t>COPPOLA CESARE</t>
  </si>
  <si>
    <t>FAZZI VALENTINO</t>
  </si>
  <si>
    <t>RUSSO ANTONIO FERNANDO</t>
  </si>
  <si>
    <t>SPIRI ANTONIO CARMINE</t>
  </si>
  <si>
    <t>MALERBA STEFANO</t>
  </si>
  <si>
    <t>MIGLIACCIO MAURO</t>
  </si>
  <si>
    <t>LE623 SPORT RUNNING PORTOSELVAGGIO</t>
  </si>
  <si>
    <t>NAPOLI CRISTIAN</t>
  </si>
  <si>
    <t>PAIANO DANIELE</t>
  </si>
  <si>
    <t>BUONFRATE MATTEO</t>
  </si>
  <si>
    <t>BERGAMO CRYSTIAN</t>
  </si>
  <si>
    <t>MARRA GIOVANNI</t>
  </si>
  <si>
    <t>NOTARO PIERLUIGI</t>
  </si>
  <si>
    <t>RICCHIUTO EMANUELE</t>
  </si>
  <si>
    <t>CATALDI VINCENZO</t>
  </si>
  <si>
    <t>SOZZO ALESSANDRO</t>
  </si>
  <si>
    <t>ROMA LUIGI</t>
  </si>
  <si>
    <t>BR154 ATLETICA CEGLIE MESSAPICA</t>
  </si>
  <si>
    <t>CALÒ CRISTIAN</t>
  </si>
  <si>
    <t>LE399 A.S. ATLET. TAVIANO 97 ONLUS</t>
  </si>
  <si>
    <t>CIURLIA ROBERTO</t>
  </si>
  <si>
    <t>PEDONE PINO</t>
  </si>
  <si>
    <t>CATEGORIA SM40</t>
  </si>
  <si>
    <t>SM40</t>
  </si>
  <si>
    <t>SPINGOLA MICHELANGELO</t>
  </si>
  <si>
    <t>CS386 ASD CORRICASTROVILLARI</t>
  </si>
  <si>
    <t>BELLO MARIO</t>
  </si>
  <si>
    <t>FORTE GIOVANNI</t>
  </si>
  <si>
    <t>FERSINI CLAUDIO</t>
  </si>
  <si>
    <t>LISERRA SANTINO</t>
  </si>
  <si>
    <t>PETROSILLO STEFANO</t>
  </si>
  <si>
    <t>MENZELLA ANGELO</t>
  </si>
  <si>
    <t>CHIRIATTI GIOVANNI</t>
  </si>
  <si>
    <t>COZZI ANTONIO</t>
  </si>
  <si>
    <t>PZ035 CLUB ATLETICO LAURIA SEDAS</t>
  </si>
  <si>
    <t>FRANCO MARIANO</t>
  </si>
  <si>
    <t>CORALLO SALVATORE</t>
  </si>
  <si>
    <t>COLONA ROSARIO</t>
  </si>
  <si>
    <t>GIANNUZZI VINCENZO</t>
  </si>
  <si>
    <t>MELE ANTONIO</t>
  </si>
  <si>
    <t>CALO` GIOVANNI</t>
  </si>
  <si>
    <t>TA402 A.S.D. PODISTICA GROTTAGLIE</t>
  </si>
  <si>
    <t>COLABELLA MAURIZIO</t>
  </si>
  <si>
    <t>MERAGLIA MILKO</t>
  </si>
  <si>
    <t>CHIARELLI ROSARIO</t>
  </si>
  <si>
    <t>BUCCOLIERI GIUSEPPE</t>
  </si>
  <si>
    <t>GRECO MASSIMILIANO</t>
  </si>
  <si>
    <t>POMPEO MARIO</t>
  </si>
  <si>
    <t>NUZZO LUIGI</t>
  </si>
  <si>
    <t>STEFANELLI GRAZIANO</t>
  </si>
  <si>
    <t>GALLITELLI LUIGI</t>
  </si>
  <si>
    <t>ZAURITO LUIGI</t>
  </si>
  <si>
    <t>LUCIA SIMONE</t>
  </si>
  <si>
    <t>FROIO ROBERTO</t>
  </si>
  <si>
    <t>FRANCO COSIMO</t>
  </si>
  <si>
    <t>PINTO IGNAZIO</t>
  </si>
  <si>
    <t>CANDIDO ANTONIO</t>
  </si>
  <si>
    <t>CARRIERO TIZIANO</t>
  </si>
  <si>
    <t>SERIO ORONZO</t>
  </si>
  <si>
    <t>D'ELIA GIOVANNI</t>
  </si>
  <si>
    <t>RIZZO RUSSO LUCA</t>
  </si>
  <si>
    <t>NARDELLI VITO</t>
  </si>
  <si>
    <t>FERRARA GIOVANNI FRANCES</t>
  </si>
  <si>
    <t>CIRCHETTA ANDREA</t>
  </si>
  <si>
    <t>BALDARI PASQUALINO</t>
  </si>
  <si>
    <t>MASSARO STEFANO</t>
  </si>
  <si>
    <t>IANNUZZIELLO ROCCO ANTONIO</t>
  </si>
  <si>
    <t>CAIFFA MASSIMO</t>
  </si>
  <si>
    <t>LE635 A.S.D. ATLETICA GALLIPOLI</t>
  </si>
  <si>
    <t>PAGLIARA GIANLUCA</t>
  </si>
  <si>
    <t>PASANISI SALVATORE</t>
  </si>
  <si>
    <t>MARRA ALESSANDRO</t>
  </si>
  <si>
    <t>MANCARELLA LUCIANO</t>
  </si>
  <si>
    <t>VERGARI RAFFAELE</t>
  </si>
  <si>
    <t>MUCAVERO GIUSEPPE</t>
  </si>
  <si>
    <t>PANICO LUCIANO</t>
  </si>
  <si>
    <t>LE602 A.S. ATLETICA TRICASE</t>
  </si>
  <si>
    <t>PETROCELLI VINCENZO</t>
  </si>
  <si>
    <t>ESPOSITO DANIELE</t>
  </si>
  <si>
    <t>RIPOLI PASQUALE</t>
  </si>
  <si>
    <t>CARICATO VENCESLAO</t>
  </si>
  <si>
    <t>FARIELLO GIUSEPPE</t>
  </si>
  <si>
    <t>INGROSSO ROGER</t>
  </si>
  <si>
    <t>DIDIO VINCENZO</t>
  </si>
  <si>
    <t>RIA ANTONIO</t>
  </si>
  <si>
    <t>GUGLIELMUCCI DANIELE</t>
  </si>
  <si>
    <t>AMODIO GABRIELE</t>
  </si>
  <si>
    <t>INGROSSO MAURO</t>
  </si>
  <si>
    <t>SCUZZARELLA LUCA</t>
  </si>
  <si>
    <t>SEMERARO MARTINO</t>
  </si>
  <si>
    <t>TA441 G.S. PAOLOTTI - ATL MARTINA</t>
  </si>
  <si>
    <t>GNONI PASQUALE</t>
  </si>
  <si>
    <t>LE637 ASD N.E.S.T.</t>
  </si>
  <si>
    <t>VIVA FABIO</t>
  </si>
  <si>
    <t>TACCOGNA VITO</t>
  </si>
  <si>
    <t>TURCO LUCA</t>
  </si>
  <si>
    <t>SIMONE ANTONIO</t>
  </si>
  <si>
    <t>BR160 ASD PODISMO SPV MAY DOMO</t>
  </si>
  <si>
    <t>ATTANASIO ANTONIO</t>
  </si>
  <si>
    <t>PRIMICERI PIERPAOLO</t>
  </si>
  <si>
    <t>PASCA DANIELE</t>
  </si>
  <si>
    <t>EPIFANI ORONZO</t>
  </si>
  <si>
    <t>CAFORIO ANGELO</t>
  </si>
  <si>
    <t>CASSESE CARLO</t>
  </si>
  <si>
    <t>RELLA MASSIMILIANO</t>
  </si>
  <si>
    <t>LE320 C.A.SPORTLEADER CORRERE E` VIT</t>
  </si>
  <si>
    <t>ROMANO LUCA</t>
  </si>
  <si>
    <t>VERGINE COSIMO</t>
  </si>
  <si>
    <t>GUERRIERI ANTONIO</t>
  </si>
  <si>
    <t>GIANFREDA MASSIMO</t>
  </si>
  <si>
    <t>TAFURO COSIMO</t>
  </si>
  <si>
    <t>SPANO VINCENZO</t>
  </si>
  <si>
    <t>MORRONE ANDREA</t>
  </si>
  <si>
    <t>CIURLIA GIUSEPPE</t>
  </si>
  <si>
    <t>SARACINO MICHELE</t>
  </si>
  <si>
    <t>SPENGA GIUSEPPE</t>
  </si>
  <si>
    <t>PICCINNO VIOLETTO</t>
  </si>
  <si>
    <t>DE LUCA RAFFAELE</t>
  </si>
  <si>
    <t>POLITO BORIS</t>
  </si>
  <si>
    <t>QUARTA GIANLUCA</t>
  </si>
  <si>
    <t>METRANGOLO ANDREA</t>
  </si>
  <si>
    <t>GRECO MASSIMO</t>
  </si>
  <si>
    <t>CATEGORIA SM45</t>
  </si>
  <si>
    <t>SM45</t>
  </si>
  <si>
    <t>FIGUNDIO ANTONIO</t>
  </si>
  <si>
    <t>NICASSIO LEONARDO</t>
  </si>
  <si>
    <t>DROGO DOMENICO</t>
  </si>
  <si>
    <t>DALENA DOMENICO</t>
  </si>
  <si>
    <t>DE CARLO ANGELO</t>
  </si>
  <si>
    <t>FILONI GIAMPIERO</t>
  </si>
  <si>
    <t>MONTEMURRO CIRO</t>
  </si>
  <si>
    <t>NEGRO ALESSANDRO</t>
  </si>
  <si>
    <t>SALONNA COSIMO</t>
  </si>
  <si>
    <t>STINCONE PIERINO</t>
  </si>
  <si>
    <t>MARTORANO RAFFAELE</t>
  </si>
  <si>
    <t>CALOGERO AUGUSTO</t>
  </si>
  <si>
    <t>SERRA LUIGI ROCCO</t>
  </si>
  <si>
    <t>RONDINONE GIUSEPPE</t>
  </si>
  <si>
    <t>MT093 MARATHON CLUB GRASSANO</t>
  </si>
  <si>
    <t>RACANELLI MICHELE</t>
  </si>
  <si>
    <t>MARZO RINALDO</t>
  </si>
  <si>
    <t>ALFANO DOMENICO</t>
  </si>
  <si>
    <t>DE MASI BIAGIO</t>
  </si>
  <si>
    <t>DITARANTO ANGELO</t>
  </si>
  <si>
    <t>DICORATO MICHELE ANTONIO</t>
  </si>
  <si>
    <t>BA592 BARLETTA SPORTIVA</t>
  </si>
  <si>
    <t>FANUZZI GENESIO</t>
  </si>
  <si>
    <t>FAGO FLORINDO</t>
  </si>
  <si>
    <t>MONTESANO ANTONIO</t>
  </si>
  <si>
    <t>DI NICCOLO GIUSEPPE</t>
  </si>
  <si>
    <t>MUSIO FRANCESCO</t>
  </si>
  <si>
    <t>CIRIGLIANO DANIELE</t>
  </si>
  <si>
    <t>MARIANO IVANOE</t>
  </si>
  <si>
    <t>MINERVA COSIMO</t>
  </si>
  <si>
    <t>GUERRIERI ANGELO</t>
  </si>
  <si>
    <t>LE631 PODISTICA MAGLIESE</t>
  </si>
  <si>
    <t>MENGOLI ROSARIO</t>
  </si>
  <si>
    <t>D'ESTE CARLO</t>
  </si>
  <si>
    <t>DOMENICO ALFANO</t>
  </si>
  <si>
    <t>CLEMENTE ANTONIO</t>
  </si>
  <si>
    <t>CAROPPO ANDREA</t>
  </si>
  <si>
    <t>GIANNUZZI GIOVANNI</t>
  </si>
  <si>
    <t>PACIULLO DONATO</t>
  </si>
  <si>
    <t>MARGARI WALTER</t>
  </si>
  <si>
    <t>IANNUZZIELLO LUIGI</t>
  </si>
  <si>
    <t>LIUZZI VINCENZO</t>
  </si>
  <si>
    <t>DE MARCO SALVATORE</t>
  </si>
  <si>
    <t>BA049 G.S.P. III REGIONE AEREA BARI</t>
  </si>
  <si>
    <t>BUFFO ORLANDO</t>
  </si>
  <si>
    <t>BR145 A.S.D. ATLETICA MESAGNE - AVIS</t>
  </si>
  <si>
    <t>RAMUNNI VITO DOMENICO</t>
  </si>
  <si>
    <t>BUCCOLIERI ANGELO</t>
  </si>
  <si>
    <t>LONGO ANGELO</t>
  </si>
  <si>
    <t>NEGRO MARCELLO</t>
  </si>
  <si>
    <t>NACCI VITO</t>
  </si>
  <si>
    <t>CESSA NUNZIATO</t>
  </si>
  <si>
    <t>DEL CONTRASTO NICOLA</t>
  </si>
  <si>
    <t>EPIFANI GIOVANNI</t>
  </si>
  <si>
    <t>BASTA GAETANO</t>
  </si>
  <si>
    <t>TA442 RUNNERS GINOSA</t>
  </si>
  <si>
    <t>MACI ANTONIO</t>
  </si>
  <si>
    <t>MAGNI RENATO</t>
  </si>
  <si>
    <t>CICCARESE DANILO</t>
  </si>
  <si>
    <t>ANTONACI TOMMASO</t>
  </si>
  <si>
    <t>CAROFIGLIO MICHELE</t>
  </si>
  <si>
    <t>BA723 S.S.D. A.R.L. DYNAMYK FITNESS</t>
  </si>
  <si>
    <t>GIANCANE GIUSEPPE</t>
  </si>
  <si>
    <t>PIZZOLO LUIGI</t>
  </si>
  <si>
    <t>CUCURACHI ANGELO</t>
  </si>
  <si>
    <t>DELL`ANNA MATTEO</t>
  </si>
  <si>
    <t>MONTINARO MASSIMO</t>
  </si>
  <si>
    <t>QUARTA RAFFAELE</t>
  </si>
  <si>
    <t>DONNO VINCENZO MARCO</t>
  </si>
  <si>
    <t>CAROLI GIUSEPPE</t>
  </si>
  <si>
    <t>RUSSO MAURIZIO</t>
  </si>
  <si>
    <t>SPONZIELLO LORENZO LUIGI</t>
  </si>
  <si>
    <t>PLACI GIOVANNI</t>
  </si>
  <si>
    <t>TOMMASI ANTONIO</t>
  </si>
  <si>
    <t>GOBETTO MASSIMILIANO</t>
  </si>
  <si>
    <t>GRECO GIOVANNI</t>
  </si>
  <si>
    <t>DE LUCA MASSIMILIANO</t>
  </si>
  <si>
    <t>LE625 AMATORI CASTRIGNANO DE` GRECI</t>
  </si>
  <si>
    <t>MARTELLA BIAGIO</t>
  </si>
  <si>
    <t>BUONGIORNO GIORGIO</t>
  </si>
  <si>
    <t>DE PASQUALE MARCELLO</t>
  </si>
  <si>
    <t>MIGLIETTA TEOBALDO</t>
  </si>
  <si>
    <t>ANTONUCCI PAOLO</t>
  </si>
  <si>
    <t>TROISI GIANCARLO</t>
  </si>
  <si>
    <t>NESTOLA SALVATORE</t>
  </si>
  <si>
    <t>MUNI DOMENICO</t>
  </si>
  <si>
    <t>RIZZO GIUSEPPE</t>
  </si>
  <si>
    <t>OLIVIER ARDUINO</t>
  </si>
  <si>
    <t>PETRANCA NICOLA</t>
  </si>
  <si>
    <t>BA521 A.S. DOF AMATORI TURI</t>
  </si>
  <si>
    <t>ASTORE LUIGI</t>
  </si>
  <si>
    <t>SPINELLI ANGELO</t>
  </si>
  <si>
    <t>TURI PANTALEO</t>
  </si>
  <si>
    <t>DELLE ROSE STEFANO</t>
  </si>
  <si>
    <t>MANCA ANTONIO</t>
  </si>
  <si>
    <t>LITTI CESARE</t>
  </si>
  <si>
    <t>STELLA GIULIANO</t>
  </si>
  <si>
    <t>D`ARGENTO LUCA</t>
  </si>
  <si>
    <t>MAGGIO STEFANO</t>
  </si>
  <si>
    <t>LE322 A.S. MARATHON CLUB LECCE</t>
  </si>
  <si>
    <t>MARENACI DANIELE</t>
  </si>
  <si>
    <t>PALMA SALVATORE</t>
  </si>
  <si>
    <t>CATEGORIA SM50</t>
  </si>
  <si>
    <t>SM50</t>
  </si>
  <si>
    <t>MARGARITO ANTONIO</t>
  </si>
  <si>
    <t>BUCCOLIERI PANCRAZIO</t>
  </si>
  <si>
    <t>VENTIMIGLIA CARMELO</t>
  </si>
  <si>
    <t>BA713 GIOIA RUNNING A.S.D.</t>
  </si>
  <si>
    <t>MITIDIERI GIUSEPPE</t>
  </si>
  <si>
    <t>MONTELEONE FRANCESCO</t>
  </si>
  <si>
    <t>LOVERRE NICOLA</t>
  </si>
  <si>
    <t>DE LUCA FRANCESCO</t>
  </si>
  <si>
    <t>DE LUCA ROCCO ANGELO</t>
  </si>
  <si>
    <t>AMATO DONATO</t>
  </si>
  <si>
    <t>DE LUCA ANGELO ROCCO</t>
  </si>
  <si>
    <t>CIURLIA ROMEO</t>
  </si>
  <si>
    <t>TUZIO MARIO ANTONIO</t>
  </si>
  <si>
    <t>COSENTINO ROCCO</t>
  </si>
  <si>
    <t>SPEDICATO AURELIO</t>
  </si>
  <si>
    <t>LE632 SALENTO IS RUNNING</t>
  </si>
  <si>
    <t>INCHINGOLO SAVERIO</t>
  </si>
  <si>
    <t>RIZZELLO ANTONIO</t>
  </si>
  <si>
    <t>CARLOMAGNO PIETRO</t>
  </si>
  <si>
    <t>VALENTE FRANCESCO</t>
  </si>
  <si>
    <t>MURGOLO GIUSEPPE</t>
  </si>
  <si>
    <t>PANICO BIAGIO</t>
  </si>
  <si>
    <t>DE STEFANO LUCIO</t>
  </si>
  <si>
    <t>GRECO ORONZO</t>
  </si>
  <si>
    <t>VITALE PROSPERO</t>
  </si>
  <si>
    <t>PUSCIO GIOVANNI</t>
  </si>
  <si>
    <t>PERCIANTE GAETANO</t>
  </si>
  <si>
    <t>CARROZZO GAETANO</t>
  </si>
  <si>
    <t>RIZZO FERNANDO</t>
  </si>
  <si>
    <t>CAMPI SERGIO</t>
  </si>
  <si>
    <t>MARRA ORLANDO</t>
  </si>
  <si>
    <t>LUPO FERNANDO</t>
  </si>
  <si>
    <t>ZARA IGNAZIO</t>
  </si>
  <si>
    <t>CA231 A.S.D. ATLETICA MONTEPONI IGLE</t>
  </si>
  <si>
    <t>MASTRIA VITO</t>
  </si>
  <si>
    <t>POLO CLAUDIO</t>
  </si>
  <si>
    <t>MARTELLA LUIGI</t>
  </si>
  <si>
    <t>BATTAFARANO GIUSEPPE</t>
  </si>
  <si>
    <t>MT546 ATLETICA AMATORI TURSI</t>
  </si>
  <si>
    <t>FANCIULLO DONATO</t>
  </si>
  <si>
    <t>FEO MICHELE</t>
  </si>
  <si>
    <t>LEOPIZZI LORENZO</t>
  </si>
  <si>
    <t>D`AMICO ROCCO ANTONIO</t>
  </si>
  <si>
    <t>TONDO VITO</t>
  </si>
  <si>
    <t>TAURINO ANTONELLO</t>
  </si>
  <si>
    <t>DE CILLIS ANGELO</t>
  </si>
  <si>
    <t>ZITO PASQUALE</t>
  </si>
  <si>
    <t>DE MATTEIS FABIO</t>
  </si>
  <si>
    <t>LUCERI PAOLO</t>
  </si>
  <si>
    <t>DE VITIS CESARE</t>
  </si>
  <si>
    <t>VOLPE FRANCESCO</t>
  </si>
  <si>
    <t>CORONESE MARTINO</t>
  </si>
  <si>
    <t>MONTI ANGELO</t>
  </si>
  <si>
    <t>PECICCIA VALERIO</t>
  </si>
  <si>
    <t>SCHIRINZI ANTONIO</t>
  </si>
  <si>
    <t>LE636 GPDM</t>
  </si>
  <si>
    <t>PINTO STEFANO</t>
  </si>
  <si>
    <t>MARGIOTTA MAURIZIO</t>
  </si>
  <si>
    <t>GALLO PANCRAZIO</t>
  </si>
  <si>
    <t>EPIFANI MARCELLO</t>
  </si>
  <si>
    <t>IMBO` ANTONIO</t>
  </si>
  <si>
    <t>DE NICOLO` ANTONIO</t>
  </si>
  <si>
    <t>PURICELLA PIETRO</t>
  </si>
  <si>
    <t>PELLEGRINO ANTONIO</t>
  </si>
  <si>
    <t>TENUZZO SERGIO</t>
  </si>
  <si>
    <t>NICOLETTI LUIGI</t>
  </si>
  <si>
    <t>LOMBARDI MAURO</t>
  </si>
  <si>
    <t>CATEGORIA SM55</t>
  </si>
  <si>
    <t>SM55</t>
  </si>
  <si>
    <t>DONADIO GIUSEPPE</t>
  </si>
  <si>
    <t>MAZZUCA VINCENZO</t>
  </si>
  <si>
    <t>CAROFIGLIO FRANCESCO</t>
  </si>
  <si>
    <t>VICECONTE DOMENICO DONATO</t>
  </si>
  <si>
    <t>CIOFFI DOMENICO ENNIO</t>
  </si>
  <si>
    <t>MILEO FRANCESCO GIUSEP</t>
  </si>
  <si>
    <t>POTENZA OSVALDO</t>
  </si>
  <si>
    <t>NICOLI STEFANO</t>
  </si>
  <si>
    <t>PALOMBA GIOVANNI</t>
  </si>
  <si>
    <t>CONTALDO RAFFAELE</t>
  </si>
  <si>
    <t>ROLLO FERNANDO</t>
  </si>
  <si>
    <t>SANTARSIERO NICOLA</t>
  </si>
  <si>
    <t>PZ566 TRANSEO</t>
  </si>
  <si>
    <t>ZOCCO GIANFRANCO</t>
  </si>
  <si>
    <t>STIGLIANO FRANCESCO PASQUA</t>
  </si>
  <si>
    <t>DE PAOLIS MARIO</t>
  </si>
  <si>
    <t>MARTINELLI GIUSEPPE</t>
  </si>
  <si>
    <t>GUGLIELMINO PIETRO PAOLO</t>
  </si>
  <si>
    <t>LOIODICE FRANCO</t>
  </si>
  <si>
    <t>ORLANDO ANTONIO</t>
  </si>
  <si>
    <t>GUERRIERO SALVATORE</t>
  </si>
  <si>
    <t>STEFANIZZI ANTONELLO</t>
  </si>
  <si>
    <t>PIANCONE GIUSEPPE</t>
  </si>
  <si>
    <t>TORSELLO VINCENZO</t>
  </si>
  <si>
    <t>COLUCCI GRAZIANO</t>
  </si>
  <si>
    <t>PIRONTI GIOVANNI</t>
  </si>
  <si>
    <t>MELE GIUSEPPE</t>
  </si>
  <si>
    <t>PECICCIA GIUSEPPE</t>
  </si>
  <si>
    <t>TORSELLO SALVATORE</t>
  </si>
  <si>
    <t>FINA FERNANDO</t>
  </si>
  <si>
    <t>ROSANO GIANLUIGI</t>
  </si>
  <si>
    <t>LOLIVA DOMENICO</t>
  </si>
  <si>
    <t>PANZERA BRUNO MARIA FABIO</t>
  </si>
  <si>
    <t>LE397 ATLETICA TOP RUNNERS LECCE</t>
  </si>
  <si>
    <t>PINTO COSIMO</t>
  </si>
  <si>
    <t>SABATO EUGENIO</t>
  </si>
  <si>
    <t>BELLO CARLO</t>
  </si>
  <si>
    <t>SPEDICATI ALBERTO</t>
  </si>
  <si>
    <t>MUSIO ANDREA</t>
  </si>
  <si>
    <t>D`AVERSA LUIGI</t>
  </si>
  <si>
    <t>NICOLI` PANCRAZIO</t>
  </si>
  <si>
    <t>LANZILOTTI MICHELE</t>
  </si>
  <si>
    <t>URSO MASSIMO DANILO</t>
  </si>
  <si>
    <t>DI MAURO FRANCESCO</t>
  </si>
  <si>
    <t>GIOIA ROCCO</t>
  </si>
  <si>
    <t>PERCHIA SERGIO ANTONIO</t>
  </si>
  <si>
    <t>DE SARIO ANTONIO</t>
  </si>
  <si>
    <t>AMATO PIERINO</t>
  </si>
  <si>
    <t>GUARASCIO SALVATORE</t>
  </si>
  <si>
    <t>GALATI ANTONIO</t>
  </si>
  <si>
    <t>FAGGIANO GIOVANNI</t>
  </si>
  <si>
    <t>PISCOPIELLO DARIO</t>
  </si>
  <si>
    <t>BARONE COSIMO</t>
  </si>
  <si>
    <t>CATEGORIA SM60</t>
  </si>
  <si>
    <t>SM60</t>
  </si>
  <si>
    <t>CAPORUSSO UGO MATTIA</t>
  </si>
  <si>
    <t>SABATO PAOLO</t>
  </si>
  <si>
    <t>COLUCCI EMANUELE</t>
  </si>
  <si>
    <t>CARRACCHIA GIAMPIERO</t>
  </si>
  <si>
    <t>PALOMBA ROCCO</t>
  </si>
  <si>
    <t>MINISGALLO SALVATORE</t>
  </si>
  <si>
    <t>MEMOLI MAURO</t>
  </si>
  <si>
    <t>PZ565 BRAMEA VULTUR RUNNERS</t>
  </si>
  <si>
    <t>FONTE FULVIO</t>
  </si>
  <si>
    <t>BA099 POL. `D. PIETRI` GRAVINA</t>
  </si>
  <si>
    <t>IELPO EGIDIO</t>
  </si>
  <si>
    <t>PICCINNO LUIGI</t>
  </si>
  <si>
    <t>GRAVINO ANTONIO</t>
  </si>
  <si>
    <t>CAVALERA MANRICO</t>
  </si>
  <si>
    <t>DI BENEDETTO AGOSTINO</t>
  </si>
  <si>
    <t>CAVALERA EMILIO</t>
  </si>
  <si>
    <t>NOBILE SERGIO</t>
  </si>
  <si>
    <t>PULIMENO VITO</t>
  </si>
  <si>
    <t>MONTE LUIGI</t>
  </si>
  <si>
    <t>CIULLO PAOLO ANTONIO</t>
  </si>
  <si>
    <t>FEDELE CARMINE</t>
  </si>
  <si>
    <t>DI BELLO NICOLO`</t>
  </si>
  <si>
    <t>BA058 ATLETICA MONOPOLI</t>
  </si>
  <si>
    <t>GIGANTE DOMENICO</t>
  </si>
  <si>
    <t>GRECO LIBERATO</t>
  </si>
  <si>
    <t>DE MATTEIS OSVALDO ANTONIO</t>
  </si>
  <si>
    <t>SILLAVI GIUSEPPE</t>
  </si>
  <si>
    <t>GUGLIELMI CARMELO</t>
  </si>
  <si>
    <t>CIULLO ANTONIO</t>
  </si>
  <si>
    <t>LAGHEZZA TOMMASO</t>
  </si>
  <si>
    <t>TA446 A.S.D. MARATHON MASSAFRA</t>
  </si>
  <si>
    <t>LATTANTE ANTONIO</t>
  </si>
  <si>
    <t>CARROZZO LEONARDO</t>
  </si>
  <si>
    <t>CATEGORIA SM65</t>
  </si>
  <si>
    <t>SM65</t>
  </si>
  <si>
    <t>GIAMMANCO MICHELE</t>
  </si>
  <si>
    <t>CAMASSA LUIGI</t>
  </si>
  <si>
    <t>NAPOLETANO PAOLO LUIGI</t>
  </si>
  <si>
    <t>STANGA ROBERTO</t>
  </si>
  <si>
    <t>DIDIO DOMENICO</t>
  </si>
  <si>
    <t>VERRIENTI SILVIO</t>
  </si>
  <si>
    <t>DANIELE MARINO</t>
  </si>
  <si>
    <t>VITTORI GIULIANO</t>
  </si>
  <si>
    <t>LOBARCO DOMENICO</t>
  </si>
  <si>
    <t>NICOLACI DONATO</t>
  </si>
  <si>
    <t>ERRICO PIETRO</t>
  </si>
  <si>
    <t>PALUMBO ANTONIO</t>
  </si>
  <si>
    <t>MARGILIO VINCENZO</t>
  </si>
  <si>
    <t>CARDINALE LUIGI CARLO</t>
  </si>
  <si>
    <t>SM70</t>
  </si>
  <si>
    <t>ADRIATICO GIUSEPPE</t>
  </si>
  <si>
    <t>SCALA MARINO</t>
  </si>
  <si>
    <t>SCARCELLA GIUSEPPE</t>
  </si>
  <si>
    <t>CHIRIATTI PAOLO</t>
  </si>
  <si>
    <t>CALO` ANTONIO</t>
  </si>
  <si>
    <t>RUSSO IGINO</t>
  </si>
  <si>
    <t>CATEGORIA SM75</t>
  </si>
  <si>
    <t>SM75</t>
  </si>
  <si>
    <t>NETTI GIUSEPPE</t>
  </si>
  <si>
    <t>PANARO COSIMO</t>
  </si>
  <si>
    <t>COCCHIERO ANTONIO</t>
  </si>
  <si>
    <t>ZIZZARI ANTONIO</t>
  </si>
  <si>
    <t>SM80</t>
  </si>
  <si>
    <t>MARAZIA GIUSEPPE</t>
  </si>
  <si>
    <t>Cl.</t>
  </si>
  <si>
    <t>Somma di Punti</t>
  </si>
  <si>
    <t>CL.</t>
  </si>
  <si>
    <t>Totale complessivo</t>
  </si>
  <si>
    <t>Pos</t>
  </si>
  <si>
    <t>P.Cat</t>
  </si>
  <si>
    <t>Pett</t>
  </si>
  <si>
    <t>Cat</t>
  </si>
  <si>
    <t>Cognome</t>
  </si>
  <si>
    <t>punti</t>
  </si>
  <si>
    <t>LE621 A.S.D. P.U.C. SALENTO</t>
  </si>
  <si>
    <t>CS380 POL. MAGNA GRAECIA ASD CASSANO</t>
  </si>
  <si>
    <t>ZULLO LUIGI</t>
  </si>
  <si>
    <t>CONTE MARIO</t>
  </si>
  <si>
    <t>BUONGIORNO SALVATORE</t>
  </si>
  <si>
    <t>DELLA CORTE ANTONELLO</t>
  </si>
  <si>
    <t>D'ARGENTO ALESSIO</t>
  </si>
  <si>
    <t>MORRONE PIETRO</t>
  </si>
  <si>
    <t>GUARINO ANTONIO</t>
  </si>
  <si>
    <t>IGNAZZI GIANLUCA</t>
  </si>
  <si>
    <t>NICOLETTI LEONARDO</t>
  </si>
  <si>
    <t>RIBEZZI GIUSEPPE</t>
  </si>
  <si>
    <t>BR162 OLIMPO LATIANO</t>
  </si>
  <si>
    <t>LEONE GIUSEPPE</t>
  </si>
  <si>
    <t>DE COSMIS DOMENICO</t>
  </si>
  <si>
    <t>BRAIO NUNZIO PAOLO</t>
  </si>
  <si>
    <t>DI CUNTO PEPPINO</t>
  </si>
  <si>
    <t>MARINIELLO ALBERTO</t>
  </si>
  <si>
    <t>PIGNATELLI GIOVANNI</t>
  </si>
  <si>
    <t>PUZZIFERRI GIOVANNI</t>
  </si>
  <si>
    <t>FIORINO GUGLIELMO</t>
  </si>
  <si>
    <t>GALLITELLI MARCO</t>
  </si>
  <si>
    <t>LABANCA ANDREA</t>
  </si>
  <si>
    <t>COZZA FEDELE</t>
  </si>
  <si>
    <t>MACAGNINO ALBERTO</t>
  </si>
  <si>
    <t>BUFFONE GIUSEPPE</t>
  </si>
  <si>
    <t>CS226 MARATHON CS</t>
  </si>
  <si>
    <t>MAZZOTTA PASQUALE</t>
  </si>
  <si>
    <t>PALAZZO ROMEO</t>
  </si>
  <si>
    <t>FRANCOLINO PIETRO</t>
  </si>
  <si>
    <t>IANIERI ANTONELLO</t>
  </si>
  <si>
    <t>BA039 A.S.D. AMICI STRADA DEL TESORO</t>
  </si>
  <si>
    <t>PREVITERO MIRKO</t>
  </si>
  <si>
    <t>NATALE MICHELE</t>
  </si>
  <si>
    <t>DELIZIA GIANNI</t>
  </si>
  <si>
    <t>CARDONE COSIMO</t>
  </si>
  <si>
    <t>FLORENZIO PIETRO</t>
  </si>
  <si>
    <t>CHIRONNA GIUSEPPE</t>
  </si>
  <si>
    <t>BA703 HAPPY RUNNERS ALTAMURA</t>
  </si>
  <si>
    <t>QUINTILI ANDREA</t>
  </si>
  <si>
    <t>MARELLA FRANCESCO</t>
  </si>
  <si>
    <t>SAVINO DONATO</t>
  </si>
  <si>
    <t>MARRAUDINO PAOLO</t>
  </si>
  <si>
    <t>MORLEO PASQUALE</t>
  </si>
  <si>
    <t>FERRARO GIOVANNI</t>
  </si>
  <si>
    <t>LUCERI ROBERTO</t>
  </si>
  <si>
    <t>VOLPINTESTA WALTER</t>
  </si>
  <si>
    <t>CS384 POLISPORTIVA PANATHLON</t>
  </si>
  <si>
    <t>DI PUNZIO GIOVANNI</t>
  </si>
  <si>
    <t>PUGLIESE MASSIMILIANO</t>
  </si>
  <si>
    <t>D'IMPERIO GIACOMO</t>
  </si>
  <si>
    <t>ANGIULI GIUSEPPE MASSIMO</t>
  </si>
  <si>
    <t>NANNA GIOVANNI PIETRO</t>
  </si>
  <si>
    <t>PUPILLO FRANCESCO</t>
  </si>
  <si>
    <t>MONTEMURRO COSIMO</t>
  </si>
  <si>
    <t>FRANCOLINO GIUSEPPE</t>
  </si>
  <si>
    <t>GUGLIELMI NICOLO'</t>
  </si>
  <si>
    <t>MAZZONE LEONARDO</t>
  </si>
  <si>
    <t>TRAGNI MARIO</t>
  </si>
  <si>
    <t>GIOIA ISIDORO</t>
  </si>
  <si>
    <t>LATERZA MARIO</t>
  </si>
  <si>
    <t>DI BELLO LUCA</t>
  </si>
  <si>
    <t>GARAMBONE LUIGI</t>
  </si>
  <si>
    <t>MAGGIO PIETRO</t>
  </si>
  <si>
    <t>MAUTONE NICOLA</t>
  </si>
  <si>
    <t>LOSPINOSO FEDERICO</t>
  </si>
  <si>
    <t>MT570 BERNALDA RUNNER'S</t>
  </si>
  <si>
    <t>DE FELICE LUCIANO</t>
  </si>
  <si>
    <t>PZ112 ATLETICA PALAZZO</t>
  </si>
  <si>
    <t>MAGNIFICO RAFFAELE</t>
  </si>
  <si>
    <t>IANNETTI VITTORIO</t>
  </si>
  <si>
    <t>MONITILLO DOMENICO</t>
  </si>
  <si>
    <t>CAVALLO ENZO</t>
  </si>
  <si>
    <t>LUPO ORONZO ANTONIO</t>
  </si>
  <si>
    <t>CAPOZZI ANGELO</t>
  </si>
  <si>
    <t>MONTRONE GIUSEPPE</t>
  </si>
  <si>
    <t>NUZZI DOMENICO</t>
  </si>
  <si>
    <t>LOSURDO DOMENICO</t>
  </si>
  <si>
    <t>SEMERARO ORONZO</t>
  </si>
  <si>
    <t>TA450 GRUPPO MARATHON MARTINA FRANCA</t>
  </si>
  <si>
    <t>CALDARONE ONOFRIO</t>
  </si>
  <si>
    <t>LOLIVA NICOLA</t>
  </si>
  <si>
    <t>PAFUNDI ANTONIO</t>
  </si>
  <si>
    <t>SCIALPI SALVATORE</t>
  </si>
  <si>
    <t>MILANO VITO</t>
  </si>
  <si>
    <t>AQUILA VINCENZO</t>
  </si>
  <si>
    <t>CHIECO RAFFAELE</t>
  </si>
  <si>
    <t>BA505 A.S. QUELLI DELLA PINETA</t>
  </si>
  <si>
    <t>LUDOVICO GIUSEPPE</t>
  </si>
  <si>
    <t>TA423 CLUB RUNNER 87 VALENTE ARREDI</t>
  </si>
  <si>
    <t>GELSOMINO GIOVANNI</t>
  </si>
  <si>
    <t>DE TULLIO GAETANO</t>
  </si>
  <si>
    <t>SCARANGELLA ANTONIO</t>
  </si>
  <si>
    <t>BA708 CARINGELLA SANNICANDRO DI BARI</t>
  </si>
  <si>
    <t>TOSCANO SALVATORE</t>
  </si>
  <si>
    <t>MACCHIA FRANCESCO</t>
  </si>
  <si>
    <t>LABELLARTE FILIPPO</t>
  </si>
  <si>
    <t>MONNO GIUSEPPE</t>
  </si>
  <si>
    <t>QUACQUARELLI VINCENZO</t>
  </si>
  <si>
    <t>ESPOSITO ANTONIO ALFONSO</t>
  </si>
  <si>
    <t>ROMANELLI VITO</t>
  </si>
  <si>
    <t>GOFFREDO VITTORIO</t>
  </si>
  <si>
    <t>DE MARIO PIETRO</t>
  </si>
  <si>
    <t>BA719 RUNNERS DEL LEVANTE</t>
  </si>
  <si>
    <t>SINISI ANTONIO</t>
  </si>
  <si>
    <t>GALLO AGOSTINO</t>
  </si>
  <si>
    <t>DELLA CORTE GIOVANNI</t>
  </si>
  <si>
    <t>CORRADO GIULIO</t>
  </si>
  <si>
    <t>PELLEGRINI MASSIMO</t>
  </si>
  <si>
    <t>ROSELLI RAFFAELE</t>
  </si>
  <si>
    <t>LAGONA VITO</t>
  </si>
  <si>
    <t>PALMISANO CARMELO</t>
  </si>
  <si>
    <t>LABELLARTE LUCA</t>
  </si>
  <si>
    <t>BARNABA FRANCESCO</t>
  </si>
  <si>
    <t>TRIA FRANCESCO</t>
  </si>
  <si>
    <t>SARUBBI DOMENICO ANTONIO</t>
  </si>
  <si>
    <t>COSENTINO FERNANDO</t>
  </si>
  <si>
    <t>RODI FERNANDO</t>
  </si>
  <si>
    <t>BARTOLI NICOLA</t>
  </si>
  <si>
    <t>MINEI ARCANGELO</t>
  </si>
  <si>
    <t>PAFUNDI VITO</t>
  </si>
  <si>
    <t>GRANITO GIUSEPPE</t>
  </si>
  <si>
    <t>BENEDETTO CARLO</t>
  </si>
  <si>
    <t>GAZZILLI ANGELO</t>
  </si>
  <si>
    <t>NANNA FRANCESCO</t>
  </si>
  <si>
    <t>RINI AUGUSTO</t>
  </si>
  <si>
    <t>VENTRELLA FRANCESCO</t>
  </si>
  <si>
    <t>CICCHELLI VINCENZO</t>
  </si>
  <si>
    <t>MASTRANGELO DOMENICO</t>
  </si>
  <si>
    <t>BERTERAME DONATO</t>
  </si>
  <si>
    <t>LIUZZI ANTONIO</t>
  </si>
  <si>
    <t>NITTI MARIANO POMPEO</t>
  </si>
  <si>
    <t>DONGIOVANNI NICOLA</t>
  </si>
  <si>
    <t>BATTISTA FRANCESCO</t>
  </si>
  <si>
    <t>ALBANO LUIGI</t>
  </si>
  <si>
    <t>VALENTE NICOLA GIUSEPPE</t>
  </si>
  <si>
    <t>TROILO ANGELO</t>
  </si>
  <si>
    <t>IZZINOSA MARIO</t>
  </si>
  <si>
    <t>MARINO MARIO</t>
  </si>
  <si>
    <t>CLAPS VINCENZO</t>
  </si>
  <si>
    <t>LENTINI DOMENICO</t>
  </si>
  <si>
    <t>DELFINE FRANCESCO</t>
  </si>
  <si>
    <t>PACE CARMINE</t>
  </si>
  <si>
    <t>LAERA DOMENICO</t>
  </si>
  <si>
    <t>BOZZARDI SALVINO</t>
  </si>
  <si>
    <t>LEPORE FEDELE</t>
  </si>
  <si>
    <t>COCOLO GIORGIO</t>
  </si>
  <si>
    <t>BA581 A.S.D. ATLETICA BITRITTO</t>
  </si>
  <si>
    <t>ROSSI FELICE</t>
  </si>
  <si>
    <t>BARBUSCIO ENZO</t>
  </si>
  <si>
    <t>LUCIA GIUSEPPE</t>
  </si>
  <si>
    <t>DI BELLO NICOLO'</t>
  </si>
  <si>
    <t>FASANO VINCENZO</t>
  </si>
  <si>
    <t>IPPOLITO LUIGI</t>
  </si>
  <si>
    <t>LIPPOLIS GIUSEPPE</t>
  </si>
  <si>
    <t>GIGANTE DONATO</t>
  </si>
  <si>
    <t>DI FRANCO ANTONIO</t>
  </si>
  <si>
    <t>DE GRAZIA ANASTASIO MARIA</t>
  </si>
  <si>
    <t>BALDASSARRE ANTONIO</t>
  </si>
  <si>
    <t>LIUZZI PAOLO</t>
  </si>
  <si>
    <t>GRAMAGLIA FRANCO</t>
  </si>
  <si>
    <t>BERARDINO NICOLA</t>
  </si>
  <si>
    <t>DI CUNTO ANGELO RAFFAELE</t>
  </si>
  <si>
    <t>Cat.</t>
  </si>
  <si>
    <t>Cl. Cat.</t>
  </si>
  <si>
    <t>PUNTI</t>
  </si>
  <si>
    <t>294</t>
  </si>
  <si>
    <t>RIZZI MARIA GRAZIA</t>
  </si>
  <si>
    <t>TAURINO ANNAROSA</t>
  </si>
  <si>
    <t>BA015 A.S. OLIMPIA CLUB</t>
  </si>
  <si>
    <t>4</t>
  </si>
  <si>
    <t>5</t>
  </si>
  <si>
    <t>9</t>
  </si>
  <si>
    <t>13</t>
  </si>
  <si>
    <t>14</t>
  </si>
  <si>
    <t>22</t>
  </si>
  <si>
    <t>34</t>
  </si>
  <si>
    <t>37</t>
  </si>
  <si>
    <t>38</t>
  </si>
  <si>
    <t>48</t>
  </si>
  <si>
    <t>49</t>
  </si>
  <si>
    <t>50</t>
  </si>
  <si>
    <t>53</t>
  </si>
  <si>
    <t>57</t>
  </si>
  <si>
    <t>64</t>
  </si>
  <si>
    <t>74</t>
  </si>
  <si>
    <t>111</t>
  </si>
  <si>
    <t>130</t>
  </si>
  <si>
    <t>136</t>
  </si>
  <si>
    <t>147</t>
  </si>
  <si>
    <t>160</t>
  </si>
  <si>
    <t>177</t>
  </si>
  <si>
    <t>186</t>
  </si>
  <si>
    <t>203</t>
  </si>
  <si>
    <t>204</t>
  </si>
  <si>
    <t>3</t>
  </si>
  <si>
    <t>12</t>
  </si>
  <si>
    <t>17</t>
  </si>
  <si>
    <t>20</t>
  </si>
  <si>
    <t>25</t>
  </si>
  <si>
    <t>27</t>
  </si>
  <si>
    <t>31</t>
  </si>
  <si>
    <t>39</t>
  </si>
  <si>
    <t>40</t>
  </si>
  <si>
    <t>60</t>
  </si>
  <si>
    <t>72</t>
  </si>
  <si>
    <t>93</t>
  </si>
  <si>
    <t>107</t>
  </si>
  <si>
    <t>108</t>
  </si>
  <si>
    <t>117</t>
  </si>
  <si>
    <t>121</t>
  </si>
  <si>
    <t>127</t>
  </si>
  <si>
    <t>131</t>
  </si>
  <si>
    <t>134</t>
  </si>
  <si>
    <t>138</t>
  </si>
  <si>
    <t>139</t>
  </si>
  <si>
    <t>141</t>
  </si>
  <si>
    <t>143</t>
  </si>
  <si>
    <t>170</t>
  </si>
  <si>
    <t>175</t>
  </si>
  <si>
    <t>182</t>
  </si>
  <si>
    <t>205</t>
  </si>
  <si>
    <t>266</t>
  </si>
  <si>
    <t>274</t>
  </si>
  <si>
    <t>277</t>
  </si>
  <si>
    <t>293</t>
  </si>
  <si>
    <t>7</t>
  </si>
  <si>
    <t>8</t>
  </si>
  <si>
    <t>10</t>
  </si>
  <si>
    <t>11</t>
  </si>
  <si>
    <t>16</t>
  </si>
  <si>
    <t>28</t>
  </si>
  <si>
    <t>33</t>
  </si>
  <si>
    <t>35</t>
  </si>
  <si>
    <t>36</t>
  </si>
  <si>
    <t>44</t>
  </si>
  <si>
    <t>45</t>
  </si>
  <si>
    <t>47</t>
  </si>
  <si>
    <t>51</t>
  </si>
  <si>
    <t>52</t>
  </si>
  <si>
    <t>55</t>
  </si>
  <si>
    <t>59</t>
  </si>
  <si>
    <t>62</t>
  </si>
  <si>
    <t>70</t>
  </si>
  <si>
    <t>73</t>
  </si>
  <si>
    <t>85</t>
  </si>
  <si>
    <t>86</t>
  </si>
  <si>
    <t>89</t>
  </si>
  <si>
    <t>90</t>
  </si>
  <si>
    <t>94</t>
  </si>
  <si>
    <t>95</t>
  </si>
  <si>
    <t>98</t>
  </si>
  <si>
    <t>104</t>
  </si>
  <si>
    <t>110</t>
  </si>
  <si>
    <t>122</t>
  </si>
  <si>
    <t>124</t>
  </si>
  <si>
    <t>126</t>
  </si>
  <si>
    <t>140</t>
  </si>
  <si>
    <t>148</t>
  </si>
  <si>
    <t>155</t>
  </si>
  <si>
    <t>156</t>
  </si>
  <si>
    <t>158</t>
  </si>
  <si>
    <t>163</t>
  </si>
  <si>
    <t>164</t>
  </si>
  <si>
    <t>165</t>
  </si>
  <si>
    <t>168</t>
  </si>
  <si>
    <t>169</t>
  </si>
  <si>
    <t>173</t>
  </si>
  <si>
    <t>174</t>
  </si>
  <si>
    <t>183</t>
  </si>
  <si>
    <t>187</t>
  </si>
  <si>
    <t>188</t>
  </si>
  <si>
    <t>190</t>
  </si>
  <si>
    <t>191</t>
  </si>
  <si>
    <t>196</t>
  </si>
  <si>
    <t>198</t>
  </si>
  <si>
    <t>200</t>
  </si>
  <si>
    <t>206</t>
  </si>
  <si>
    <t>216</t>
  </si>
  <si>
    <t>229</t>
  </si>
  <si>
    <t>234</t>
  </si>
  <si>
    <t>238</t>
  </si>
  <si>
    <t>239</t>
  </si>
  <si>
    <t>250</t>
  </si>
  <si>
    <t>261</t>
  </si>
  <si>
    <t>269</t>
  </si>
  <si>
    <t>271</t>
  </si>
  <si>
    <t>275</t>
  </si>
  <si>
    <t>287</t>
  </si>
  <si>
    <t>290</t>
  </si>
  <si>
    <t>295</t>
  </si>
  <si>
    <t>15</t>
  </si>
  <si>
    <t>21</t>
  </si>
  <si>
    <t>23</t>
  </si>
  <si>
    <t>24</t>
  </si>
  <si>
    <t>26</t>
  </si>
  <si>
    <t>30</t>
  </si>
  <si>
    <t>32</t>
  </si>
  <si>
    <t>41</t>
  </si>
  <si>
    <t>42</t>
  </si>
  <si>
    <t>46</t>
  </si>
  <si>
    <t>63</t>
  </si>
  <si>
    <t>66</t>
  </si>
  <si>
    <t>68</t>
  </si>
  <si>
    <t>69</t>
  </si>
  <si>
    <t>76</t>
  </si>
  <si>
    <t>79</t>
  </si>
  <si>
    <t>80</t>
  </si>
  <si>
    <t>81</t>
  </si>
  <si>
    <t>91</t>
  </si>
  <si>
    <t>92</t>
  </si>
  <si>
    <t>99</t>
  </si>
  <si>
    <t>100</t>
  </si>
  <si>
    <t>102</t>
  </si>
  <si>
    <t>103</t>
  </si>
  <si>
    <t>105</t>
  </si>
  <si>
    <t>113</t>
  </si>
  <si>
    <t>115</t>
  </si>
  <si>
    <t>118</t>
  </si>
  <si>
    <t>119</t>
  </si>
  <si>
    <t>120</t>
  </si>
  <si>
    <t>125</t>
  </si>
  <si>
    <t>142</t>
  </si>
  <si>
    <t>152</t>
  </si>
  <si>
    <t>159</t>
  </si>
  <si>
    <t>171</t>
  </si>
  <si>
    <t>179</t>
  </si>
  <si>
    <t>180</t>
  </si>
  <si>
    <t>181</t>
  </si>
  <si>
    <t>185</t>
  </si>
  <si>
    <t>189</t>
  </si>
  <si>
    <t>194</t>
  </si>
  <si>
    <t>199</t>
  </si>
  <si>
    <t>207</t>
  </si>
  <si>
    <t>208</t>
  </si>
  <si>
    <t>211</t>
  </si>
  <si>
    <t>213</t>
  </si>
  <si>
    <t>217</t>
  </si>
  <si>
    <t>222</t>
  </si>
  <si>
    <t>223</t>
  </si>
  <si>
    <t>224</t>
  </si>
  <si>
    <t>227</t>
  </si>
  <si>
    <t>228</t>
  </si>
  <si>
    <t>231</t>
  </si>
  <si>
    <t>235</t>
  </si>
  <si>
    <t>245</t>
  </si>
  <si>
    <t>251</t>
  </si>
  <si>
    <t>252</t>
  </si>
  <si>
    <t>254</t>
  </si>
  <si>
    <t>257</t>
  </si>
  <si>
    <t>258</t>
  </si>
  <si>
    <t>259</t>
  </si>
  <si>
    <t>260</t>
  </si>
  <si>
    <t>262</t>
  </si>
  <si>
    <t>270</t>
  </si>
  <si>
    <t>272</t>
  </si>
  <si>
    <t>278</t>
  </si>
  <si>
    <t>279</t>
  </si>
  <si>
    <t>280</t>
  </si>
  <si>
    <t>291</t>
  </si>
  <si>
    <t>296</t>
  </si>
  <si>
    <t>19</t>
  </si>
  <si>
    <t>56</t>
  </si>
  <si>
    <t>58</t>
  </si>
  <si>
    <t>65</t>
  </si>
  <si>
    <t>67</t>
  </si>
  <si>
    <t>75</t>
  </si>
  <si>
    <t>82</t>
  </si>
  <si>
    <t>106</t>
  </si>
  <si>
    <t>109</t>
  </si>
  <si>
    <t>116</t>
  </si>
  <si>
    <t>129</t>
  </si>
  <si>
    <t>144</t>
  </si>
  <si>
    <t>149</t>
  </si>
  <si>
    <t>151</t>
  </si>
  <si>
    <t>153</t>
  </si>
  <si>
    <t>154</t>
  </si>
  <si>
    <t>157</t>
  </si>
  <si>
    <t>166</t>
  </si>
  <si>
    <t>176</t>
  </si>
  <si>
    <t>178</t>
  </si>
  <si>
    <t>184</t>
  </si>
  <si>
    <t>192</t>
  </si>
  <si>
    <t>197</t>
  </si>
  <si>
    <t>201</t>
  </si>
  <si>
    <t>202</t>
  </si>
  <si>
    <t>209</t>
  </si>
  <si>
    <t>210</t>
  </si>
  <si>
    <t>212</t>
  </si>
  <si>
    <t>214</t>
  </si>
  <si>
    <t>215</t>
  </si>
  <si>
    <t>220</t>
  </si>
  <si>
    <t>221</t>
  </si>
  <si>
    <t>225</t>
  </si>
  <si>
    <t>230</t>
  </si>
  <si>
    <t>232</t>
  </si>
  <si>
    <t>236</t>
  </si>
  <si>
    <t>242</t>
  </si>
  <si>
    <t>243</t>
  </si>
  <si>
    <t>246</t>
  </si>
  <si>
    <t>249</t>
  </si>
  <si>
    <t>253</t>
  </si>
  <si>
    <t>255</t>
  </si>
  <si>
    <t>267</t>
  </si>
  <si>
    <t>268</t>
  </si>
  <si>
    <t>286</t>
  </si>
  <si>
    <t>288</t>
  </si>
  <si>
    <t>289</t>
  </si>
  <si>
    <t>61</t>
  </si>
  <si>
    <t>71</t>
  </si>
  <si>
    <t>77</t>
  </si>
  <si>
    <t>78</t>
  </si>
  <si>
    <t>84</t>
  </si>
  <si>
    <t>87</t>
  </si>
  <si>
    <t>112</t>
  </si>
  <si>
    <t>114</t>
  </si>
  <si>
    <t>123</t>
  </si>
  <si>
    <t>128</t>
  </si>
  <si>
    <t>132</t>
  </si>
  <si>
    <t>133</t>
  </si>
  <si>
    <t>135</t>
  </si>
  <si>
    <t>146</t>
  </si>
  <si>
    <t>150</t>
  </si>
  <si>
    <t>161</t>
  </si>
  <si>
    <t>162</t>
  </si>
  <si>
    <t>167</t>
  </si>
  <si>
    <t>172</t>
  </si>
  <si>
    <t>218</t>
  </si>
  <si>
    <t>219</t>
  </si>
  <si>
    <t>226</t>
  </si>
  <si>
    <t>233</t>
  </si>
  <si>
    <t>237</t>
  </si>
  <si>
    <t>240</t>
  </si>
  <si>
    <t>241</t>
  </si>
  <si>
    <t>244</t>
  </si>
  <si>
    <t>247</t>
  </si>
  <si>
    <t>248</t>
  </si>
  <si>
    <t>263</t>
  </si>
  <si>
    <t>264</t>
  </si>
  <si>
    <t>265</t>
  </si>
  <si>
    <t>276</t>
  </si>
  <si>
    <t>281</t>
  </si>
  <si>
    <t>283</t>
  </si>
  <si>
    <t>284</t>
  </si>
  <si>
    <t>285</t>
  </si>
  <si>
    <t>292</t>
  </si>
  <si>
    <t>297</t>
  </si>
  <si>
    <t>298</t>
  </si>
  <si>
    <t>CARDONE LEONRDO</t>
  </si>
  <si>
    <t>PUNTI F</t>
  </si>
  <si>
    <t>PUNTI M</t>
  </si>
  <si>
    <t xml:space="preserve">    1</t>
  </si>
  <si>
    <t xml:space="preserve">   66</t>
  </si>
  <si>
    <t>MONGELLI Lidia</t>
  </si>
  <si>
    <t xml:space="preserve">    2</t>
  </si>
  <si>
    <t xml:space="preserve">   65</t>
  </si>
  <si>
    <t>CAPUTO Giovanna</t>
  </si>
  <si>
    <t xml:space="preserve">    3</t>
  </si>
  <si>
    <t xml:space="preserve">    9</t>
  </si>
  <si>
    <t>FERRUCCI Alessandra</t>
  </si>
  <si>
    <t xml:space="preserve">    4</t>
  </si>
  <si>
    <t xml:space="preserve">   29</t>
  </si>
  <si>
    <t>COLONNA Teresa</t>
  </si>
  <si>
    <t xml:space="preserve">    5</t>
  </si>
  <si>
    <t xml:space="preserve">   63</t>
  </si>
  <si>
    <t>BIZZARRA Angela</t>
  </si>
  <si>
    <t xml:space="preserve">    6</t>
  </si>
  <si>
    <t xml:space="preserve">   30</t>
  </si>
  <si>
    <t>PORFIDO Annamaria</t>
  </si>
  <si>
    <t xml:space="preserve">    7</t>
  </si>
  <si>
    <t xml:space="preserve">  127</t>
  </si>
  <si>
    <t>VIAPIANA Tiziana</t>
  </si>
  <si>
    <t>CZ221 HOBBY MARATHON CATANZARO</t>
  </si>
  <si>
    <t xml:space="preserve">    8</t>
  </si>
  <si>
    <t xml:space="preserve">   38</t>
  </si>
  <si>
    <t>TAURINO Anna Rosa</t>
  </si>
  <si>
    <t xml:space="preserve">   37</t>
  </si>
  <si>
    <t>GIANNUZZI Stefania</t>
  </si>
  <si>
    <t xml:space="preserve">   10</t>
  </si>
  <si>
    <t>LEO Valentina</t>
  </si>
  <si>
    <t xml:space="preserve">   11</t>
  </si>
  <si>
    <t xml:space="preserve">   39</t>
  </si>
  <si>
    <t>TEDESCO Addolorata</t>
  </si>
  <si>
    <t xml:space="preserve">   12</t>
  </si>
  <si>
    <t xml:space="preserve">  114</t>
  </si>
  <si>
    <t>DI GIOVANNI Gabriella</t>
  </si>
  <si>
    <t>CZ234 VIOLETTACLUB</t>
  </si>
  <si>
    <t xml:space="preserve">   13</t>
  </si>
  <si>
    <t xml:space="preserve">   64</t>
  </si>
  <si>
    <t>BIZZARRA Cecilia</t>
  </si>
  <si>
    <t xml:space="preserve">   14</t>
  </si>
  <si>
    <t xml:space="preserve">   95</t>
  </si>
  <si>
    <t>VECCARI Angela</t>
  </si>
  <si>
    <t xml:space="preserve">   15</t>
  </si>
  <si>
    <t xml:space="preserve">   80</t>
  </si>
  <si>
    <t>COVELLA Angela Rosa</t>
  </si>
  <si>
    <t xml:space="preserve">   16</t>
  </si>
  <si>
    <t xml:space="preserve">   93</t>
  </si>
  <si>
    <t>GUGLIELMO Brigida</t>
  </si>
  <si>
    <t xml:space="preserve">   17</t>
  </si>
  <si>
    <t xml:space="preserve">   94</t>
  </si>
  <si>
    <t>RICCIARDI Maria Beatric</t>
  </si>
  <si>
    <t xml:space="preserve">   18</t>
  </si>
  <si>
    <t xml:space="preserve">  101</t>
  </si>
  <si>
    <t>GAUDIO Paola</t>
  </si>
  <si>
    <t xml:space="preserve">   19</t>
  </si>
  <si>
    <t xml:space="preserve">   68</t>
  </si>
  <si>
    <t>VIOLA Antonella</t>
  </si>
  <si>
    <t xml:space="preserve">   82</t>
  </si>
  <si>
    <t>PIRRONE Davide</t>
  </si>
  <si>
    <t xml:space="preserve">   45</t>
  </si>
  <si>
    <t>SPINGOLA Michelangelo</t>
  </si>
  <si>
    <t>AUDIA Paolo</t>
  </si>
  <si>
    <t>CS385 A.S.D. JURE SPORT</t>
  </si>
  <si>
    <t xml:space="preserve">  106</t>
  </si>
  <si>
    <t>MOLLO Valerio</t>
  </si>
  <si>
    <t xml:space="preserve">   36</t>
  </si>
  <si>
    <t>PUPILLO Francesco</t>
  </si>
  <si>
    <t xml:space="preserve">   83</t>
  </si>
  <si>
    <t>CRITELLI Elvidio</t>
  </si>
  <si>
    <t>CZ009 LIBERTAS ATL.LAMEZIA</t>
  </si>
  <si>
    <t xml:space="preserve">   51</t>
  </si>
  <si>
    <t>BRIGANTE Riccardo</t>
  </si>
  <si>
    <t xml:space="preserve">  125</t>
  </si>
  <si>
    <t>BELLO Mario</t>
  </si>
  <si>
    <t xml:space="preserve">   99</t>
  </si>
  <si>
    <t>MAZZOTTA Pasquale</t>
  </si>
  <si>
    <t xml:space="preserve">   53</t>
  </si>
  <si>
    <t>MARGARITO Antonio</t>
  </si>
  <si>
    <t>MONACO Giovanni</t>
  </si>
  <si>
    <t xml:space="preserve">   24</t>
  </si>
  <si>
    <t>DE VIRGILIIS Cosimo</t>
  </si>
  <si>
    <t xml:space="preserve">   43</t>
  </si>
  <si>
    <t>DE LUCA Angelo Rocco</t>
  </si>
  <si>
    <t xml:space="preserve">   79</t>
  </si>
  <si>
    <t>FORTUNATO Nicola</t>
  </si>
  <si>
    <t>PZ033 G.S. AVIS LAGONEGRO</t>
  </si>
  <si>
    <t xml:space="preserve">   25</t>
  </si>
  <si>
    <t>ROBERTO Pietro</t>
  </si>
  <si>
    <t xml:space="preserve">   60</t>
  </si>
  <si>
    <t>TRAFICANTE Michele</t>
  </si>
  <si>
    <t xml:space="preserve">   35</t>
  </si>
  <si>
    <t>DI NOI Antonio</t>
  </si>
  <si>
    <t xml:space="preserve">  130</t>
  </si>
  <si>
    <t>STAFFA Walter</t>
  </si>
  <si>
    <t xml:space="preserve">   20</t>
  </si>
  <si>
    <t xml:space="preserve">   49</t>
  </si>
  <si>
    <t>GAGLIARDI Saverio</t>
  </si>
  <si>
    <t xml:space="preserve">   21</t>
  </si>
  <si>
    <t xml:space="preserve">   54</t>
  </si>
  <si>
    <t>SCARCIA Gianluca</t>
  </si>
  <si>
    <t xml:space="preserve">   22</t>
  </si>
  <si>
    <t xml:space="preserve">   89</t>
  </si>
  <si>
    <t>DROGO Domenico</t>
  </si>
  <si>
    <t xml:space="preserve">   23</t>
  </si>
  <si>
    <t xml:space="preserve">   57</t>
  </si>
  <si>
    <t>FILIZZOLA Giosue'</t>
  </si>
  <si>
    <t xml:space="preserve">   48</t>
  </si>
  <si>
    <t>FORTE Giovanni</t>
  </si>
  <si>
    <t xml:space="preserve">   56</t>
  </si>
  <si>
    <t>FIGUNDIO Antonio</t>
  </si>
  <si>
    <t xml:space="preserve">   26</t>
  </si>
  <si>
    <t xml:space="preserve">   28</t>
  </si>
  <si>
    <t>NICASSIO Leonardo</t>
  </si>
  <si>
    <t xml:space="preserve">   27</t>
  </si>
  <si>
    <t>MARTINO Pasquale</t>
  </si>
  <si>
    <t xml:space="preserve">   32</t>
  </si>
  <si>
    <t>BUCCOLIERI Pancrazio</t>
  </si>
  <si>
    <t xml:space="preserve">   50</t>
  </si>
  <si>
    <t>MAZZUCA Vincenzo</t>
  </si>
  <si>
    <t>DALENA Domenico</t>
  </si>
  <si>
    <t xml:space="preserve">   31</t>
  </si>
  <si>
    <t>COCOLO Giorgio</t>
  </si>
  <si>
    <t xml:space="preserve">   88</t>
  </si>
  <si>
    <t>DONADIO Giuseppe</t>
  </si>
  <si>
    <t xml:space="preserve">   33</t>
  </si>
  <si>
    <t>TALARICO Giuseppe</t>
  </si>
  <si>
    <t xml:space="preserve">   34</t>
  </si>
  <si>
    <t xml:space="preserve">   61</t>
  </si>
  <si>
    <t>VICECONTE Domenico Dona</t>
  </si>
  <si>
    <t xml:space="preserve">   84</t>
  </si>
  <si>
    <t>MASCARO Vincenzo</t>
  </si>
  <si>
    <t xml:space="preserve">   55</t>
  </si>
  <si>
    <t>BOTTA Michele Massimo</t>
  </si>
  <si>
    <t>TROPEA Andrea</t>
  </si>
  <si>
    <t xml:space="preserve">   58</t>
  </si>
  <si>
    <t>MITIDIERI Giuseppe</t>
  </si>
  <si>
    <t xml:space="preserve">   75</t>
  </si>
  <si>
    <t>FRANZESE Emanuele</t>
  </si>
  <si>
    <t>CS361 COSENZA K42</t>
  </si>
  <si>
    <t xml:space="preserve">   40</t>
  </si>
  <si>
    <t>FIGOLI Domenico</t>
  </si>
  <si>
    <t xml:space="preserve">   41</t>
  </si>
  <si>
    <t xml:space="preserve">   62</t>
  </si>
  <si>
    <t>VITALE Prospero</t>
  </si>
  <si>
    <t xml:space="preserve">   42</t>
  </si>
  <si>
    <t xml:space="preserve">  105</t>
  </si>
  <si>
    <t>MAGARO' Omero</t>
  </si>
  <si>
    <t xml:space="preserve">   46</t>
  </si>
  <si>
    <t>ALFANO Domenico</t>
  </si>
  <si>
    <t xml:space="preserve">   44</t>
  </si>
  <si>
    <t xml:space="preserve">   72</t>
  </si>
  <si>
    <t>GALLO Agostino</t>
  </si>
  <si>
    <t>BARBERIO Benedetto</t>
  </si>
  <si>
    <t xml:space="preserve">   47</t>
  </si>
  <si>
    <t>BUCCOLIERI Giuseppe</t>
  </si>
  <si>
    <t xml:space="preserve">   52</t>
  </si>
  <si>
    <t>CAROFIGLIO Francesco</t>
  </si>
  <si>
    <t xml:space="preserve">  104</t>
  </si>
  <si>
    <t>LISERRA Santino</t>
  </si>
  <si>
    <t>BUCCOLIERI Angelo</t>
  </si>
  <si>
    <t xml:space="preserve">  116</t>
  </si>
  <si>
    <t>FRASCINO Vittorio</t>
  </si>
  <si>
    <t xml:space="preserve">  108</t>
  </si>
  <si>
    <t>SALIMONTI Giuseppe</t>
  </si>
  <si>
    <t xml:space="preserve">   77</t>
  </si>
  <si>
    <t>MUZZILLO Salvatore</t>
  </si>
  <si>
    <t>NACCI Vito</t>
  </si>
  <si>
    <t xml:space="preserve">  115</t>
  </si>
  <si>
    <t>RENNA Luigi</t>
  </si>
  <si>
    <t>ANTONUCCI Paolo</t>
  </si>
  <si>
    <t xml:space="preserve">  107</t>
  </si>
  <si>
    <t>RIZZARO Vittorio</t>
  </si>
  <si>
    <t xml:space="preserve">   85</t>
  </si>
  <si>
    <t>BUONGIORNO Giorgio</t>
  </si>
  <si>
    <t xml:space="preserve">   59</t>
  </si>
  <si>
    <t xml:space="preserve">   90</t>
  </si>
  <si>
    <t>LIUZZI Vincenzo</t>
  </si>
  <si>
    <t>DANIELE Angelo</t>
  </si>
  <si>
    <t>DIBATTISTA Michele</t>
  </si>
  <si>
    <t xml:space="preserve">   87</t>
  </si>
  <si>
    <t>COSENTINO Rocco</t>
  </si>
  <si>
    <t xml:space="preserve">   69</t>
  </si>
  <si>
    <t>DI BELLO Nicolo'</t>
  </si>
  <si>
    <t xml:space="preserve">   91</t>
  </si>
  <si>
    <t>RIPOLI Pasquale</t>
  </si>
  <si>
    <t>MONTELEONE Francesco</t>
  </si>
  <si>
    <t xml:space="preserve">   73</t>
  </si>
  <si>
    <t>CONSOLO Luca</t>
  </si>
  <si>
    <t xml:space="preserve">   67</t>
  </si>
  <si>
    <t xml:space="preserve">   97</t>
  </si>
  <si>
    <t>BARBUSCIO Enzo</t>
  </si>
  <si>
    <t xml:space="preserve">   71</t>
  </si>
  <si>
    <t>MASTRAPASQUA Pasquale</t>
  </si>
  <si>
    <t>AUDIA Francesco</t>
  </si>
  <si>
    <t xml:space="preserve">   70</t>
  </si>
  <si>
    <t>NAPOLETANO Gennaro</t>
  </si>
  <si>
    <t>SPANO Vincenzo</t>
  </si>
  <si>
    <t xml:space="preserve">   78</t>
  </si>
  <si>
    <t>PANSA Roberto</t>
  </si>
  <si>
    <t xml:space="preserve">  123</t>
  </si>
  <si>
    <t>FEO Michele</t>
  </si>
  <si>
    <t xml:space="preserve">   74</t>
  </si>
  <si>
    <t>BALDASSARRE Antonio</t>
  </si>
  <si>
    <t xml:space="preserve">   81</t>
  </si>
  <si>
    <t>CIOFFI Domenico Ennio</t>
  </si>
  <si>
    <t>LE636 GPDM LECCE</t>
  </si>
  <si>
    <t xml:space="preserve">   76</t>
  </si>
  <si>
    <t>COZZA Fedele</t>
  </si>
  <si>
    <t xml:space="preserve">   92</t>
  </si>
  <si>
    <t>SABATO Paolo</t>
  </si>
  <si>
    <t xml:space="preserve">   86</t>
  </si>
  <si>
    <t>CAPORUSSO Ugo Mattia</t>
  </si>
  <si>
    <t>BACCARO DOMENICO</t>
  </si>
  <si>
    <t>CAIATI NICOLA</t>
  </si>
  <si>
    <t>DI TERLIZZI LUIGI</t>
  </si>
  <si>
    <t>ANTONUCCI LUIGI</t>
  </si>
  <si>
    <t>SCATTARELLI FRANCESCO SAVERI</t>
  </si>
  <si>
    <t>ROSSIGNOLI DONATO</t>
  </si>
  <si>
    <t>PENNACCHIA FRANCESCO</t>
  </si>
  <si>
    <t>LOCAPUTO VITO</t>
  </si>
  <si>
    <t>ARDITO GIUSEPPE</t>
  </si>
  <si>
    <t>CAVUOTO FRANCESCO</t>
  </si>
  <si>
    <t>LIUZZI TOMMASO</t>
  </si>
  <si>
    <t>OTTONELLI FABIO</t>
  </si>
  <si>
    <t>MARTINELLI RICCARDO</t>
  </si>
  <si>
    <t>MARCONE GIUSEPPE</t>
  </si>
  <si>
    <t>LOCALZO ANDREA</t>
  </si>
  <si>
    <t>PALUMBO VINCENZO</t>
  </si>
  <si>
    <t>TRICARICO ROBERTO</t>
  </si>
  <si>
    <t>STAFFA WALTER</t>
  </si>
  <si>
    <t>SARDARO EMANUELE</t>
  </si>
  <si>
    <t>DI MATTEO ADRIANO</t>
  </si>
  <si>
    <t>DAMBRUOSO GIACOMO</t>
  </si>
  <si>
    <t>D'ONGHIA ANGELO</t>
  </si>
  <si>
    <t>MINISCHETTI FRANCESCO</t>
  </si>
  <si>
    <t>IGNAZZI LUIGI</t>
  </si>
  <si>
    <t>SOLDANO CATALDO</t>
  </si>
  <si>
    <t>SARDONE FRANCESCO</t>
  </si>
  <si>
    <t>GIANNULLI MASSIMO</t>
  </si>
  <si>
    <t>VARVARA MASSIMO</t>
  </si>
  <si>
    <t>LOSITO VITO</t>
  </si>
  <si>
    <t>CAVUOTO SABINO</t>
  </si>
  <si>
    <t>MASTROPIERRO DOMENICO</t>
  </si>
  <si>
    <t>LEPENNE NICOLA</t>
  </si>
  <si>
    <t>SALINARI COSIMO</t>
  </si>
  <si>
    <t>SIMONE MAURIZIO</t>
  </si>
  <si>
    <t>CALO' ANDREA GIUSEPPE</t>
  </si>
  <si>
    <t>GIANNANDREA ROBERTO</t>
  </si>
  <si>
    <t>DEL VECCHIO MICHELE</t>
  </si>
  <si>
    <t>RUSCIGNO STEFANO</t>
  </si>
  <si>
    <t>GIORDANO GIUSEPPE</t>
  </si>
  <si>
    <t>PERRONE LUIGI</t>
  </si>
  <si>
    <t>LANDRISCINA MARIACARMELA</t>
  </si>
  <si>
    <t>PUGLIESE MELINDA</t>
  </si>
  <si>
    <t>LAERA NICOLA</t>
  </si>
  <si>
    <t>PACIOLLA MARIO</t>
  </si>
  <si>
    <t>LOTITO MARCO</t>
  </si>
  <si>
    <t>DIMONTE SAVINO</t>
  </si>
  <si>
    <t>DEGNI RAFFAELE</t>
  </si>
  <si>
    <t>VITALE NICOLA</t>
  </si>
  <si>
    <t>VAVALLE VITO</t>
  </si>
  <si>
    <t>CARELLA GIUSEPPE</t>
  </si>
  <si>
    <t>CONENNA DOMENICO</t>
  </si>
  <si>
    <t>DENTICO EMANUELE</t>
  </si>
  <si>
    <t>ELICIO VITTORIA</t>
  </si>
  <si>
    <t>PEDOTE GIACOMO</t>
  </si>
  <si>
    <t>PARADISO MICHELE</t>
  </si>
  <si>
    <t>BRANCALE CARLO</t>
  </si>
  <si>
    <t>SARDARO DOMENICO</t>
  </si>
  <si>
    <t>DE FEO LUIGI</t>
  </si>
  <si>
    <t>DE CESARE GIUSEPPE</t>
  </si>
  <si>
    <t>DI GIOIA LUDOVICO</t>
  </si>
  <si>
    <t>GIANNINI MAURIZIO LUCIANO</t>
  </si>
  <si>
    <t>PARISI PASQUALE</t>
  </si>
  <si>
    <t>POLIGNANO GIUSEPPE</t>
  </si>
  <si>
    <t>BELLINO DOMENICO</t>
  </si>
  <si>
    <t>RUOSPO VITO ANTONIO</t>
  </si>
  <si>
    <t>TORRES GAETANO</t>
  </si>
  <si>
    <t>SASSI SALVATORE</t>
  </si>
  <si>
    <t>PAGLIALONGA FILIPPO</t>
  </si>
  <si>
    <t>BUCCI ANTONIO</t>
  </si>
  <si>
    <t>CARPARELLI NICOLA</t>
  </si>
  <si>
    <t>LORE' ALESSIO</t>
  </si>
  <si>
    <t>SCARINGELLA LUIGI</t>
  </si>
  <si>
    <t>STRIPPOLI FRANCESCO</t>
  </si>
  <si>
    <t>GRAVINA VINCENZO</t>
  </si>
  <si>
    <t>DAMBROSIO DONATO</t>
  </si>
  <si>
    <t>D'ANGELO LUIGI</t>
  </si>
  <si>
    <t>DE BIASE PASQUALE FRANCES</t>
  </si>
  <si>
    <t>GIALLONGO FILIPPO</t>
  </si>
  <si>
    <t>FERRUCCIO DOMENICO</t>
  </si>
  <si>
    <t>ZERMO COSIMO DAMIANO</t>
  </si>
  <si>
    <t>COLUCCI MARIO</t>
  </si>
  <si>
    <t>MARVULLI GIUSEPPE</t>
  </si>
  <si>
    <t>VALENZANO VALERIO VITO</t>
  </si>
  <si>
    <t>SALVEMINI FRANCESCO</t>
  </si>
  <si>
    <t>SILVESTRI MARIO</t>
  </si>
  <si>
    <t>PUTIGNANO ANTONIO</t>
  </si>
  <si>
    <t>VERDURA LORENZA</t>
  </si>
  <si>
    <t>RELLA FILIPPO ANTONIO</t>
  </si>
  <si>
    <t>PAPARELLA GIOVANNI BATTIST</t>
  </si>
  <si>
    <t>PADOLECCHIA LUCIANO</t>
  </si>
  <si>
    <t>D'AMBROSIO FRANCO</t>
  </si>
  <si>
    <t>DALBA ROBERTA</t>
  </si>
  <si>
    <t>PERNIOLA GIOVANNI</t>
  </si>
  <si>
    <t>BASILE ANTONIO SALVATOR</t>
  </si>
  <si>
    <t>LIUZZI PANTALEO</t>
  </si>
  <si>
    <t>DEPALMA MICHELANGELO</t>
  </si>
  <si>
    <t>DE ROSA DONATO</t>
  </si>
  <si>
    <t>AMORUSO PAOLO</t>
  </si>
  <si>
    <t>LASALVIA PIETRO</t>
  </si>
  <si>
    <t>PINTO MICHELE</t>
  </si>
  <si>
    <t>MARCHESANO FRANCESCA</t>
  </si>
  <si>
    <t>DE NICOLO' ANTONIO</t>
  </si>
  <si>
    <t>VISAGGI NICOLO'</t>
  </si>
  <si>
    <t>ZACCARO SABINO</t>
  </si>
  <si>
    <t>BITETTO LORENZO</t>
  </si>
  <si>
    <t>REGANO MARCELLO</t>
  </si>
  <si>
    <t>LOPARCO MARCO</t>
  </si>
  <si>
    <t>FANELLI FRANCESCO PAOLO</t>
  </si>
  <si>
    <t>SISTO MARGHERITA</t>
  </si>
  <si>
    <t>CORNACCHIA NICOLA</t>
  </si>
  <si>
    <t>RECCHIA ANGELO</t>
  </si>
  <si>
    <t>PACIOLLA MICHELE</t>
  </si>
  <si>
    <t>LIMITONE MAURIZIO</t>
  </si>
  <si>
    <t>LORUSSO VINCENZA</t>
  </si>
  <si>
    <t>DIRIENZO VITO</t>
  </si>
  <si>
    <t>CASTELLANA GIUSEPPE</t>
  </si>
  <si>
    <t>FALCICCHIO BERARDINO</t>
  </si>
  <si>
    <t>SARDARO MICHELANGELO</t>
  </si>
  <si>
    <t>LABBE GIUSEPPE</t>
  </si>
  <si>
    <t>ACQUAVIVA ANGELO</t>
  </si>
  <si>
    <t>STELLACCI GIUSEPPE</t>
  </si>
  <si>
    <t>RAFAELE NICOLA</t>
  </si>
  <si>
    <t>PALMITESSA ANTONIO</t>
  </si>
  <si>
    <t>MORELLI ANTONIO</t>
  </si>
  <si>
    <t>DE LUCA PASQUALE</t>
  </si>
  <si>
    <t>NINIVAGGI GRAZIANTONIO</t>
  </si>
  <si>
    <t>TUPPUTI NATALE</t>
  </si>
  <si>
    <t>SCUDIERO GRAZIA</t>
  </si>
  <si>
    <t>CORNACCHIA MARCANTONIO</t>
  </si>
  <si>
    <t>LEOGRANDE GIOVANNI FRANCES</t>
  </si>
  <si>
    <t>PALASCIANO FELICE</t>
  </si>
  <si>
    <t>NINIVAGGI ARCANGELO</t>
  </si>
  <si>
    <t>CEGLIA ANGELO ANTONIO</t>
  </si>
  <si>
    <t>CASANOVA FRANCESCO</t>
  </si>
  <si>
    <t>FRANCIA PASQUALE</t>
  </si>
  <si>
    <t>DILUCCA VITO</t>
  </si>
  <si>
    <t>CORNACCHIA MASSIMO</t>
  </si>
  <si>
    <t>IANNELLI RAFFAELE</t>
  </si>
  <si>
    <t>MODEO RAFFAELE</t>
  </si>
  <si>
    <t>D'ELIA MASSIMO GAETANO</t>
  </si>
  <si>
    <t>TETRO MICHELA</t>
  </si>
  <si>
    <t>COSMAI GIUSEPPE</t>
  </si>
  <si>
    <t>SARDONE ANGELO</t>
  </si>
  <si>
    <t>PALASCIANO GIUSEPPE</t>
  </si>
  <si>
    <t>PAPANGELO NUNZIO</t>
  </si>
  <si>
    <t>DIPIETRO ANTONIO</t>
  </si>
  <si>
    <t>AURORA PASQUALE</t>
  </si>
  <si>
    <t>GRANILE VITTORIO</t>
  </si>
  <si>
    <t>PESCHECHERA ANNA MARIA</t>
  </si>
  <si>
    <t>ARDITO BONAVENTURA</t>
  </si>
  <si>
    <t>STEFANIZZI VITO</t>
  </si>
  <si>
    <t>CIPRIANI CARMINE</t>
  </si>
  <si>
    <t>LOCONSOLE COSTANZO</t>
  </si>
  <si>
    <t>CARONE MICHELE</t>
  </si>
  <si>
    <t>TANZI NICOLA</t>
  </si>
  <si>
    <t>LOBIFARO VINCENZO</t>
  </si>
  <si>
    <t>BOTTA VALENTINA</t>
  </si>
  <si>
    <t>NAPOLETANO GENNARO</t>
  </si>
  <si>
    <t>NOTARANGELO FABIO</t>
  </si>
  <si>
    <t>PF</t>
  </si>
  <si>
    <t>CRISCUOLO GIUSY</t>
  </si>
  <si>
    <t>DI LECCE PAOLA ROSA</t>
  </si>
  <si>
    <t>SGARAMELLA RICCARDO</t>
  </si>
  <si>
    <t>TRANE DOMENICO</t>
  </si>
  <si>
    <t>DE IACO LORETANA</t>
  </si>
  <si>
    <t>DIBITONTO MARIA</t>
  </si>
  <si>
    <t>PORCELLUZZI ROBERTO</t>
  </si>
  <si>
    <t>DORONZO EMANUELE</t>
  </si>
  <si>
    <t>RODIO TERESA ESTER</t>
  </si>
  <si>
    <t>MORISCO MICHELE</t>
  </si>
  <si>
    <t>VENTURA GIOVANNI</t>
  </si>
  <si>
    <t>STASOLLA FRANCESCO</t>
  </si>
  <si>
    <t>DAGNELLO VINCENZO</t>
  </si>
  <si>
    <t>DIGESU' LUCA</t>
  </si>
  <si>
    <t>VIVIANI EDUARDO FRANCESC</t>
  </si>
  <si>
    <t>CORCELLA SEBASTIANO</t>
  </si>
  <si>
    <t>SCALISI FRANCESCO</t>
  </si>
  <si>
    <t>SIMONE ROCCO</t>
  </si>
  <si>
    <t>CARAVELLA LUIGI</t>
  </si>
  <si>
    <t>LEO GIUSEPPE</t>
  </si>
  <si>
    <t>DE PALO MICHELE</t>
  </si>
  <si>
    <t>LORUSSO NICOLA</t>
  </si>
  <si>
    <t>BEATO ANTONIO</t>
  </si>
  <si>
    <t>LIONETTI COSIMO</t>
  </si>
  <si>
    <t>ROPPO NICOLA</t>
  </si>
  <si>
    <t>D'ERCOLE TOMMASO</t>
  </si>
  <si>
    <t>REGINA FRANCESCO</t>
  </si>
  <si>
    <t>ROSANO SALVATORE</t>
  </si>
  <si>
    <t>OZIOSI SABATINA</t>
  </si>
  <si>
    <t>MASTROLITTI SILVIO</t>
  </si>
  <si>
    <t>DE PINTO LUCIA MARIA</t>
  </si>
  <si>
    <t>DE NICOLO NICOLA</t>
  </si>
  <si>
    <t>BASILIO MARIA CARMELA</t>
  </si>
  <si>
    <t>DICORATO ROSARIO LUIGI</t>
  </si>
  <si>
    <t>BELLIFEMINE MASSIMO</t>
  </si>
  <si>
    <t>DISPOTO NICOLA</t>
  </si>
  <si>
    <t>SEMERARO FRANCESCO</t>
  </si>
  <si>
    <t>VALENTE DOMENICO</t>
  </si>
  <si>
    <t>MARZOCCA FRANCESCO</t>
  </si>
  <si>
    <t>GADALETA CONCETTA</t>
  </si>
  <si>
    <t>CALDAROLA PAOLO</t>
  </si>
  <si>
    <t>MORAMARCO RAFFAELLA</t>
  </si>
  <si>
    <t>BALLABENE FILIPPO</t>
  </si>
  <si>
    <t>DIMARTINO GIANLUCA</t>
  </si>
  <si>
    <t>RIZZI COSIMO DAMIANO</t>
  </si>
  <si>
    <t>BOSCHETTO DAMIANO PAOLO</t>
  </si>
  <si>
    <t>ATTOLICO MADDALENA</t>
  </si>
  <si>
    <t>PALAZZOLO MARCO</t>
  </si>
  <si>
    <t>CASCAVILLA FABIO</t>
  </si>
  <si>
    <t>CORCELLA GIACOMO</t>
  </si>
  <si>
    <t>DENORA TOMMASO</t>
  </si>
  <si>
    <t>BALDARI FABIO</t>
  </si>
  <si>
    <t>BARLETTA COSIMO</t>
  </si>
  <si>
    <t>DALENA GIUSEPPE</t>
  </si>
  <si>
    <t>MIGNOZZI LUIGI</t>
  </si>
  <si>
    <t>VALENTINI LORENZO</t>
  </si>
  <si>
    <t>LENTI CAMILLA</t>
  </si>
  <si>
    <t>SINIGAGLIA GIANNA</t>
  </si>
  <si>
    <t>NINIVAGGI ANNA TERESA</t>
  </si>
  <si>
    <t>SORRENTI VINCENZO</t>
  </si>
  <si>
    <t>PAGLIARULO ANTONIA</t>
  </si>
  <si>
    <t>DIAFERIA ANNA</t>
  </si>
  <si>
    <t>MASTRAPASQUA PASQUALE</t>
  </si>
  <si>
    <t>DIGESU' BIAGIO</t>
  </si>
  <si>
    <t>PEDONE FRANCESCO</t>
  </si>
  <si>
    <t>DI PALO MICHELE</t>
  </si>
  <si>
    <t>DELVECCHIO MARIA</t>
  </si>
  <si>
    <t>VISTA CARMELA</t>
  </si>
  <si>
    <t>PROVENZANO MARIA ROSARIA</t>
  </si>
  <si>
    <t>DE PALMA MAURO</t>
  </si>
  <si>
    <t>ALICINO FILOMENA</t>
  </si>
  <si>
    <t>RAIMONDI ELISABETTA</t>
  </si>
  <si>
    <t>PIARULLI NICOLA MARIO</t>
  </si>
  <si>
    <t>MUSCI ACHILLE</t>
  </si>
  <si>
    <t>LISENO FRANCESCO</t>
  </si>
  <si>
    <t>GRAMEGNA SAVERIO</t>
  </si>
  <si>
    <t>LOMUSCIO ELIGIO</t>
  </si>
  <si>
    <t>BA089 ALTERATLETICA LOCOROTONDO</t>
  </si>
  <si>
    <t>BA020 FIAMMA OLIMPIA PALO</t>
  </si>
  <si>
    <t>BA082 ATLETICA TOMMASO ASSI TRANI</t>
  </si>
  <si>
    <t>BA543 MARATHON CLUB MINERVINO</t>
  </si>
  <si>
    <t>BA582 A.S.D. BISCEGLIE RUNNING</t>
  </si>
  <si>
    <t>MT023 POL. ROCCO SCOTELLARO MT</t>
  </si>
  <si>
    <t>BA007 CUS BARI</t>
  </si>
  <si>
    <t>BA026 ATLETICA BARLETTA</t>
  </si>
  <si>
    <t>BA529 A.S. TRANI MARATHON</t>
  </si>
  <si>
    <t>BA726 BITONTO SPORTIVA</t>
  </si>
  <si>
    <t>TA457 A.S.D ATL. PODISTICA PALAGIANO</t>
  </si>
  <si>
    <t>BA594 PEDONE-RICCARDI BISCEGLIE</t>
  </si>
  <si>
    <t>BA041 ATLETICA PRO CANOSA</t>
  </si>
  <si>
    <t>BA731 A.S.D. ROAD RUNNING MOLFETTA</t>
  </si>
  <si>
    <t>BA099 POL. 'D. PIETRI' GRAVINA</t>
  </si>
  <si>
    <t>- BARLETTA SPORTIVA</t>
  </si>
  <si>
    <t>FG294 A.S.D. FOGGIA RUNNING</t>
  </si>
  <si>
    <t>- ASD MARATONETI ANDRIESI</t>
  </si>
  <si>
    <t>BA555 AVIS PODISTICA MOLA</t>
  </si>
  <si>
    <t>BA531 A.S.D. SAN NICOLA RUNNERS</t>
  </si>
  <si>
    <t>- FREE RUNNERS MOLFETTA</t>
  </si>
  <si>
    <t>BA544 ATLETICA DISFIDA DI BARLETTA</t>
  </si>
  <si>
    <t>MT073 G.S. ATHLOS MATERA</t>
  </si>
  <si>
    <t>BA052 BARI ROAD RUNNERS CLUB</t>
  </si>
  <si>
    <t>BA538 ATLETI  VALLE DELL'OFANTO</t>
  </si>
  <si>
    <t>BA596 A.S.D. ANDRIA RUNS</t>
  </si>
  <si>
    <t>BA517 ASS. DILETTANTIST BARIMARATONA</t>
  </si>
  <si>
    <t>BA047 NUOVA ATL. FEMM. ACQUAVIVA</t>
  </si>
  <si>
    <t>FG257 G.S. ATL. SAN FERDINANDO</t>
  </si>
  <si>
    <t xml:space="preserve">  164</t>
  </si>
  <si>
    <t>CIAMPA Antonella</t>
  </si>
  <si>
    <t>MAIOLINO Valentina</t>
  </si>
  <si>
    <t>AMMIRATO Cinzia</t>
  </si>
  <si>
    <t xml:space="preserve">  163</t>
  </si>
  <si>
    <t xml:space="preserve">  161</t>
  </si>
  <si>
    <t>FUNIATI Maria</t>
  </si>
  <si>
    <t>CHORZEPA Olivia Magdale</t>
  </si>
  <si>
    <t>PARRILLA Iole</t>
  </si>
  <si>
    <t>KR389 CIRO' MARINA CHE CORRE</t>
  </si>
  <si>
    <t>POLITI Eufemia</t>
  </si>
  <si>
    <t xml:space="preserve">  162</t>
  </si>
  <si>
    <t xml:space="preserve">  142</t>
  </si>
  <si>
    <t xml:space="preserve">  140</t>
  </si>
  <si>
    <t xml:space="preserve">  141</t>
  </si>
  <si>
    <t>SOLLAZZO Anna</t>
  </si>
  <si>
    <t xml:space="preserve">  165</t>
  </si>
  <si>
    <t>BUFFONE Giuseppe</t>
  </si>
  <si>
    <t>MOLITERNI Giuseppe</t>
  </si>
  <si>
    <t>FRANCO Mariano</t>
  </si>
  <si>
    <t>SESTI Emanuele</t>
  </si>
  <si>
    <t>BASILE Enoeda</t>
  </si>
  <si>
    <t>PANGARO Antonio</t>
  </si>
  <si>
    <t>CONFORTI Piero</t>
  </si>
  <si>
    <t xml:space="preserve">  155</t>
  </si>
  <si>
    <t>LO VAGLIO Egidio</t>
  </si>
  <si>
    <t xml:space="preserve">  118</t>
  </si>
  <si>
    <t>DE FAZIO Gennaro</t>
  </si>
  <si>
    <t xml:space="preserve">  158</t>
  </si>
  <si>
    <t>TUCCI Francesco</t>
  </si>
  <si>
    <t xml:space="preserve">  126</t>
  </si>
  <si>
    <t xml:space="preserve">  100</t>
  </si>
  <si>
    <t xml:space="preserve">  166</t>
  </si>
  <si>
    <t>LO POLITO Antonio</t>
  </si>
  <si>
    <t xml:space="preserve">  138</t>
  </si>
  <si>
    <t>CERVELLERA Davide</t>
  </si>
  <si>
    <t xml:space="preserve">  159</t>
  </si>
  <si>
    <t>ARCIDIACONE Antonio Gia</t>
  </si>
  <si>
    <t xml:space="preserve">  156</t>
  </si>
  <si>
    <t>LOSITO Vito</t>
  </si>
  <si>
    <t xml:space="preserve">  129</t>
  </si>
  <si>
    <t>FERSINI Claudio</t>
  </si>
  <si>
    <t>LIUZZI Antonio</t>
  </si>
  <si>
    <t xml:space="preserve">   98</t>
  </si>
  <si>
    <t xml:space="preserve">  102</t>
  </si>
  <si>
    <t>NITTI Mariano Pompeo</t>
  </si>
  <si>
    <t xml:space="preserve">  153</t>
  </si>
  <si>
    <t>PUGLIESE Maurizio</t>
  </si>
  <si>
    <t xml:space="preserve">  134</t>
  </si>
  <si>
    <t xml:space="preserve">  137</t>
  </si>
  <si>
    <t xml:space="preserve">  150</t>
  </si>
  <si>
    <t>POMPEO Mario</t>
  </si>
  <si>
    <t>ESPOSITO Agostino</t>
  </si>
  <si>
    <t>CIRIGLIANO Daniele</t>
  </si>
  <si>
    <t>GIGLIOTTI Giacomo</t>
  </si>
  <si>
    <t xml:space="preserve">  148</t>
  </si>
  <si>
    <t>PALOMBA Rocco</t>
  </si>
  <si>
    <t>FROIO Roberto</t>
  </si>
  <si>
    <t>GOFFREDO Vittorio</t>
  </si>
  <si>
    <t xml:space="preserve">  128</t>
  </si>
  <si>
    <t>PERTICARO Pasqualino</t>
  </si>
  <si>
    <t>LUCIA Giuseppe</t>
  </si>
  <si>
    <t>DE MARCO Raffaele</t>
  </si>
  <si>
    <t>DELLA CORTE Giovanni</t>
  </si>
  <si>
    <t xml:space="preserve">  152</t>
  </si>
  <si>
    <t>RUSSO Salvatore</t>
  </si>
  <si>
    <t>ALFANO Pasquale</t>
  </si>
  <si>
    <t>BONIFACIO Francesco</t>
  </si>
  <si>
    <t xml:space="preserve">  136</t>
  </si>
  <si>
    <t>BOSSIO Salvatore</t>
  </si>
  <si>
    <t>DONADIO Ivan</t>
  </si>
  <si>
    <t>IANNIBELLI Francesco</t>
  </si>
  <si>
    <t>FILPO Gianluca</t>
  </si>
  <si>
    <t xml:space="preserve">  143</t>
  </si>
  <si>
    <t>BRAIO Nunzio Paolo</t>
  </si>
  <si>
    <t xml:space="preserve">  154</t>
  </si>
  <si>
    <t>SAMMARCO Gaetano</t>
  </si>
  <si>
    <t xml:space="preserve">  157</t>
  </si>
  <si>
    <t>SCAZZI Cosimo</t>
  </si>
  <si>
    <t>COLELLA Vito</t>
  </si>
  <si>
    <t>FASANO Vincenzo</t>
  </si>
  <si>
    <t>MARULLO Giovanni Marco</t>
  </si>
  <si>
    <t>BURRECI Vincenzo</t>
  </si>
  <si>
    <t xml:space="preserve">  139</t>
  </si>
  <si>
    <t xml:space="preserve">  133</t>
  </si>
  <si>
    <t>GRAVINO Antonio</t>
  </si>
  <si>
    <t xml:space="preserve">  111</t>
  </si>
  <si>
    <t>COSENTINO Fernando</t>
  </si>
  <si>
    <t>GRANIERI Francesco</t>
  </si>
  <si>
    <t xml:space="preserve">  167</t>
  </si>
  <si>
    <t>TUNDIS Lido</t>
  </si>
  <si>
    <t xml:space="preserve">  151</t>
  </si>
  <si>
    <t>SANTARCANGELO Giuseppe</t>
  </si>
  <si>
    <t xml:space="preserve">  124</t>
  </si>
  <si>
    <t>MESSINA Sebastiano</t>
  </si>
  <si>
    <t xml:space="preserve">   96</t>
  </si>
  <si>
    <t>ROTONDARO Francesco</t>
  </si>
  <si>
    <t xml:space="preserve">  132</t>
  </si>
  <si>
    <t>BATTAFARANO Giuseppe</t>
  </si>
  <si>
    <t xml:space="preserve">  144</t>
  </si>
  <si>
    <t>DIDIO Domenico</t>
  </si>
  <si>
    <t>BOTTA Rocco</t>
  </si>
  <si>
    <t xml:space="preserve">  147</t>
  </si>
  <si>
    <t>MARTINELLI Giuseppe</t>
  </si>
  <si>
    <t xml:space="preserve">  103</t>
  </si>
  <si>
    <t>CARUSO Valerio</t>
  </si>
  <si>
    <t>PELLEGRINO Antonio</t>
  </si>
  <si>
    <t>NETTI Giuseppe</t>
  </si>
  <si>
    <t>OLIVIER Arduino</t>
  </si>
  <si>
    <t xml:space="preserve">  145</t>
  </si>
  <si>
    <t>DITARANTO Antonio</t>
  </si>
  <si>
    <t>CESSA Nunziato</t>
  </si>
  <si>
    <t xml:space="preserve">  109</t>
  </si>
  <si>
    <t>AQUILA Vincenzo</t>
  </si>
  <si>
    <t xml:space="preserve">  110</t>
  </si>
  <si>
    <t>CALIGIURI Enrico</t>
  </si>
  <si>
    <t>PANDOLFI Leonardo</t>
  </si>
  <si>
    <t xml:space="preserve">  112</t>
  </si>
  <si>
    <t>BASILE Luciano</t>
  </si>
  <si>
    <t xml:space="preserve">  113</t>
  </si>
  <si>
    <t xml:space="preserve">  135</t>
  </si>
  <si>
    <t>PALAZZOLO Marco</t>
  </si>
  <si>
    <t>PUNTIM+F</t>
  </si>
  <si>
    <t>CLASSIFICA COMBINATA M+F 6^ PROVA</t>
  </si>
  <si>
    <t>classifica di Società maschile alla 6^ prova</t>
  </si>
  <si>
    <t>classifica di Società femminile alla 6^ prova</t>
  </si>
  <si>
    <t>Punti Considerati</t>
  </si>
  <si>
    <t>CLASSIFICHE FINALI INDIVIDUALI MASCHILI</t>
  </si>
</sst>
</file>

<file path=xl/styles.xml><?xml version="1.0" encoding="utf-8"?>
<styleSheet xmlns="http://schemas.openxmlformats.org/spreadsheetml/2006/main">
  <fonts count="40">
    <font>
      <sz val="10"/>
      <color indexed="8"/>
      <name val="MS Sans Serif"/>
    </font>
    <font>
      <i/>
      <sz val="9"/>
      <color indexed="8"/>
      <name val="Times New Roman"/>
      <family val="1"/>
    </font>
    <font>
      <sz val="6.95"/>
      <color indexed="8"/>
      <name val="Times New Roman"/>
      <family val="1"/>
    </font>
    <font>
      <sz val="8.0500000000000007"/>
      <color indexed="8"/>
      <name val="Arial"/>
      <family val="2"/>
    </font>
    <font>
      <b/>
      <sz val="9"/>
      <color indexed="8"/>
      <name val="Arial"/>
      <family val="2"/>
    </font>
    <font>
      <sz val="8.0500000000000007"/>
      <color indexed="8"/>
      <name val="Arial"/>
      <family val="2"/>
    </font>
    <font>
      <b/>
      <sz val="6.95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sz val="13.5"/>
      <color indexed="8"/>
      <name val="MS Sans Serif"/>
      <family val="2"/>
    </font>
    <font>
      <sz val="9"/>
      <color indexed="8"/>
      <name val="Times New Roman"/>
      <family val="1"/>
    </font>
    <font>
      <sz val="8"/>
      <color indexed="8"/>
      <name val="Arial"/>
      <family val="2"/>
    </font>
    <font>
      <sz val="7"/>
      <color indexed="8"/>
      <name val="Times New Roman"/>
      <family val="1"/>
    </font>
    <font>
      <b/>
      <sz val="9"/>
      <color indexed="8"/>
      <name val="Arial"/>
      <family val="2"/>
    </font>
    <font>
      <b/>
      <sz val="7"/>
      <color indexed="8"/>
      <name val="Times New Roman"/>
      <family val="1"/>
    </font>
    <font>
      <sz val="9"/>
      <color indexed="8"/>
      <name val="MS Sans Serif"/>
      <family val="2"/>
    </font>
    <font>
      <sz val="9"/>
      <color indexed="8"/>
      <name val="Arial"/>
      <family val="2"/>
    </font>
    <font>
      <i/>
      <sz val="9"/>
      <color indexed="8"/>
      <name val="Times New Roman"/>
      <family val="1"/>
    </font>
    <font>
      <sz val="6.95"/>
      <color indexed="8"/>
      <name val="Times New Roman"/>
      <family val="1"/>
    </font>
    <font>
      <sz val="8.0500000000000007"/>
      <color indexed="8"/>
      <name val="Arial"/>
      <family val="2"/>
    </font>
    <font>
      <b/>
      <sz val="9"/>
      <color indexed="8"/>
      <name val="Arial"/>
      <family val="2"/>
    </font>
    <font>
      <sz val="8.0500000000000007"/>
      <color indexed="8"/>
      <name val="Times New Roman"/>
      <family val="1"/>
    </font>
    <font>
      <sz val="8"/>
      <name val="Tahoma"/>
      <family val="2"/>
    </font>
    <font>
      <i/>
      <sz val="8"/>
      <color indexed="8"/>
      <name val="Tahoma"/>
      <family val="2"/>
    </font>
    <font>
      <sz val="8"/>
      <color indexed="8"/>
      <name val="Tahoma"/>
      <family val="2"/>
    </font>
    <font>
      <sz val="10"/>
      <name val="MS Sans Serif"/>
      <family val="2"/>
    </font>
    <font>
      <b/>
      <sz val="13.5"/>
      <color indexed="8"/>
      <name val="MS Sans Serif"/>
      <family val="2"/>
    </font>
    <font>
      <b/>
      <sz val="9"/>
      <color indexed="8"/>
      <name val="MS Sans Serif"/>
      <family val="2"/>
    </font>
    <font>
      <u/>
      <sz val="9.1999999999999993"/>
      <color theme="10"/>
      <name val="MS Sans Serif"/>
      <family val="2"/>
    </font>
    <font>
      <b/>
      <sz val="7.9"/>
      <color indexed="8"/>
      <name val="Arial"/>
      <family val="2"/>
    </font>
    <font>
      <i/>
      <sz val="7.9"/>
      <color indexed="8"/>
      <name val="Arial"/>
      <family val="2"/>
    </font>
    <font>
      <b/>
      <sz val="8"/>
      <color indexed="8"/>
      <name val="Tahoma"/>
      <family val="2"/>
    </font>
    <font>
      <b/>
      <sz val="18"/>
      <color indexed="8"/>
      <name val="MS Sans Serif"/>
      <family val="2"/>
    </font>
    <font>
      <b/>
      <sz val="7.9"/>
      <color indexed="8"/>
      <name val="Arial"/>
    </font>
    <font>
      <sz val="6.95"/>
      <color indexed="8"/>
      <name val="Times New Roman"/>
    </font>
    <font>
      <i/>
      <sz val="7.9"/>
      <color indexed="8"/>
      <name val="Arial"/>
    </font>
    <font>
      <sz val="8.0500000000000007"/>
      <color indexed="8"/>
      <name val="Arial"/>
    </font>
    <font>
      <b/>
      <sz val="9"/>
      <color indexed="8"/>
      <name val="Arial"/>
    </font>
    <font>
      <b/>
      <u/>
      <sz val="12"/>
      <color theme="10"/>
      <name val="MS Sans Serif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15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center"/>
    </xf>
    <xf numFmtId="0" fontId="8" fillId="0" borderId="0" xfId="0" applyFont="1"/>
    <xf numFmtId="0" fontId="8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horizontal="centerContinuous" vertical="center"/>
    </xf>
    <xf numFmtId="0" fontId="8" fillId="2" borderId="1" xfId="0" applyFont="1" applyFill="1" applyBorder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Continuous" vertical="center"/>
    </xf>
    <xf numFmtId="0" fontId="8" fillId="3" borderId="2" xfId="0" applyFont="1" applyFill="1" applyBorder="1" applyAlignment="1">
      <alignment horizontal="centerContinuous" vertical="center" wrapText="1"/>
    </xf>
    <xf numFmtId="0" fontId="8" fillId="3" borderId="5" xfId="0" applyFont="1" applyFill="1" applyBorder="1" applyAlignment="1">
      <alignment horizontal="centerContinuous" vertical="center"/>
    </xf>
    <xf numFmtId="0" fontId="8" fillId="3" borderId="5" xfId="0" applyFont="1" applyFill="1" applyBorder="1" applyAlignment="1">
      <alignment horizontal="centerContinuous" vertical="center" wrapText="1"/>
    </xf>
    <xf numFmtId="14" fontId="8" fillId="2" borderId="6" xfId="0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/>
    </xf>
    <xf numFmtId="0" fontId="10" fillId="2" borderId="0" xfId="0" applyFont="1" applyFill="1" applyAlignment="1">
      <alignment horizontal="centerContinuous"/>
    </xf>
    <xf numFmtId="0" fontId="0" fillId="0" borderId="1" xfId="0" applyNumberFormat="1" applyBorder="1"/>
    <xf numFmtId="0" fontId="0" fillId="5" borderId="0" xfId="0" applyFill="1"/>
    <xf numFmtId="0" fontId="2" fillId="0" borderId="0" xfId="0" applyFont="1" applyFill="1" applyBorder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/>
    </xf>
    <xf numFmtId="0" fontId="8" fillId="3" borderId="2" xfId="0" applyFont="1" applyFill="1" applyBorder="1" applyAlignment="1">
      <alignment vertical="center"/>
    </xf>
    <xf numFmtId="0" fontId="8" fillId="3" borderId="7" xfId="0" applyFont="1" applyFill="1" applyBorder="1" applyAlignment="1">
      <alignment vertical="center"/>
    </xf>
    <xf numFmtId="0" fontId="0" fillId="7" borderId="0" xfId="0" applyFill="1"/>
    <xf numFmtId="0" fontId="0" fillId="7" borderId="1" xfId="0" applyFill="1" applyBorder="1"/>
    <xf numFmtId="0" fontId="8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8" fillId="7" borderId="9" xfId="0" applyFont="1" applyFill="1" applyBorder="1" applyAlignment="1">
      <alignment horizontal="centerContinuous" vertical="center"/>
    </xf>
    <xf numFmtId="0" fontId="8" fillId="7" borderId="0" xfId="0" applyFont="1" applyFill="1" applyBorder="1" applyAlignment="1">
      <alignment horizontal="centerContinuous" vertical="center"/>
    </xf>
    <xf numFmtId="0" fontId="9" fillId="7" borderId="9" xfId="0" applyFont="1" applyFill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3" fillId="0" borderId="0" xfId="0" applyFont="1"/>
    <xf numFmtId="0" fontId="14" fillId="0" borderId="0" xfId="0" applyFont="1" applyBorder="1" applyAlignment="1">
      <alignment vertical="center"/>
    </xf>
    <xf numFmtId="0" fontId="14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7" fillId="0" borderId="1" xfId="0" applyFont="1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/>
    </xf>
    <xf numFmtId="1" fontId="13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0" fillId="0" borderId="1" xfId="0" applyFill="1" applyBorder="1"/>
    <xf numFmtId="0" fontId="13" fillId="0" borderId="0" xfId="0" applyFont="1" applyAlignment="1">
      <alignment horizontal="center"/>
    </xf>
    <xf numFmtId="0" fontId="4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Fill="1"/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NumberFormat="1" applyFont="1" applyBorder="1" applyProtection="1">
      <protection locked="0"/>
    </xf>
    <xf numFmtId="1" fontId="11" fillId="0" borderId="0" xfId="0" applyNumberFormat="1" applyFont="1" applyBorder="1" applyAlignment="1" applyProtection="1">
      <alignment horizontal="center"/>
      <protection locked="0"/>
    </xf>
    <xf numFmtId="0" fontId="13" fillId="0" borderId="0" xfId="0" applyNumberFormat="1" applyFont="1" applyBorder="1" applyProtection="1">
      <protection locked="0"/>
    </xf>
    <xf numFmtId="0" fontId="16" fillId="0" borderId="0" xfId="0" applyFont="1" applyBorder="1" applyAlignment="1">
      <alignment horizontal="center"/>
    </xf>
    <xf numFmtId="0" fontId="21" fillId="0" borderId="0" xfId="0" applyFont="1" applyBorder="1" applyAlignment="1">
      <alignment vertical="center"/>
    </xf>
    <xf numFmtId="1" fontId="20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" fontId="22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1" fontId="12" fillId="0" borderId="0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Continuous" vertic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3" borderId="11" xfId="0" applyFont="1" applyFill="1" applyBorder="1" applyAlignment="1">
      <alignment horizontal="centerContinuous" vertical="center"/>
    </xf>
    <xf numFmtId="0" fontId="8" fillId="3" borderId="12" xfId="0" applyFont="1" applyFill="1" applyBorder="1" applyAlignment="1">
      <alignment horizontal="centerContinuous" vertical="center"/>
    </xf>
    <xf numFmtId="0" fontId="8" fillId="3" borderId="13" xfId="0" applyFont="1" applyFill="1" applyBorder="1" applyAlignment="1">
      <alignment horizontal="centerContinuous" vertical="center" wrapText="1"/>
    </xf>
    <xf numFmtId="0" fontId="8" fillId="3" borderId="14" xfId="0" applyFont="1" applyFill="1" applyBorder="1" applyAlignment="1">
      <alignment horizontal="centerContinuous" vertical="center" wrapText="1"/>
    </xf>
    <xf numFmtId="0" fontId="8" fillId="3" borderId="15" xfId="0" applyFont="1" applyFill="1" applyBorder="1" applyAlignment="1">
      <alignment horizontal="centerContinuous" vertical="center" wrapText="1"/>
    </xf>
    <xf numFmtId="0" fontId="8" fillId="2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Continuous" vertical="center"/>
    </xf>
    <xf numFmtId="0" fontId="8" fillId="3" borderId="17" xfId="0" applyFont="1" applyFill="1" applyBorder="1" applyAlignment="1">
      <alignment horizontal="centerContinuous" vertical="center" wrapText="1"/>
    </xf>
    <xf numFmtId="0" fontId="8" fillId="3" borderId="18" xfId="0" applyFont="1" applyFill="1" applyBorder="1" applyAlignment="1">
      <alignment horizontal="centerContinuous" vertical="center"/>
    </xf>
    <xf numFmtId="0" fontId="8" fillId="3" borderId="19" xfId="0" applyFont="1" applyFill="1" applyBorder="1" applyAlignment="1">
      <alignment horizontal="centerContinuous" vertical="center" wrapText="1"/>
    </xf>
    <xf numFmtId="0" fontId="8" fillId="3" borderId="7" xfId="0" applyFont="1" applyFill="1" applyBorder="1" applyAlignment="1">
      <alignment horizontal="centerContinuous" vertical="center" wrapText="1"/>
    </xf>
    <xf numFmtId="0" fontId="23" fillId="0" borderId="0" xfId="0" applyFont="1"/>
    <xf numFmtId="0" fontId="23" fillId="2" borderId="0" xfId="0" applyFont="1" applyFill="1"/>
    <xf numFmtId="0" fontId="23" fillId="0" borderId="1" xfId="0" applyFont="1" applyBorder="1"/>
    <xf numFmtId="0" fontId="23" fillId="0" borderId="1" xfId="0" applyFont="1" applyFill="1" applyBorder="1"/>
    <xf numFmtId="0" fontId="24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6" fillId="2" borderId="0" xfId="0" applyFont="1" applyFill="1" applyAlignment="1">
      <alignment horizontal="right"/>
    </xf>
    <xf numFmtId="0" fontId="25" fillId="2" borderId="0" xfId="0" applyFont="1" applyFill="1"/>
    <xf numFmtId="0" fontId="7" fillId="2" borderId="0" xfId="0" applyFont="1" applyFill="1" applyAlignment="1">
      <alignment horizontal="right"/>
    </xf>
    <xf numFmtId="1" fontId="5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Border="1"/>
    <xf numFmtId="0" fontId="25" fillId="0" borderId="1" xfId="0" applyFont="1" applyFill="1" applyBorder="1"/>
    <xf numFmtId="0" fontId="25" fillId="0" borderId="1" xfId="0" applyFont="1" applyBorder="1"/>
    <xf numFmtId="0" fontId="29" fillId="3" borderId="20" xfId="1" applyFill="1" applyBorder="1" applyAlignment="1" applyProtection="1">
      <alignment horizontal="centerContinuous" vertical="center"/>
    </xf>
    <xf numFmtId="0" fontId="29" fillId="3" borderId="21" xfId="1" applyFill="1" applyBorder="1" applyAlignment="1" applyProtection="1">
      <alignment horizontal="centerContinuous" vertical="center"/>
    </xf>
    <xf numFmtId="0" fontId="29" fillId="3" borderId="3" xfId="1" applyFill="1" applyBorder="1" applyAlignment="1" applyProtection="1">
      <alignment horizontal="centerContinuous" vertical="center"/>
    </xf>
    <xf numFmtId="0" fontId="29" fillId="3" borderId="22" xfId="1" applyFill="1" applyBorder="1" applyAlignment="1" applyProtection="1">
      <alignment horizontal="centerContinuous" vertical="center"/>
    </xf>
    <xf numFmtId="0" fontId="29" fillId="3" borderId="23" xfId="1" applyFill="1" applyBorder="1" applyAlignment="1" applyProtection="1">
      <alignment horizontal="centerContinuous" vertical="center"/>
    </xf>
    <xf numFmtId="0" fontId="29" fillId="3" borderId="24" xfId="1" applyFill="1" applyBorder="1" applyAlignment="1" applyProtection="1">
      <alignment horizontal="centerContinuous" vertical="center"/>
    </xf>
    <xf numFmtId="0" fontId="28" fillId="0" borderId="0" xfId="0" applyFont="1" applyAlignment="1">
      <alignment horizontal="centerContinuous"/>
    </xf>
    <xf numFmtId="0" fontId="29" fillId="3" borderId="25" xfId="1" applyFill="1" applyBorder="1" applyAlignment="1" applyProtection="1">
      <alignment horizontal="centerContinuous" vertical="center"/>
    </xf>
    <xf numFmtId="0" fontId="29" fillId="3" borderId="26" xfId="1" applyFill="1" applyBorder="1" applyAlignment="1" applyProtection="1">
      <alignment horizontal="centerContinuous" vertical="center"/>
    </xf>
    <xf numFmtId="0" fontId="29" fillId="3" borderId="27" xfId="1" applyFill="1" applyBorder="1" applyAlignment="1" applyProtection="1">
      <alignment horizontal="centerContinuous" vertical="center"/>
    </xf>
    <xf numFmtId="0" fontId="0" fillId="0" borderId="0" xfId="0" applyFill="1"/>
    <xf numFmtId="0" fontId="23" fillId="0" borderId="0" xfId="0" applyFont="1" applyBorder="1"/>
    <xf numFmtId="0" fontId="8" fillId="6" borderId="24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pivotButton="1"/>
    <xf numFmtId="0" fontId="30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1" fontId="20" fillId="0" borderId="0" xfId="0" applyNumberFormat="1" applyFont="1" applyAlignment="1">
      <alignment vertical="center"/>
    </xf>
    <xf numFmtId="0" fontId="30" fillId="8" borderId="0" xfId="0" applyFont="1" applyFill="1" applyAlignment="1">
      <alignment horizontal="right" vertical="center"/>
    </xf>
    <xf numFmtId="0" fontId="31" fillId="8" borderId="0" xfId="0" applyFont="1" applyFill="1" applyAlignment="1">
      <alignment horizontal="right" vertical="center"/>
    </xf>
    <xf numFmtId="0" fontId="20" fillId="8" borderId="0" xfId="0" applyFont="1" applyFill="1" applyAlignment="1">
      <alignment horizontal="right" vertical="center"/>
    </xf>
    <xf numFmtId="0" fontId="19" fillId="8" borderId="0" xfId="0" applyFont="1" applyFill="1" applyAlignment="1">
      <alignment vertical="center"/>
    </xf>
    <xf numFmtId="0" fontId="21" fillId="8" borderId="0" xfId="0" applyFont="1" applyFill="1" applyAlignment="1">
      <alignment vertical="center"/>
    </xf>
    <xf numFmtId="1" fontId="20" fillId="8" borderId="0" xfId="0" applyNumberFormat="1" applyFont="1" applyFill="1" applyAlignment="1">
      <alignment vertical="center"/>
    </xf>
    <xf numFmtId="0" fontId="0" fillId="8" borderId="0" xfId="0" applyFill="1"/>
    <xf numFmtId="0" fontId="19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1" fontId="20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1" fontId="20" fillId="0" borderId="0" xfId="0" applyNumberFormat="1" applyFont="1" applyFill="1" applyBorder="1" applyAlignment="1">
      <alignment vertical="center"/>
    </xf>
    <xf numFmtId="0" fontId="0" fillId="0" borderId="0" xfId="0" applyFill="1" applyBorder="1"/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5" fillId="0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/>
    </xf>
    <xf numFmtId="0" fontId="25" fillId="0" borderId="1" xfId="0" applyFont="1" applyFill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3" fillId="8" borderId="0" xfId="0" applyFont="1" applyFill="1" applyAlignment="1">
      <alignment horizontal="centerContinuous"/>
    </xf>
    <xf numFmtId="0" fontId="27" fillId="8" borderId="0" xfId="0" applyFont="1" applyFill="1" applyAlignment="1">
      <alignment horizontal="centerContinuous"/>
    </xf>
    <xf numFmtId="0" fontId="34" fillId="8" borderId="0" xfId="0" applyFont="1" applyFill="1" applyAlignment="1">
      <alignment horizontal="right" vertical="center"/>
    </xf>
    <xf numFmtId="0" fontId="0" fillId="0" borderId="0" xfId="0"/>
    <xf numFmtId="0" fontId="34" fillId="0" borderId="0" xfId="0" applyFont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1" fontId="37" fillId="0" borderId="0" xfId="0" applyNumberFormat="1" applyFont="1" applyAlignment="1">
      <alignment vertical="center"/>
    </xf>
    <xf numFmtId="0" fontId="35" fillId="8" borderId="0" xfId="0" applyFont="1" applyFill="1" applyAlignment="1">
      <alignment vertical="center"/>
    </xf>
    <xf numFmtId="0" fontId="37" fillId="8" borderId="0" xfId="0" applyFont="1" applyFill="1" applyAlignment="1">
      <alignment horizontal="right" vertical="center"/>
    </xf>
    <xf numFmtId="0" fontId="36" fillId="8" borderId="0" xfId="0" applyFont="1" applyFill="1" applyAlignment="1">
      <alignment horizontal="right" vertical="center"/>
    </xf>
    <xf numFmtId="0" fontId="38" fillId="8" borderId="0" xfId="0" applyFont="1" applyFill="1" applyAlignment="1">
      <alignment vertical="center"/>
    </xf>
    <xf numFmtId="1" fontId="37" fillId="8" borderId="0" xfId="0" applyNumberFormat="1" applyFont="1" applyFill="1" applyAlignment="1">
      <alignment vertical="center"/>
    </xf>
    <xf numFmtId="0" fontId="27" fillId="8" borderId="0" xfId="0" applyFont="1" applyFill="1" applyAlignment="1">
      <alignment horizont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8" borderId="7" xfId="0" applyFont="1" applyFill="1" applyBorder="1" applyAlignment="1">
      <alignment horizontal="center"/>
    </xf>
    <xf numFmtId="14" fontId="8" fillId="8" borderId="6" xfId="0" applyNumberFormat="1" applyFont="1" applyFill="1" applyBorder="1" applyAlignment="1">
      <alignment horizontal="center"/>
    </xf>
    <xf numFmtId="0" fontId="8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/>
    </xf>
    <xf numFmtId="14" fontId="7" fillId="8" borderId="6" xfId="0" applyNumberFormat="1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7" fillId="11" borderId="1" xfId="0" applyFont="1" applyFill="1" applyBorder="1" applyAlignment="1">
      <alignment horizontal="center"/>
    </xf>
    <xf numFmtId="0" fontId="23" fillId="11" borderId="1" xfId="0" applyFont="1" applyFill="1" applyBorder="1"/>
    <xf numFmtId="0" fontId="2" fillId="11" borderId="1" xfId="0" applyFont="1" applyFill="1" applyBorder="1" applyAlignment="1">
      <alignment vertical="center"/>
    </xf>
    <xf numFmtId="0" fontId="0" fillId="11" borderId="1" xfId="0" applyFill="1" applyBorder="1" applyAlignment="1">
      <alignment horizontal="center"/>
    </xf>
    <xf numFmtId="0" fontId="8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39" fillId="3" borderId="20" xfId="1" applyFont="1" applyFill="1" applyBorder="1" applyAlignment="1" applyProtection="1">
      <alignment horizontal="centerContinuous" vertical="center"/>
    </xf>
    <xf numFmtId="0" fontId="25" fillId="10" borderId="1" xfId="0" applyFont="1" applyFill="1" applyBorder="1" applyAlignment="1">
      <alignment horizontal="center"/>
    </xf>
    <xf numFmtId="0" fontId="25" fillId="11" borderId="1" xfId="0" applyFont="1" applyFill="1" applyBorder="1" applyAlignment="1">
      <alignment vertical="center"/>
    </xf>
    <xf numFmtId="0" fontId="25" fillId="11" borderId="1" xfId="0" applyFont="1" applyFill="1" applyBorder="1" applyAlignment="1">
      <alignment horizontal="center"/>
    </xf>
    <xf numFmtId="0" fontId="32" fillId="11" borderId="1" xfId="0" applyFont="1" applyFill="1" applyBorder="1" applyAlignment="1">
      <alignment horizontal="center"/>
    </xf>
    <xf numFmtId="0" fontId="8" fillId="9" borderId="1" xfId="0" applyFont="1" applyFill="1" applyBorder="1" applyAlignment="1">
      <alignment horizontal="center"/>
    </xf>
    <xf numFmtId="0" fontId="8" fillId="11" borderId="30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189442</xdr:colOff>
      <xdr:row>4</xdr:row>
      <xdr:rowOff>157692</xdr:rowOff>
    </xdr:from>
    <xdr:to>
      <xdr:col>0</xdr:col>
      <xdr:colOff>370417</xdr:colOff>
      <xdr:row>5</xdr:row>
      <xdr:rowOff>14817</xdr:rowOff>
    </xdr:to>
    <xdr:sp macro="" textlink="">
      <xdr:nvSpPr>
        <xdr:cNvPr id="1195" name="Freccia in su 12"/>
        <xdr:cNvSpPr>
          <a:spLocks/>
        </xdr:cNvSpPr>
      </xdr:nvSpPr>
      <xdr:spPr bwMode="auto">
        <a:xfrm>
          <a:off x="189442" y="1522942"/>
          <a:ext cx="180975" cy="343958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233891</xdr:colOff>
      <xdr:row>12</xdr:row>
      <xdr:rowOff>152400</xdr:rowOff>
    </xdr:from>
    <xdr:to>
      <xdr:col>0</xdr:col>
      <xdr:colOff>414866</xdr:colOff>
      <xdr:row>13</xdr:row>
      <xdr:rowOff>0</xdr:rowOff>
    </xdr:to>
    <xdr:sp macro="" textlink="">
      <xdr:nvSpPr>
        <xdr:cNvPr id="1197" name="Freccia in su 13"/>
        <xdr:cNvSpPr>
          <a:spLocks/>
        </xdr:cNvSpPr>
      </xdr:nvSpPr>
      <xdr:spPr bwMode="auto">
        <a:xfrm>
          <a:off x="233891" y="5041900"/>
          <a:ext cx="180975" cy="334433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228600</xdr:colOff>
      <xdr:row>20</xdr:row>
      <xdr:rowOff>113242</xdr:rowOff>
    </xdr:from>
    <xdr:to>
      <xdr:col>0</xdr:col>
      <xdr:colOff>409575</xdr:colOff>
      <xdr:row>20</xdr:row>
      <xdr:rowOff>457201</xdr:rowOff>
    </xdr:to>
    <xdr:sp macro="" textlink="">
      <xdr:nvSpPr>
        <xdr:cNvPr id="1198" name="Freccia in su 14"/>
        <xdr:cNvSpPr>
          <a:spLocks/>
        </xdr:cNvSpPr>
      </xdr:nvSpPr>
      <xdr:spPr bwMode="auto">
        <a:xfrm>
          <a:off x="228600" y="9172575"/>
          <a:ext cx="180975" cy="343959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179917</xdr:colOff>
      <xdr:row>30</xdr:row>
      <xdr:rowOff>158750</xdr:rowOff>
    </xdr:from>
    <xdr:to>
      <xdr:col>0</xdr:col>
      <xdr:colOff>360892</xdr:colOff>
      <xdr:row>31</xdr:row>
      <xdr:rowOff>14816</xdr:rowOff>
    </xdr:to>
    <xdr:sp macro="" textlink="">
      <xdr:nvSpPr>
        <xdr:cNvPr id="1199" name="Freccia in su 15"/>
        <xdr:cNvSpPr>
          <a:spLocks/>
        </xdr:cNvSpPr>
      </xdr:nvSpPr>
      <xdr:spPr bwMode="auto">
        <a:xfrm>
          <a:off x="179917" y="14647333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264584</xdr:colOff>
      <xdr:row>38</xdr:row>
      <xdr:rowOff>137584</xdr:rowOff>
    </xdr:from>
    <xdr:to>
      <xdr:col>0</xdr:col>
      <xdr:colOff>445559</xdr:colOff>
      <xdr:row>38</xdr:row>
      <xdr:rowOff>480484</xdr:rowOff>
    </xdr:to>
    <xdr:sp macro="" textlink="">
      <xdr:nvSpPr>
        <xdr:cNvPr id="1200" name="Freccia in su 16"/>
        <xdr:cNvSpPr>
          <a:spLocks/>
        </xdr:cNvSpPr>
      </xdr:nvSpPr>
      <xdr:spPr bwMode="auto">
        <a:xfrm>
          <a:off x="264584" y="20055417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232833</xdr:colOff>
      <xdr:row>46</xdr:row>
      <xdr:rowOff>148166</xdr:rowOff>
    </xdr:from>
    <xdr:to>
      <xdr:col>0</xdr:col>
      <xdr:colOff>413808</xdr:colOff>
      <xdr:row>47</xdr:row>
      <xdr:rowOff>4233</xdr:rowOff>
    </xdr:to>
    <xdr:sp macro="" textlink="">
      <xdr:nvSpPr>
        <xdr:cNvPr id="1201" name="Freccia in su 17"/>
        <xdr:cNvSpPr>
          <a:spLocks/>
        </xdr:cNvSpPr>
      </xdr:nvSpPr>
      <xdr:spPr bwMode="auto">
        <a:xfrm>
          <a:off x="232833" y="23759583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254000</xdr:colOff>
      <xdr:row>52</xdr:row>
      <xdr:rowOff>137583</xdr:rowOff>
    </xdr:from>
    <xdr:to>
      <xdr:col>0</xdr:col>
      <xdr:colOff>434975</xdr:colOff>
      <xdr:row>52</xdr:row>
      <xdr:rowOff>480483</xdr:rowOff>
    </xdr:to>
    <xdr:sp macro="" textlink="">
      <xdr:nvSpPr>
        <xdr:cNvPr id="1202" name="Freccia in su 18"/>
        <xdr:cNvSpPr>
          <a:spLocks/>
        </xdr:cNvSpPr>
      </xdr:nvSpPr>
      <xdr:spPr bwMode="auto">
        <a:xfrm>
          <a:off x="254000" y="25844500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4</xdr:row>
      <xdr:rowOff>123825</xdr:rowOff>
    </xdr:from>
    <xdr:to>
      <xdr:col>0</xdr:col>
      <xdr:colOff>400050</xdr:colOff>
      <xdr:row>4</xdr:row>
      <xdr:rowOff>466725</xdr:rowOff>
    </xdr:to>
    <xdr:sp macro="" textlink="">
      <xdr:nvSpPr>
        <xdr:cNvPr id="2293" name="Freccia in su 13"/>
        <xdr:cNvSpPr>
          <a:spLocks/>
        </xdr:cNvSpPr>
      </xdr:nvSpPr>
      <xdr:spPr bwMode="auto">
        <a:xfrm>
          <a:off x="219075" y="3133725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276225</xdr:colOff>
      <xdr:row>16</xdr:row>
      <xdr:rowOff>133350</xdr:rowOff>
    </xdr:from>
    <xdr:to>
      <xdr:col>0</xdr:col>
      <xdr:colOff>457200</xdr:colOff>
      <xdr:row>16</xdr:row>
      <xdr:rowOff>476250</xdr:rowOff>
    </xdr:to>
    <xdr:sp macro="" textlink="">
      <xdr:nvSpPr>
        <xdr:cNvPr id="2295" name="Freccia in su 15"/>
        <xdr:cNvSpPr>
          <a:spLocks/>
        </xdr:cNvSpPr>
      </xdr:nvSpPr>
      <xdr:spPr bwMode="auto">
        <a:xfrm>
          <a:off x="276225" y="10639425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247650</xdr:colOff>
      <xdr:row>28</xdr:row>
      <xdr:rowOff>123825</xdr:rowOff>
    </xdr:from>
    <xdr:to>
      <xdr:col>0</xdr:col>
      <xdr:colOff>428625</xdr:colOff>
      <xdr:row>28</xdr:row>
      <xdr:rowOff>466725</xdr:rowOff>
    </xdr:to>
    <xdr:sp macro="" textlink="">
      <xdr:nvSpPr>
        <xdr:cNvPr id="2296" name="Freccia in su 16"/>
        <xdr:cNvSpPr>
          <a:spLocks/>
        </xdr:cNvSpPr>
      </xdr:nvSpPr>
      <xdr:spPr bwMode="auto">
        <a:xfrm>
          <a:off x="247650" y="17773650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238125</xdr:colOff>
      <xdr:row>43</xdr:row>
      <xdr:rowOff>142875</xdr:rowOff>
    </xdr:from>
    <xdr:to>
      <xdr:col>0</xdr:col>
      <xdr:colOff>419100</xdr:colOff>
      <xdr:row>43</xdr:row>
      <xdr:rowOff>485775</xdr:rowOff>
    </xdr:to>
    <xdr:sp macro="" textlink="">
      <xdr:nvSpPr>
        <xdr:cNvPr id="2297" name="Freccia in su 17"/>
        <xdr:cNvSpPr>
          <a:spLocks/>
        </xdr:cNvSpPr>
      </xdr:nvSpPr>
      <xdr:spPr bwMode="auto">
        <a:xfrm>
          <a:off x="238125" y="33842325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142875</xdr:colOff>
      <xdr:row>60</xdr:row>
      <xdr:rowOff>133350</xdr:rowOff>
    </xdr:from>
    <xdr:to>
      <xdr:col>0</xdr:col>
      <xdr:colOff>323850</xdr:colOff>
      <xdr:row>60</xdr:row>
      <xdr:rowOff>476250</xdr:rowOff>
    </xdr:to>
    <xdr:sp macro="" textlink="">
      <xdr:nvSpPr>
        <xdr:cNvPr id="2298" name="Freccia in su 18"/>
        <xdr:cNvSpPr>
          <a:spLocks/>
        </xdr:cNvSpPr>
      </xdr:nvSpPr>
      <xdr:spPr bwMode="auto">
        <a:xfrm>
          <a:off x="142875" y="50358675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219075</xdr:colOff>
      <xdr:row>73</xdr:row>
      <xdr:rowOff>133350</xdr:rowOff>
    </xdr:from>
    <xdr:to>
      <xdr:col>0</xdr:col>
      <xdr:colOff>400050</xdr:colOff>
      <xdr:row>73</xdr:row>
      <xdr:rowOff>476250</xdr:rowOff>
    </xdr:to>
    <xdr:sp macro="" textlink="">
      <xdr:nvSpPr>
        <xdr:cNvPr id="2299" name="Freccia in su 19"/>
        <xdr:cNvSpPr>
          <a:spLocks/>
        </xdr:cNvSpPr>
      </xdr:nvSpPr>
      <xdr:spPr bwMode="auto">
        <a:xfrm>
          <a:off x="219075" y="62198250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200025</xdr:colOff>
      <xdr:row>83</xdr:row>
      <xdr:rowOff>123825</xdr:rowOff>
    </xdr:from>
    <xdr:to>
      <xdr:col>0</xdr:col>
      <xdr:colOff>381000</xdr:colOff>
      <xdr:row>83</xdr:row>
      <xdr:rowOff>466725</xdr:rowOff>
    </xdr:to>
    <xdr:sp macro="" textlink="">
      <xdr:nvSpPr>
        <xdr:cNvPr id="2300" name="Freccia in su 20"/>
        <xdr:cNvSpPr>
          <a:spLocks/>
        </xdr:cNvSpPr>
      </xdr:nvSpPr>
      <xdr:spPr bwMode="auto">
        <a:xfrm>
          <a:off x="200025" y="72409050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171450</xdr:colOff>
      <xdr:row>93</xdr:row>
      <xdr:rowOff>152400</xdr:rowOff>
    </xdr:from>
    <xdr:to>
      <xdr:col>0</xdr:col>
      <xdr:colOff>352425</xdr:colOff>
      <xdr:row>94</xdr:row>
      <xdr:rowOff>9525</xdr:rowOff>
    </xdr:to>
    <xdr:sp macro="" textlink="">
      <xdr:nvSpPr>
        <xdr:cNvPr id="2301" name="Freccia in su 21"/>
        <xdr:cNvSpPr>
          <a:spLocks/>
        </xdr:cNvSpPr>
      </xdr:nvSpPr>
      <xdr:spPr bwMode="auto">
        <a:xfrm>
          <a:off x="171450" y="78933675"/>
          <a:ext cx="180975" cy="342900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  <xdr:twoCellAnchor>
    <xdr:from>
      <xdr:col>0</xdr:col>
      <xdr:colOff>276225</xdr:colOff>
      <xdr:row>100</xdr:row>
      <xdr:rowOff>95250</xdr:rowOff>
    </xdr:from>
    <xdr:to>
      <xdr:col>0</xdr:col>
      <xdr:colOff>457200</xdr:colOff>
      <xdr:row>100</xdr:row>
      <xdr:rowOff>428625</xdr:rowOff>
    </xdr:to>
    <xdr:sp macro="" textlink="">
      <xdr:nvSpPr>
        <xdr:cNvPr id="2303" name="Freccia in su 23"/>
        <xdr:cNvSpPr>
          <a:spLocks/>
        </xdr:cNvSpPr>
      </xdr:nvSpPr>
      <xdr:spPr bwMode="auto">
        <a:xfrm>
          <a:off x="276225" y="85772625"/>
          <a:ext cx="180975" cy="333375"/>
        </a:xfrm>
        <a:custGeom>
          <a:avLst/>
          <a:gdLst/>
          <a:ahLst/>
          <a:cxnLst>
            <a:cxn ang="0">
              <a:pos x="0" y="4352"/>
            </a:cxn>
            <a:cxn ang="0">
              <a:pos x="4096" y="4352"/>
            </a:cxn>
            <a:cxn ang="0">
              <a:pos x="4096" y="16384"/>
            </a:cxn>
            <a:cxn ang="0">
              <a:pos x="12288" y="16384"/>
            </a:cxn>
            <a:cxn ang="0">
              <a:pos x="12288" y="4352"/>
            </a:cxn>
            <a:cxn ang="0">
              <a:pos x="16384" y="4352"/>
            </a:cxn>
            <a:cxn ang="0">
              <a:pos x="8192" y="0"/>
            </a:cxn>
            <a:cxn ang="0">
              <a:pos x="0" y="4352"/>
            </a:cxn>
          </a:cxnLst>
          <a:rect l="0" t="0" r="r" b="b"/>
          <a:pathLst>
            <a:path w="16384" h="16384">
              <a:moveTo>
                <a:pt x="0" y="4352"/>
              </a:moveTo>
              <a:lnTo>
                <a:pt x="4096" y="4352"/>
              </a:lnTo>
              <a:lnTo>
                <a:pt x="4096" y="16384"/>
              </a:lnTo>
              <a:lnTo>
                <a:pt x="12288" y="16384"/>
              </a:lnTo>
              <a:lnTo>
                <a:pt x="12288" y="4352"/>
              </a:lnTo>
              <a:lnTo>
                <a:pt x="16384" y="4352"/>
              </a:lnTo>
              <a:lnTo>
                <a:pt x="8192" y="0"/>
              </a:lnTo>
              <a:lnTo>
                <a:pt x="0" y="4352"/>
              </a:lnTo>
              <a:close/>
            </a:path>
          </a:pathLst>
        </a:custGeom>
        <a:solidFill>
          <a:srgbClr val="666699"/>
        </a:solidFill>
        <a:ln w="24765" cap="flat">
          <a:solidFill>
            <a:srgbClr val="333399"/>
          </a:solidFill>
          <a:prstDash val="solid"/>
          <a:round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artella%20per%20le%20societ&#224;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Cartella%20per%20le%20societ&#224;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openxmlformats.org/officeDocument/2006/relationships/externalLinkPath" Target="Cartella%20per%20le%20societ&#224;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mela" refreshedDate="42656.860639236111" createdVersion="3" refreshedVersion="3" minRefreshableVersion="3" recordCount="252">
  <cacheSource type="worksheet">
    <worksheetSource ref="B1:C253" sheet="Donne Società" r:id="rId2"/>
  </cacheSource>
  <cacheFields count="2">
    <cacheField name="Società" numFmtId="0">
      <sharedItems count="68">
        <s v="MT544 A.S. POD. AMATORI POLICORO"/>
        <s v="BR153 ASD APULIATHLETICA"/>
        <s v="PZ528 ATLETICA AMATORI LAURIA"/>
        <s v="PZ113 ATLETICA CORREREPOLLINO"/>
        <s v="TA440 ATHLETIC TEAM PALAGIANO"/>
        <s v="BA015 A.S. OLIMPIA CLUB MOLFETTA"/>
        <s v="BA714 ALBEROBELLO RUNNING ASD"/>
        <s v="BA599 RUNNING PEOPLE NOICATTARO"/>
        <s v="MT564 A.S.D. LUCANI FREE RUNNERS"/>
        <s v="BA005 AMATORI ATL. ACQUAVIVA"/>
        <s v="BA535 A.S. ATLETICA POLIGNANO"/>
        <s v="BA043 G.S.ATLETICA AMATORI CORATO"/>
        <s v="LE601 A.S. ACTION RUNNING MONTERONI"/>
        <s v="LE620 TRE CASALI SAN CESARIO"/>
        <s v="TA460 BODY ANGEL"/>
        <s v="LE318 A.S. PODISTICA PARABITA"/>
        <s v="LE621 A.S.D. `P.U.C. SALENTO`"/>
        <s v="LE303 CLUB CORRERE GALATINA"/>
        <s v="LE629 OTRANTO 800"/>
        <s v="LE383 ATLETICA CAPO DI LEUCA"/>
        <s v="LE302 S.S.GRECIA SALENTINA MARTANO"/>
        <s v="BA507 A.MARATONETI ANDRIESI"/>
        <s v="LE607 A.S. PODISTICA TUGLIE"/>
        <s v="LE619 A. POL. DIL. AMICI GIALLOROSSI"/>
        <s v="BR143 ASD ATLETICA CAROVIGNO"/>
        <s v="CS380 POL. MAGNA GRECIA ASD CASSANO"/>
        <s v="LE636 GPDM LECCE"/>
        <s v="LE326 C.U.S. LECCE"/>
        <s v="TA456 TARANTO SPORTIVA"/>
        <s v="BR103 ATLETICA AMATORI BRINDISI"/>
        <s v="BA554 FREE RUNNERS MOLFETTA"/>
        <s v="LE617 POLISPORTIVA BPP"/>
        <s v="LE610 PODISTICA COPERTINO"/>
        <s v="LE346 GR. POD. A 13 ALBA TAURISANO"/>
        <s v="LE600 G.POD. DUEMILA RUFFANO"/>
        <s v="BR139 GYMNASIUM S. PANCRAZIO"/>
        <s v="LE305 AMATORI LECCE"/>
        <s v="LE304 SARACENATLETICA"/>
        <s v="BR138 A.S. TEAM FRANCAVILLA"/>
        <s v="BA029 A.A.'E. MANZARI' CASAMASSIMA"/>
        <s v="LE633 SALENTO IN CORSA VEGLIE"/>
        <s v="BA553 ATLETICA ADELFIA"/>
        <s v="BA550 AVIS IN CORSA CONVERSANO"/>
        <s v="BA058 ATLETICA  MONOPOLI"/>
        <s v="BA721 LA FABRICA DI CORSA"/>
        <s v="BA711 BIO AMBRA NEW AGE"/>
        <s v="BA710 A.S.D. GRAVINA FESTINA LENTE!"/>
        <s v="BA025 A.S. AMATORI PUTIGNANO"/>
        <s v="BA011 A.S. ATLETICA CASTELLANA"/>
        <s v="BA502 A.S.D. MONTEDORO NOCI"/>
        <s v="PZ053 PODISTICA AMATORI POTENZA"/>
        <s v="CZ234 VIOLETTACLUB"/>
        <s v="BA713 GIOIA RUNNING A.S.D."/>
        <s v="CZ221 HOBBY MARATHON CATANZARO"/>
        <s v="MT571 MONTERUN"/>
        <s v="BA089 ALTERATLETICA LOCOROTONDO"/>
        <s v="BA592 BARLETTA SPORTIVA"/>
        <s v="BA020 FIAMMA OLIMPIA PALO"/>
        <s v="BA082 ATLETICA TOMMASO ASSI TRANI"/>
        <s v="BA093 ATLETIC CLUB ALTAMURA"/>
        <s v="BA543 MARATHON CLUB MINERVINO"/>
        <s v="BA703 HAPPY RUNNERS ALTAMURA"/>
        <s v="BA582 A.S.D. BISCEGLIE RUNNING"/>
        <s v="MT023 POL. ROCCO SCOTELLARO MT"/>
        <s v="BA007 CUS BARI"/>
        <s v="CS386 ASD CORRICASTROVILLARI"/>
        <s v="CS149 TEAM BASILE"/>
        <s v="KR389 CIRO' MARINA CHE CORRE"/>
      </sharedItems>
    </cacheField>
    <cacheField name="punti" numFmtId="0">
      <sharedItems containsSemiMixedTypes="0" containsString="0" containsNumber="1" containsInteger="1" minValue="1" maxValue="2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Carmela" refreshedDate="42656.866420023151" createdVersion="3" refreshedVersion="3" minRefreshableVersion="3" recordCount="1186">
  <cacheSource type="worksheet">
    <worksheetSource ref="B1:C1187" sheet="Uomini Società" r:id="rId2"/>
  </cacheSource>
  <cacheFields count="2">
    <cacheField name="società" numFmtId="0">
      <sharedItems count="135">
        <s v="PZ113 ATLETICA CORREREPOLLINO"/>
        <s v="BR141 POLISPORT CICLO CLUB FASANO"/>
        <s v="LE383 ATLETICA CAPO DI LEUCA"/>
        <s v="BA502 A.S.D. MONTEDORO NOCI"/>
        <s v="MT569 NOVA SIRI MARATHON"/>
        <s v="BA714 ALBEROBELLO RUNNING ASD"/>
        <s v="BR153 ASD APULIATHLETICA"/>
        <s v="CS364 ASD TIGER RUNNING CLUB"/>
        <s v="BA700 A.S.D. NADIR ON THE ROAD - PUT"/>
        <s v="TA445 A.S.D. PODISTICA TALSANO"/>
        <s v="BA093 ATLETIC CLUB ALTAMURA"/>
        <s v="BA710 A.S.D. GRAVINA FESTINA LENTE!"/>
        <s v="CS149 TEAM BASILE"/>
        <s v="MT571 MONTERUN"/>
        <s v="BA005 AMATORI ATL. ACQUAVIVA"/>
        <s v="CS386 ASD CORRICASTROVILLARI"/>
        <s v="PZ035 CLUB ATLETICO LAURIA SEDAS"/>
        <s v="BA535 A.S. ATLETICA POLIGNANO"/>
        <s v="BA043 G.S.ATLETICA AMATORI CORATO"/>
        <s v="TA440 ATHLETIC TEAM PALAGIANO"/>
        <s v="BA711 BIO AMBRA NEW AGE"/>
        <s v="MT564 LUCANI FREE RUNNERS"/>
        <s v="LE635 A.S.D. ATLETICA GALLIPOLI"/>
        <s v="BA025 A.S. AMATORI PUTIGNANO"/>
        <s v="PZ528 ATLETICA AMATORI LAURIA"/>
        <s v="MT093 MARATHON CLUB GRASSANO"/>
        <s v="BA507 A.MARATONETI ANDRIESI"/>
        <s v="TA402 A.S.D. PODISTICA GROTTAGLIE"/>
        <s v="BA049 G.S.P. III REGIONE AEREA BARI"/>
        <s v="TA442 RUNNERS GINOSA"/>
        <s v="PZ053 PODISTICA AMATORI POTENZA"/>
        <s v="BA713 GIOIA RUNNING A.S.D."/>
        <s v="CA231 A.S.D. ATLETICA MONTEPONI IGLE"/>
        <s v="MT546 ATLETICA AMATORI TURSI"/>
        <s v="PZ566 TRANSEO"/>
        <s v="LE636 GPDM LECCE"/>
        <s v="PZ565 BRAMEA VULTUR RUNNERS"/>
        <s v="BA550 AVIS IN CORSA CONVERSANO"/>
        <s v="MT544 A.S. POD. AMATORI POLICORO"/>
        <s v="LE605 ABACUS VILLA BALDASSARRI"/>
        <s v="LE303 CLUB CORRERE GALATINA"/>
        <s v="BA011 A.S. ATLETICA CASTELLANA"/>
        <s v="LE346 GR. POD. A 13 ALBA TAURISANO"/>
        <s v="LE643 ASD LA MANDRA CALIMERA"/>
        <s v="LE629 OTRANTO 800"/>
        <s v="BA726 BITONTO SPORTIVA"/>
        <s v="LE601 A.S. ACTION RUNNING MONTERONI"/>
        <s v="LE621 A.S.D. `P.U.C. SALENTO`"/>
        <s v="LE600 G.POD. DUEMILA RUFFANO"/>
        <s v="LE620 TRE CASALI SAN CESARIO"/>
        <s v="LE302 S.S.GRECIA SALENTINA MARTANO"/>
        <s v="LE349 ATL. AMATORI CORIGLIANO"/>
        <s v="LE604 ATLETICA SURBO"/>
        <s v="LE623 SPORT RUNNING PORTOSELVAGGIO"/>
        <s v="LE318 A.S. PODISTICA PARABITA"/>
        <s v="BR154 ATLETICA CEGLIE MESSAPICA"/>
        <s v="LE399 A.S. ATLET. TAVIANO 97 ONLUS"/>
        <s v="BR139 GYMNASIUM S. PANCRAZIO"/>
        <s v="LE610 PODISTICA COPERTINO"/>
        <s v="LE602 A.S. ATLETICA TRICASE"/>
        <s v="BR143 ASD ATLETICA CAROVIGNO"/>
        <s v="TA441 G.S. PAOLOTTI - ATL MARTINA"/>
        <s v="LE637 ASD N.E.S.T."/>
        <s v="BA599 RUNNING PEOPLE NOICATTARO"/>
        <s v="BR160 ASD PODISMO SPV MAY DOMO"/>
        <s v="LE304 SARACENATLETICA"/>
        <s v="LE320 C.A.SPORTLEADER CORRERE E` VIT"/>
        <s v="LE619 A. POL. DIL. AMICI GIALLOROSSI"/>
        <s v="BA592 BARLETTA SPORTIVA"/>
        <s v="TA456 TARANTO SPORTIVA"/>
        <s v="LE631 PODISTICA MAGLIESE"/>
        <s v="BR145 A.S.D. ATLETICA MESAGNE - AVIS"/>
        <s v="BA723 S.S.D. A.R.L. DYNAMYK FITNESS"/>
        <s v="LE607 A.S. PODISTICA TUGLIE"/>
        <s v="LE625 AMATORI CASTRIGNANO DE` GRECI"/>
        <s v="BA521 A.S. DOF AMATORI TURI"/>
        <s v="LE322 A.S. MARATHON CLUB LECCE"/>
        <s v="LE632 SALENTO IS RUNNING"/>
        <s v="LE617 POLISPORTIVA BPP"/>
        <s v="BR103 ATLETICA AMATORI BRINDISI"/>
        <s v="LE397 ATLETICA TOP RUNNERS LECCE"/>
        <s v="BA553 ATLETICA ADELFIA"/>
        <s v="BA099 POL. 'D. PIETRI' GRAVINA"/>
        <s v="BA058 ATLETICA MONOPOLI"/>
        <s v="TA446 A.S.D. MARATHON MASSAFRA"/>
        <s v="LE305 AMATORI LECCE"/>
        <s v="BR138 A.S. TEAM FRANCAVILLA"/>
        <s v="BR162 OLIMPO LATIANO"/>
        <s v="BA029 A.A.'E. MANZARI' CASAMASSIMA"/>
        <s v="CS226 MARATHON CS"/>
        <s v="BA039 A.S.D. AMICI STRADA DEL TESORO"/>
        <s v="BA703 HAPPY RUNNERS ALTAMURA"/>
        <s v="CS384 POLISPORTIVA PANATHLON"/>
        <s v="MT570 BERNALDA RUNNER'S"/>
        <s v="PZ112 ATLETICA PALAZZO"/>
        <s v="TA450 GRUPPO MARATHON MARTINA FRANCA"/>
        <s v="BA505 A.S. QUELLI DELLA PINETA"/>
        <s v="TA423 CLUB RUNNER 87 VALENTE ARREDI"/>
        <s v="BA721 LA FABRICA DI CORSA"/>
        <s v="BA708 CARINGELLA SANNICANDRO DI BARI"/>
        <s v="LE633 SALENTO IN CORSA VEGLIE"/>
        <s v="BA719 RUNNERS DEL LEVANTE"/>
        <s v="BA554 FREE RUNNERS MOLFETTA"/>
        <s v="BA581 A.S.D. ATLETICA BITRITTO"/>
        <s v="CZ221 HOBBY MARATHON CATANZARO"/>
        <s v="PZ033 G.S. AVIS LAGONEGRO"/>
        <s v="CZ009 LIBERTAS ATL.LAMEZIA"/>
        <s v="CS385 A.S.D. JURE SPORT"/>
        <s v="CS361 COSENZA K42"/>
        <s v="CZ234 VIOLETTACLUB"/>
        <s v="BA026 ATLETICA BARLETTA"/>
        <s v="BA529 A.S. TRANI MARATHON"/>
        <s v="TA457 A.S.D ATL. PODISTICA PALAGIANO"/>
        <s v="BA594 PEDONE-RICCARDI BISCEGLIE"/>
        <s v="BA041 ATLETICA PRO CANOSA"/>
        <s v="BA020 FIAMMA OLIMPIA PALO"/>
        <s v="BA582 A.S.D. BISCEGLIE RUNNING"/>
        <s v="BA731 A.S.D. ROAD RUNNING MOLFETTA"/>
        <s v="BA089 ALTERATLETICA LOCOROTONDO"/>
        <s v="FG294 A.S.D. FOGGIA RUNNING"/>
        <s v="BA082 ATLETICA TOMMASO ASSI TRANI"/>
        <s v="BA555 AVIS PODISTICA MOLA"/>
        <s v="BA531 A.S.D. SAN NICOLA RUNNERS"/>
        <s v="BA543 MARATHON CLUB MINERVINO"/>
        <s v="BA544 ATLETICA DISFIDA DI BARLETTA"/>
        <s v="MT073 G.S. ATHLOS MATERA"/>
        <s v="BA007 CUS BARI"/>
        <s v="BA052 BARI ROAD RUNNERS CLUB"/>
        <s v="BA538 ATLETI  VALLE DELL'OFANTO"/>
        <s v="BA596 A.S.D. ANDRIA RUNS"/>
        <s v="BA517 ASS. DILETTANTIST BARIMARATONA"/>
        <s v="BA047 NUOVA ATL. FEMM. ACQUAVIVA"/>
        <s v="FG257 G.S. ATL. SAN FERDINANDO"/>
        <s v="KR389 CIRO' MARINA CHE CORRE"/>
        <s v="CS380 POL. MAGNA GRAECIA ASD CASSANO"/>
      </sharedItems>
    </cacheField>
    <cacheField name="punti" numFmtId="0">
      <sharedItems containsSemiMixedTypes="0" containsString="0" containsNumber="1" containsInteger="1" minValue="1" maxValue="4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Carmela" refreshedDate="42656.871096527779" createdVersion="3" refreshedVersion="3" minRefreshableVersion="3" recordCount="1438">
  <cacheSource type="worksheet">
    <worksheetSource ref="B1:C1439" sheet="Complessiva" r:id="rId2"/>
  </cacheSource>
  <cacheFields count="2">
    <cacheField name="Società" numFmtId="0">
      <sharedItems count="139">
        <s v="MT544 A.S. POD. AMATORI POLICORO"/>
        <s v="BR153 ASD APULIATHLETICA"/>
        <s v="PZ528 ATLETICA AMATORI LAURIA"/>
        <s v="PZ113 ATLETICA CORREREPOLLINO"/>
        <s v="TA440 ATHLETIC TEAM PALAGIANO"/>
        <s v="BA015 A.S. OLIMPIA CLUB MOLFETTA"/>
        <s v="BA714 ALBEROBELLO RUNNING ASD"/>
        <s v="BA599 RUNNING PEOPLE NOICATTARO"/>
        <s v="MT564 LUCANI FREE RUNNERS"/>
        <s v="BA005 AMATORI ATL. ACQUAVIVA"/>
        <s v="BA535 A.S. ATLETICA POLIGNANO"/>
        <s v="BA043 G.S.ATLETICA AMATORI CORATO"/>
        <s v="BR141 POLISPORT CICLO CLUB FASANO"/>
        <s v="LE383 ATLETICA CAPO DI LEUCA"/>
        <s v="BA502 A.S.D. MONTEDORO NOCI"/>
        <s v="MT569 NOVA SIRI MARATHON"/>
        <s v="CS364 ASD TIGER RUNNING CLUB"/>
        <s v="BA700 A.S.D. NADIR ON THE ROAD - PUT"/>
        <s v="TA445 A.S.D. PODISTICA TALSANO"/>
        <s v="BA093 ATLETIC CLUB ALTAMURA"/>
        <s v="BA710 A.S.D. GRAVINA FESTINA LENTE!"/>
        <s v="CS149 TEAM BASILE"/>
        <s v="MT571 MONTERUN"/>
        <s v="CS386 ASD CORRICASTROVILLARI"/>
        <s v="PZ035 CLUB ATLETICO LAURIA SEDAS"/>
        <s v="BA711 BIO AMBRA NEW AGE"/>
        <s v="LE635 A.S.D. ATLETICA GALLIPOLI"/>
        <s v="BA025 A.S. AMATORI PUTIGNANO"/>
        <s v="MT093 MARATHON CLUB GRASSANO"/>
        <s v="BA507 A.MARATONETI ANDRIESI"/>
        <s v="TA402 A.S.D. PODISTICA GROTTAGLIE"/>
        <s v="BA049 G.S.P. III REGIONE AEREA BARI"/>
        <s v="TA442 RUNNERS GINOSA"/>
        <s v="PZ053 PODISTICA AMATORI POTENZA"/>
        <s v="BA713 GIOIA RUNNING A.S.D."/>
        <s v="CA231 A.S.D. ATLETICA MONTEPONI IGLE"/>
        <s v="MT546 ATLETICA AMATORI TURSI"/>
        <s v="PZ566 TRANSEO"/>
        <s v="LE636 GPDM LECCE"/>
        <s v="PZ565 BRAMEA VULTUR RUNNERS"/>
        <s v="BA550 AVIS IN CORSA CONVERSANO"/>
        <s v="LE605 ABACUS VILLA BALDASSARRI"/>
        <s v="LE601 A.S. ACTION RUNNING MONTERONI"/>
        <s v="LE620 TRE CASALI SAN CESARIO"/>
        <s v="TA460 BODY ANGEL"/>
        <s v="LE318 A.S. PODISTICA PARABITA"/>
        <s v="LE621 A.S.D. `P.U.C. SALENTO`"/>
        <s v="LE303 CLUB CORRERE GALATINA"/>
        <s v="LE629 OTRANTO 800"/>
        <s v="LE302 S.S.GRECIA SALENTINA MARTANO"/>
        <s v="LE607 A.S. PODISTICA TUGLIE"/>
        <s v="LE619 A. POL. DIL. AMICI GIALLOROSSI"/>
        <s v="BR143 ASD ATLETICA CAROVIGNO"/>
        <s v="CS380 POL. MAGNA GRAECIA ASD CASSANO"/>
        <s v="LE326 C.U.S. LECCE"/>
        <s v="TA456 TARANTO SPORTIVA"/>
        <s v="BR103 ATLETICA AMATORI BRINDISI"/>
        <s v="BA554 FREE RUNNERS MOLFETTA"/>
        <s v="LE617 POLISPORTIVA BPP"/>
        <s v="LE610 PODISTICA COPERTINO"/>
        <s v="LE346 GR. POD. A 13 ALBA TAURISANO"/>
        <s v="LE600 G.POD. DUEMILA RUFFANO"/>
        <s v="BR139 GYMNASIUM S. PANCRAZIO"/>
        <s v="LE305 AMATORI LECCE"/>
        <s v="LE304 SARACENATLETICA"/>
        <s v="BA011 A.S. ATLETICA CASTELLANA"/>
        <s v="LE643 ASD LA MANDRA CALIMERA"/>
        <s v="BA726 BITONTO SPORTIVA"/>
        <s v="LE349 ATL. AMATORI CORIGLIANO"/>
        <s v="LE604 ATLETICA SURBO"/>
        <s v="LE623 SPORT RUNNING PORTOSELVAGGIO"/>
        <s v="BR154 ATLETICA CEGLIE MESSAPICA"/>
        <s v="LE399 A.S. ATLET. TAVIANO 97 ONLUS"/>
        <s v="LE602 A.S. ATLETICA TRICASE"/>
        <s v="TA441 G.S. PAOLOTTI - ATL MARTINA"/>
        <s v="LE637 ASD N.E.S.T."/>
        <s v="BR160 ASD PODISMO SPV MAY DOMO"/>
        <s v="LE320 C.A.SPORTLEADER CORRERE E` VIT"/>
        <s v="BA592 BARLETTA SPORTIVA"/>
        <s v="LE631 PODISTICA MAGLIESE"/>
        <s v="BR145 A.S.D. ATLETICA MESAGNE - AVIS"/>
        <s v="BA723 S.S.D. A.R.L. DYNAMYK FITNESS"/>
        <s v="LE625 AMATORI CASTRIGNANO DE` GRECI"/>
        <s v="BA521 A.S. DOF AMATORI TURI"/>
        <s v="LE322 A.S. MARATHON CLUB LECCE"/>
        <s v="LE632 SALENTO IS RUNNING"/>
        <s v="LE397 ATLETICA TOP RUNNERS LECCE"/>
        <s v="BA553 ATLETICA ADELFIA"/>
        <s v="BA099 POL. `D. PIETRI` GRAVINA"/>
        <s v="BA058 ATLETICA  MONOPOLI"/>
        <s v="TA446 A.S.D. MARATHON MASSAFRA"/>
        <s v="BR138 A.S. TEAM FRANCAVILLA"/>
        <s v="BA029 A.A.'E. MANZARI' CASAMASSIMA"/>
        <s v="LE633 SALENTO IN CORSA VEGLIE"/>
        <s v="BA721 LA FABRICA DI CORSA"/>
        <s v="BR162 OLIMPO LATIANO"/>
        <s v="CS226 MARATHON CS"/>
        <s v="BA039 A.S.D. AMICI STRADA DEL TESORO"/>
        <s v="BA703 HAPPY RUNNERS ALTAMURA"/>
        <s v="CS384 POLISPORTIVA PANATHLON"/>
        <s v="MT570 BERNALDA RUNNER'S"/>
        <s v="PZ112 ATLETICA PALAZZO"/>
        <s v="TA450 GRUPPO MARATHON MARTINA FRANCA"/>
        <s v="BA505 A.S. QUELLI DELLA PINETA"/>
        <s v="TA423 CLUB RUNNER 87 VALENTE ARREDI"/>
        <s v="BA708 CARINGELLA SANNICANDRO DI BARI"/>
        <s v="BA719 RUNNERS DEL LEVANTE"/>
        <s v="BA581 A.S.D. ATLETICA BITRITTO"/>
        <s v="CZ234 VIOLETTACLUB"/>
        <s v="CZ221 HOBBY MARATHON CATANZARO"/>
        <s v="PZ033 G.S. AVIS LAGONEGRO"/>
        <s v="CZ009 LIBERTAS ATL.LAMEZIA"/>
        <s v="CS385 A.S.D. JURE SPORT"/>
        <s v="CS361 COSENZA K42"/>
        <s v="BA089 ALTERATLETICA LOCOROTONDO"/>
        <s v="BA020 FIAMMA OLIMPIA PALO"/>
        <s v="BA082 ATLETICA TOMMASO ASSI TRANI"/>
        <s v="BA543 MARATHON CLUB MINERVINO"/>
        <s v="BA582 A.S.D. BISCEGLIE RUNNING"/>
        <s v="MT023 POL. ROCCO SCOTELLARO MT"/>
        <s v="BA007 CUS BARI"/>
        <s v="BA026 ATLETICA BARLETTA"/>
        <s v="BA529 A.S. TRANI MARATHON"/>
        <s v="TA457 A.S.D ATL. PODISTICA PALAGIANO"/>
        <s v="BA594 PEDONE-RICCARDI BISCEGLIE"/>
        <s v="BA041 ATLETICA PRO CANOSA"/>
        <s v="BA731 A.S.D. ROAD RUNNING MOLFETTA"/>
        <s v="FG294 A.S.D. FOGGIA RUNNING"/>
        <s v="BA555 AVIS PODISTICA MOLA"/>
        <s v="BA531 A.S.D. SAN NICOLA RUNNERS"/>
        <s v="BA544 ATLETICA DISFIDA DI BARLETTA"/>
        <s v="MT073 G.S. ATHLOS MATERA"/>
        <s v="BA052 BARI ROAD RUNNERS CLUB"/>
        <s v="BA538 ATLETI  VALLE DELL'OFANTO"/>
        <s v="BA596 A.S.D. ANDRIA RUNS"/>
        <s v="BA517 ASS. DILETTANTIST BARIMARATONA"/>
        <s v="BA047 NUOVA ATL. FEMM. ACQUAVIVA"/>
        <s v="FG257 G.S. ATL. SAN FERDINANDO"/>
        <s v="KR389 CIRO' MARINA CHE CORRE"/>
      </sharedItems>
    </cacheField>
    <cacheField name="PUNTI" numFmtId="0">
      <sharedItems containsSemiMixedTypes="0" containsString="0" containsNumber="1" containsInteger="1" minValue="1" maxValue="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2">
  <r>
    <x v="0"/>
    <n v="20"/>
  </r>
  <r>
    <x v="1"/>
    <n v="18"/>
  </r>
  <r>
    <x v="1"/>
    <n v="16"/>
  </r>
  <r>
    <x v="2"/>
    <n v="15"/>
  </r>
  <r>
    <x v="3"/>
    <n v="14"/>
  </r>
  <r>
    <x v="3"/>
    <n v="20"/>
  </r>
  <r>
    <x v="4"/>
    <n v="18"/>
  </r>
  <r>
    <x v="5"/>
    <n v="16"/>
  </r>
  <r>
    <x v="6"/>
    <n v="20"/>
  </r>
  <r>
    <x v="0"/>
    <n v="18"/>
  </r>
  <r>
    <x v="7"/>
    <n v="16"/>
  </r>
  <r>
    <x v="8"/>
    <n v="15"/>
  </r>
  <r>
    <x v="4"/>
    <n v="14"/>
  </r>
  <r>
    <x v="3"/>
    <n v="20"/>
  </r>
  <r>
    <x v="4"/>
    <n v="18"/>
  </r>
  <r>
    <x v="9"/>
    <n v="16"/>
  </r>
  <r>
    <x v="8"/>
    <n v="15"/>
  </r>
  <r>
    <x v="9"/>
    <n v="14"/>
  </r>
  <r>
    <x v="3"/>
    <n v="20"/>
  </r>
  <r>
    <x v="9"/>
    <n v="18"/>
  </r>
  <r>
    <x v="3"/>
    <n v="16"/>
  </r>
  <r>
    <x v="10"/>
    <n v="15"/>
  </r>
  <r>
    <x v="1"/>
    <n v="14"/>
  </r>
  <r>
    <x v="11"/>
    <n v="20"/>
  </r>
  <r>
    <x v="12"/>
    <n v="20"/>
  </r>
  <r>
    <x v="13"/>
    <n v="18"/>
  </r>
  <r>
    <x v="1"/>
    <n v="16"/>
  </r>
  <r>
    <x v="14"/>
    <n v="15"/>
  </r>
  <r>
    <x v="15"/>
    <n v="14"/>
  </r>
  <r>
    <x v="16"/>
    <n v="13"/>
  </r>
  <r>
    <x v="1"/>
    <n v="12"/>
  </r>
  <r>
    <x v="17"/>
    <n v="11"/>
  </r>
  <r>
    <x v="14"/>
    <n v="10"/>
  </r>
  <r>
    <x v="16"/>
    <n v="9"/>
  </r>
  <r>
    <x v="3"/>
    <n v="8"/>
  </r>
  <r>
    <x v="18"/>
    <n v="7"/>
  </r>
  <r>
    <x v="3"/>
    <n v="20"/>
  </r>
  <r>
    <x v="19"/>
    <n v="18"/>
  </r>
  <r>
    <x v="12"/>
    <n v="16"/>
  </r>
  <r>
    <x v="19"/>
    <n v="15"/>
  </r>
  <r>
    <x v="19"/>
    <n v="14"/>
  </r>
  <r>
    <x v="19"/>
    <n v="13"/>
  </r>
  <r>
    <x v="5"/>
    <n v="12"/>
  </r>
  <r>
    <x v="20"/>
    <n v="11"/>
  </r>
  <r>
    <x v="21"/>
    <n v="10"/>
  </r>
  <r>
    <x v="22"/>
    <n v="9"/>
  </r>
  <r>
    <x v="13"/>
    <n v="8"/>
  </r>
  <r>
    <x v="19"/>
    <n v="7"/>
  </r>
  <r>
    <x v="14"/>
    <n v="20"/>
  </r>
  <r>
    <x v="12"/>
    <n v="18"/>
  </r>
  <r>
    <x v="13"/>
    <n v="16"/>
  </r>
  <r>
    <x v="17"/>
    <n v="15"/>
  </r>
  <r>
    <x v="22"/>
    <n v="14"/>
  </r>
  <r>
    <x v="19"/>
    <n v="13"/>
  </r>
  <r>
    <x v="23"/>
    <n v="12"/>
  </r>
  <r>
    <x v="1"/>
    <n v="11"/>
  </r>
  <r>
    <x v="1"/>
    <n v="10"/>
  </r>
  <r>
    <x v="13"/>
    <n v="9"/>
  </r>
  <r>
    <x v="22"/>
    <n v="8"/>
  </r>
  <r>
    <x v="7"/>
    <n v="7"/>
  </r>
  <r>
    <x v="13"/>
    <n v="6"/>
  </r>
  <r>
    <x v="24"/>
    <n v="5"/>
  </r>
  <r>
    <x v="13"/>
    <n v="4"/>
  </r>
  <r>
    <x v="4"/>
    <n v="3"/>
  </r>
  <r>
    <x v="25"/>
    <n v="20"/>
  </r>
  <r>
    <x v="3"/>
    <n v="18"/>
  </r>
  <r>
    <x v="7"/>
    <n v="16"/>
  </r>
  <r>
    <x v="9"/>
    <n v="15"/>
  </r>
  <r>
    <x v="26"/>
    <n v="14"/>
  </r>
  <r>
    <x v="19"/>
    <n v="13"/>
  </r>
  <r>
    <x v="27"/>
    <n v="12"/>
  </r>
  <r>
    <x v="4"/>
    <n v="11"/>
  </r>
  <r>
    <x v="28"/>
    <n v="10"/>
  </r>
  <r>
    <x v="29"/>
    <n v="9"/>
  </r>
  <r>
    <x v="20"/>
    <n v="8"/>
  </r>
  <r>
    <x v="30"/>
    <n v="7"/>
  </r>
  <r>
    <x v="12"/>
    <n v="6"/>
  </r>
  <r>
    <x v="26"/>
    <n v="5"/>
  </r>
  <r>
    <x v="31"/>
    <n v="4"/>
  </r>
  <r>
    <x v="12"/>
    <n v="3"/>
  </r>
  <r>
    <x v="32"/>
    <n v="2"/>
  </r>
  <r>
    <x v="24"/>
    <n v="1"/>
  </r>
  <r>
    <x v="33"/>
    <n v="1"/>
  </r>
  <r>
    <x v="34"/>
    <n v="1"/>
  </r>
  <r>
    <x v="12"/>
    <n v="1"/>
  </r>
  <r>
    <x v="35"/>
    <n v="1"/>
  </r>
  <r>
    <x v="27"/>
    <n v="20"/>
  </r>
  <r>
    <x v="9"/>
    <n v="18"/>
  </r>
  <r>
    <x v="3"/>
    <n v="16"/>
  </r>
  <r>
    <x v="36"/>
    <n v="15"/>
  </r>
  <r>
    <x v="22"/>
    <n v="14"/>
  </r>
  <r>
    <x v="35"/>
    <n v="13"/>
  </r>
  <r>
    <x v="20"/>
    <n v="12"/>
  </r>
  <r>
    <x v="13"/>
    <n v="11"/>
  </r>
  <r>
    <x v="3"/>
    <n v="10"/>
  </r>
  <r>
    <x v="1"/>
    <n v="9"/>
  </r>
  <r>
    <x v="24"/>
    <n v="8"/>
  </r>
  <r>
    <x v="8"/>
    <n v="20"/>
  </r>
  <r>
    <x v="37"/>
    <n v="18"/>
  </r>
  <r>
    <x v="16"/>
    <n v="16"/>
  </r>
  <r>
    <x v="27"/>
    <n v="20"/>
  </r>
  <r>
    <x v="8"/>
    <n v="18"/>
  </r>
  <r>
    <x v="13"/>
    <n v="16"/>
  </r>
  <r>
    <x v="36"/>
    <n v="15"/>
  </r>
  <r>
    <x v="36"/>
    <n v="20"/>
  </r>
  <r>
    <x v="37"/>
    <n v="20"/>
  </r>
  <r>
    <x v="20"/>
    <n v="20"/>
  </r>
  <r>
    <x v="38"/>
    <n v="20"/>
  </r>
  <r>
    <x v="1"/>
    <n v="18"/>
  </r>
  <r>
    <x v="16"/>
    <n v="16"/>
  </r>
  <r>
    <x v="1"/>
    <n v="15"/>
  </r>
  <r>
    <x v="39"/>
    <n v="14"/>
  </r>
  <r>
    <x v="3"/>
    <n v="13"/>
  </r>
  <r>
    <x v="3"/>
    <n v="20"/>
  </r>
  <r>
    <x v="4"/>
    <n v="18"/>
  </r>
  <r>
    <x v="5"/>
    <n v="16"/>
  </r>
  <r>
    <x v="3"/>
    <n v="15"/>
  </r>
  <r>
    <x v="21"/>
    <n v="14"/>
  </r>
  <r>
    <x v="40"/>
    <n v="13"/>
  </r>
  <r>
    <x v="41"/>
    <n v="12"/>
  </r>
  <r>
    <x v="38"/>
    <n v="11"/>
  </r>
  <r>
    <x v="28"/>
    <n v="10"/>
  </r>
  <r>
    <x v="8"/>
    <n v="9"/>
  </r>
  <r>
    <x v="42"/>
    <n v="20"/>
  </r>
  <r>
    <x v="43"/>
    <n v="18"/>
  </r>
  <r>
    <x v="38"/>
    <n v="16"/>
  </r>
  <r>
    <x v="44"/>
    <n v="15"/>
  </r>
  <r>
    <x v="1"/>
    <n v="14"/>
  </r>
  <r>
    <x v="1"/>
    <n v="13"/>
  </r>
  <r>
    <x v="45"/>
    <n v="12"/>
  </r>
  <r>
    <x v="39"/>
    <n v="11"/>
  </r>
  <r>
    <x v="39"/>
    <n v="10"/>
  </r>
  <r>
    <x v="46"/>
    <n v="9"/>
  </r>
  <r>
    <x v="7"/>
    <n v="8"/>
  </r>
  <r>
    <x v="8"/>
    <n v="7"/>
  </r>
  <r>
    <x v="25"/>
    <n v="20"/>
  </r>
  <r>
    <x v="3"/>
    <n v="18"/>
  </r>
  <r>
    <x v="7"/>
    <n v="16"/>
  </r>
  <r>
    <x v="43"/>
    <n v="15"/>
  </r>
  <r>
    <x v="9"/>
    <n v="14"/>
  </r>
  <r>
    <x v="27"/>
    <n v="13"/>
  </r>
  <r>
    <x v="8"/>
    <n v="12"/>
  </r>
  <r>
    <x v="9"/>
    <n v="11"/>
  </r>
  <r>
    <x v="46"/>
    <n v="10"/>
  </r>
  <r>
    <x v="3"/>
    <n v="20"/>
  </r>
  <r>
    <x v="9"/>
    <n v="18"/>
  </r>
  <r>
    <x v="47"/>
    <n v="16"/>
  </r>
  <r>
    <x v="3"/>
    <n v="15"/>
  </r>
  <r>
    <x v="48"/>
    <n v="14"/>
  </r>
  <r>
    <x v="28"/>
    <n v="13"/>
  </r>
  <r>
    <x v="10"/>
    <n v="12"/>
  </r>
  <r>
    <x v="49"/>
    <n v="11"/>
  </r>
  <r>
    <x v="50"/>
    <n v="20"/>
  </r>
  <r>
    <x v="8"/>
    <n v="18"/>
  </r>
  <r>
    <x v="8"/>
    <n v="20"/>
  </r>
  <r>
    <x v="1"/>
    <n v="20"/>
  </r>
  <r>
    <x v="1"/>
    <n v="18"/>
  </r>
  <r>
    <x v="3"/>
    <n v="16"/>
  </r>
  <r>
    <x v="3"/>
    <n v="20"/>
  </r>
  <r>
    <x v="5"/>
    <n v="18"/>
  </r>
  <r>
    <x v="21"/>
    <n v="16"/>
  </r>
  <r>
    <x v="51"/>
    <n v="15"/>
  </r>
  <r>
    <x v="52"/>
    <n v="14"/>
  </r>
  <r>
    <x v="53"/>
    <n v="20"/>
  </r>
  <r>
    <x v="1"/>
    <n v="18"/>
  </r>
  <r>
    <x v="8"/>
    <n v="16"/>
  </r>
  <r>
    <x v="7"/>
    <n v="15"/>
  </r>
  <r>
    <x v="3"/>
    <n v="20"/>
  </r>
  <r>
    <x v="9"/>
    <n v="18"/>
  </r>
  <r>
    <x v="3"/>
    <n v="20"/>
  </r>
  <r>
    <x v="9"/>
    <n v="18"/>
  </r>
  <r>
    <x v="3"/>
    <n v="16"/>
  </r>
  <r>
    <x v="8"/>
    <n v="20"/>
  </r>
  <r>
    <x v="8"/>
    <n v="20"/>
  </r>
  <r>
    <x v="54"/>
    <n v="20"/>
  </r>
  <r>
    <x v="11"/>
    <n v="20"/>
  </r>
  <r>
    <x v="1"/>
    <n v="18"/>
  </r>
  <r>
    <x v="55"/>
    <n v="16"/>
  </r>
  <r>
    <x v="1"/>
    <n v="15"/>
  </r>
  <r>
    <x v="45"/>
    <n v="14"/>
  </r>
  <r>
    <x v="3"/>
    <n v="13"/>
  </r>
  <r>
    <x v="3"/>
    <n v="20"/>
  </r>
  <r>
    <x v="56"/>
    <n v="18"/>
  </r>
  <r>
    <x v="5"/>
    <n v="16"/>
  </r>
  <r>
    <x v="57"/>
    <n v="15"/>
  </r>
  <r>
    <x v="58"/>
    <n v="14"/>
  </r>
  <r>
    <x v="41"/>
    <n v="13"/>
  </r>
  <r>
    <x v="21"/>
    <n v="12"/>
  </r>
  <r>
    <x v="47"/>
    <n v="20"/>
  </r>
  <r>
    <x v="42"/>
    <n v="18"/>
  </r>
  <r>
    <x v="9"/>
    <n v="16"/>
  </r>
  <r>
    <x v="56"/>
    <n v="15"/>
  </r>
  <r>
    <x v="1"/>
    <n v="14"/>
  </r>
  <r>
    <x v="8"/>
    <n v="13"/>
  </r>
  <r>
    <x v="1"/>
    <n v="12"/>
  </r>
  <r>
    <x v="56"/>
    <n v="11"/>
  </r>
  <r>
    <x v="45"/>
    <n v="10"/>
  </r>
  <r>
    <x v="59"/>
    <n v="9"/>
  </r>
  <r>
    <x v="7"/>
    <n v="8"/>
  </r>
  <r>
    <x v="11"/>
    <n v="20"/>
  </r>
  <r>
    <x v="3"/>
    <n v="18"/>
  </r>
  <r>
    <x v="7"/>
    <n v="16"/>
  </r>
  <r>
    <x v="9"/>
    <n v="15"/>
  </r>
  <r>
    <x v="42"/>
    <n v="14"/>
  </r>
  <r>
    <x v="11"/>
    <n v="13"/>
  </r>
  <r>
    <x v="60"/>
    <n v="12"/>
  </r>
  <r>
    <x v="37"/>
    <n v="11"/>
  </r>
  <r>
    <x v="61"/>
    <n v="10"/>
  </r>
  <r>
    <x v="9"/>
    <n v="9"/>
  </r>
  <r>
    <x v="48"/>
    <n v="8"/>
  </r>
  <r>
    <x v="11"/>
    <n v="7"/>
  </r>
  <r>
    <x v="56"/>
    <n v="6"/>
  </r>
  <r>
    <x v="58"/>
    <n v="20"/>
  </r>
  <r>
    <x v="3"/>
    <n v="18"/>
  </r>
  <r>
    <x v="9"/>
    <n v="16"/>
  </r>
  <r>
    <x v="62"/>
    <n v="15"/>
  </r>
  <r>
    <x v="3"/>
    <n v="14"/>
  </r>
  <r>
    <x v="60"/>
    <n v="13"/>
  </r>
  <r>
    <x v="30"/>
    <n v="12"/>
  </r>
  <r>
    <x v="48"/>
    <n v="11"/>
  </r>
  <r>
    <x v="1"/>
    <n v="10"/>
  </r>
  <r>
    <x v="56"/>
    <n v="9"/>
  </r>
  <r>
    <x v="11"/>
    <n v="20"/>
  </r>
  <r>
    <x v="8"/>
    <n v="18"/>
  </r>
  <r>
    <x v="21"/>
    <n v="16"/>
  </r>
  <r>
    <x v="62"/>
    <n v="15"/>
  </r>
  <r>
    <x v="63"/>
    <n v="20"/>
  </r>
  <r>
    <x v="41"/>
    <n v="18"/>
  </r>
  <r>
    <x v="62"/>
    <n v="16"/>
  </r>
  <r>
    <x v="8"/>
    <n v="15"/>
  </r>
  <r>
    <x v="64"/>
    <n v="14"/>
  </r>
  <r>
    <x v="65"/>
    <n v="20"/>
  </r>
  <r>
    <x v="1"/>
    <n v="18"/>
  </r>
  <r>
    <x v="1"/>
    <n v="16"/>
  </r>
  <r>
    <x v="3"/>
    <n v="15"/>
  </r>
  <r>
    <x v="3"/>
    <n v="20"/>
  </r>
  <r>
    <x v="66"/>
    <n v="18"/>
  </r>
  <r>
    <x v="1"/>
    <n v="20"/>
  </r>
  <r>
    <x v="1"/>
    <n v="18"/>
  </r>
  <r>
    <x v="67"/>
    <n v="16"/>
  </r>
  <r>
    <x v="1"/>
    <n v="15"/>
  </r>
  <r>
    <x v="1"/>
    <n v="14"/>
  </r>
  <r>
    <x v="8"/>
    <n v="13"/>
  </r>
  <r>
    <x v="7"/>
    <n v="12"/>
  </r>
  <r>
    <x v="7"/>
    <n v="20"/>
  </r>
  <r>
    <x v="3"/>
    <n v="18"/>
  </r>
  <r>
    <x v="9"/>
    <n v="16"/>
  </r>
  <r>
    <x v="9"/>
    <n v="20"/>
  </r>
  <r>
    <x v="3"/>
    <n v="18"/>
  </r>
  <r>
    <x v="3"/>
    <n v="16"/>
  </r>
  <r>
    <x v="8"/>
    <n v="15"/>
  </r>
  <r>
    <x v="8"/>
    <n v="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186">
  <r>
    <x v="0"/>
    <n v="40"/>
  </r>
  <r>
    <x v="0"/>
    <n v="38"/>
  </r>
  <r>
    <x v="1"/>
    <n v="36"/>
  </r>
  <r>
    <x v="2"/>
    <n v="35"/>
  </r>
  <r>
    <x v="3"/>
    <n v="34"/>
  </r>
  <r>
    <x v="3"/>
    <n v="33"/>
  </r>
  <r>
    <x v="4"/>
    <n v="32"/>
  </r>
  <r>
    <x v="5"/>
    <n v="31"/>
  </r>
  <r>
    <x v="6"/>
    <n v="30"/>
  </r>
  <r>
    <x v="7"/>
    <n v="29"/>
  </r>
  <r>
    <x v="8"/>
    <n v="28"/>
  </r>
  <r>
    <x v="8"/>
    <n v="27"/>
  </r>
  <r>
    <x v="9"/>
    <n v="26"/>
  </r>
  <r>
    <x v="0"/>
    <n v="25"/>
  </r>
  <r>
    <x v="0"/>
    <n v="24"/>
  </r>
  <r>
    <x v="10"/>
    <n v="23"/>
  </r>
  <r>
    <x v="11"/>
    <n v="40"/>
  </r>
  <r>
    <x v="12"/>
    <n v="38"/>
  </r>
  <r>
    <x v="7"/>
    <n v="36"/>
  </r>
  <r>
    <x v="13"/>
    <n v="35"/>
  </r>
  <r>
    <x v="14"/>
    <n v="34"/>
  </r>
  <r>
    <x v="13"/>
    <n v="33"/>
  </r>
  <r>
    <x v="0"/>
    <n v="32"/>
  </r>
  <r>
    <x v="13"/>
    <n v="40"/>
  </r>
  <r>
    <x v="15"/>
    <n v="38"/>
  </r>
  <r>
    <x v="16"/>
    <n v="36"/>
  </r>
  <r>
    <x v="2"/>
    <n v="35"/>
  </r>
  <r>
    <x v="7"/>
    <n v="34"/>
  </r>
  <r>
    <x v="2"/>
    <n v="33"/>
  </r>
  <r>
    <x v="9"/>
    <n v="32"/>
  </r>
  <r>
    <x v="17"/>
    <n v="31"/>
  </r>
  <r>
    <x v="18"/>
    <n v="30"/>
  </r>
  <r>
    <x v="9"/>
    <n v="29"/>
  </r>
  <r>
    <x v="13"/>
    <n v="28"/>
  </r>
  <r>
    <x v="19"/>
    <n v="27"/>
  </r>
  <r>
    <x v="12"/>
    <n v="26"/>
  </r>
  <r>
    <x v="13"/>
    <n v="25"/>
  </r>
  <r>
    <x v="6"/>
    <n v="24"/>
  </r>
  <r>
    <x v="15"/>
    <n v="23"/>
  </r>
  <r>
    <x v="11"/>
    <n v="22"/>
  </r>
  <r>
    <x v="19"/>
    <n v="21"/>
  </r>
  <r>
    <x v="3"/>
    <n v="20"/>
  </r>
  <r>
    <x v="19"/>
    <n v="19"/>
  </r>
  <r>
    <x v="20"/>
    <n v="18"/>
  </r>
  <r>
    <x v="21"/>
    <n v="17"/>
  </r>
  <r>
    <x v="21"/>
    <n v="16"/>
  </r>
  <r>
    <x v="22"/>
    <n v="15"/>
  </r>
  <r>
    <x v="18"/>
    <n v="14"/>
  </r>
  <r>
    <x v="6"/>
    <n v="13"/>
  </r>
  <r>
    <x v="19"/>
    <n v="12"/>
  </r>
  <r>
    <x v="21"/>
    <n v="11"/>
  </r>
  <r>
    <x v="21"/>
    <n v="10"/>
  </r>
  <r>
    <x v="18"/>
    <n v="9"/>
  </r>
  <r>
    <x v="13"/>
    <n v="8"/>
  </r>
  <r>
    <x v="21"/>
    <n v="7"/>
  </r>
  <r>
    <x v="0"/>
    <n v="40"/>
  </r>
  <r>
    <x v="3"/>
    <n v="38"/>
  </r>
  <r>
    <x v="14"/>
    <n v="36"/>
  </r>
  <r>
    <x v="23"/>
    <n v="35"/>
  </r>
  <r>
    <x v="24"/>
    <n v="34"/>
  </r>
  <r>
    <x v="21"/>
    <n v="33"/>
  </r>
  <r>
    <x v="0"/>
    <n v="32"/>
  </r>
  <r>
    <x v="25"/>
    <n v="31"/>
  </r>
  <r>
    <x v="11"/>
    <n v="30"/>
  </r>
  <r>
    <x v="7"/>
    <n v="29"/>
  </r>
  <r>
    <x v="14"/>
    <n v="28"/>
  </r>
  <r>
    <x v="21"/>
    <n v="27"/>
  </r>
  <r>
    <x v="21"/>
    <n v="26"/>
  </r>
  <r>
    <x v="26"/>
    <n v="25"/>
  </r>
  <r>
    <x v="15"/>
    <n v="24"/>
  </r>
  <r>
    <x v="5"/>
    <n v="23"/>
  </r>
  <r>
    <x v="19"/>
    <n v="22"/>
  </r>
  <r>
    <x v="27"/>
    <n v="21"/>
  </r>
  <r>
    <x v="13"/>
    <n v="20"/>
  </r>
  <r>
    <x v="21"/>
    <n v="19"/>
  </r>
  <r>
    <x v="11"/>
    <n v="18"/>
  </r>
  <r>
    <x v="21"/>
    <n v="17"/>
  </r>
  <r>
    <x v="21"/>
    <n v="16"/>
  </r>
  <r>
    <x v="5"/>
    <n v="15"/>
  </r>
  <r>
    <x v="24"/>
    <n v="14"/>
  </r>
  <r>
    <x v="14"/>
    <n v="13"/>
  </r>
  <r>
    <x v="28"/>
    <n v="12"/>
  </r>
  <r>
    <x v="29"/>
    <n v="11"/>
  </r>
  <r>
    <x v="22"/>
    <n v="10"/>
  </r>
  <r>
    <x v="2"/>
    <n v="40"/>
  </r>
  <r>
    <x v="6"/>
    <n v="38"/>
  </r>
  <r>
    <x v="11"/>
    <n v="36"/>
  </r>
  <r>
    <x v="30"/>
    <n v="35"/>
  </r>
  <r>
    <x v="0"/>
    <n v="34"/>
  </r>
  <r>
    <x v="31"/>
    <n v="33"/>
  </r>
  <r>
    <x v="15"/>
    <n v="32"/>
  </r>
  <r>
    <x v="0"/>
    <n v="31"/>
  </r>
  <r>
    <x v="26"/>
    <n v="30"/>
  </r>
  <r>
    <x v="24"/>
    <n v="29"/>
  </r>
  <r>
    <x v="9"/>
    <n v="28"/>
  </r>
  <r>
    <x v="21"/>
    <n v="27"/>
  </r>
  <r>
    <x v="0"/>
    <n v="26"/>
  </r>
  <r>
    <x v="21"/>
    <n v="25"/>
  </r>
  <r>
    <x v="21"/>
    <n v="24"/>
  </r>
  <r>
    <x v="0"/>
    <n v="23"/>
  </r>
  <r>
    <x v="19"/>
    <n v="22"/>
  </r>
  <r>
    <x v="32"/>
    <n v="21"/>
  </r>
  <r>
    <x v="22"/>
    <n v="20"/>
  </r>
  <r>
    <x v="33"/>
    <n v="19"/>
  </r>
  <r>
    <x v="21"/>
    <n v="18"/>
  </r>
  <r>
    <x v="0"/>
    <n v="40"/>
  </r>
  <r>
    <x v="0"/>
    <n v="38"/>
  </r>
  <r>
    <x v="21"/>
    <n v="36"/>
  </r>
  <r>
    <x v="13"/>
    <n v="35"/>
  </r>
  <r>
    <x v="7"/>
    <n v="34"/>
  </r>
  <r>
    <x v="2"/>
    <n v="33"/>
  </r>
  <r>
    <x v="34"/>
    <n v="32"/>
  </r>
  <r>
    <x v="21"/>
    <n v="31"/>
  </r>
  <r>
    <x v="13"/>
    <n v="30"/>
  </r>
  <r>
    <x v="35"/>
    <n v="29"/>
  </r>
  <r>
    <x v="18"/>
    <n v="28"/>
  </r>
  <r>
    <x v="0"/>
    <n v="27"/>
  </r>
  <r>
    <x v="18"/>
    <n v="26"/>
  </r>
  <r>
    <x v="5"/>
    <n v="25"/>
  </r>
  <r>
    <x v="29"/>
    <n v="24"/>
  </r>
  <r>
    <x v="30"/>
    <n v="40"/>
  </r>
  <r>
    <x v="13"/>
    <n v="38"/>
  </r>
  <r>
    <x v="36"/>
    <n v="36"/>
  </r>
  <r>
    <x v="24"/>
    <n v="35"/>
  </r>
  <r>
    <x v="33"/>
    <n v="34"/>
  </r>
  <r>
    <x v="19"/>
    <n v="33"/>
  </r>
  <r>
    <x v="21"/>
    <n v="32"/>
  </r>
  <r>
    <x v="19"/>
    <n v="31"/>
  </r>
  <r>
    <x v="21"/>
    <n v="30"/>
  </r>
  <r>
    <x v="19"/>
    <n v="29"/>
  </r>
  <r>
    <x v="29"/>
    <n v="28"/>
  </r>
  <r>
    <x v="19"/>
    <n v="20"/>
  </r>
  <r>
    <x v="5"/>
    <n v="18"/>
  </r>
  <r>
    <x v="13"/>
    <n v="16"/>
  </r>
  <r>
    <x v="37"/>
    <n v="15"/>
  </r>
  <r>
    <x v="38"/>
    <n v="14"/>
  </r>
  <r>
    <x v="30"/>
    <n v="20"/>
  </r>
  <r>
    <x v="8"/>
    <n v="20"/>
  </r>
  <r>
    <x v="5"/>
    <n v="18"/>
  </r>
  <r>
    <x v="39"/>
    <n v="20"/>
  </r>
  <r>
    <x v="40"/>
    <n v="40"/>
  </r>
  <r>
    <x v="2"/>
    <n v="38"/>
  </r>
  <r>
    <x v="0"/>
    <n v="36"/>
  </r>
  <r>
    <x v="41"/>
    <n v="35"/>
  </r>
  <r>
    <x v="2"/>
    <n v="34"/>
  </r>
  <r>
    <x v="42"/>
    <n v="33"/>
  </r>
  <r>
    <x v="43"/>
    <n v="32"/>
  </r>
  <r>
    <x v="3"/>
    <n v="31"/>
  </r>
  <r>
    <x v="3"/>
    <n v="30"/>
  </r>
  <r>
    <x v="44"/>
    <n v="29"/>
  </r>
  <r>
    <x v="45"/>
    <n v="28"/>
  </r>
  <r>
    <x v="1"/>
    <n v="27"/>
  </r>
  <r>
    <x v="5"/>
    <n v="26"/>
  </r>
  <r>
    <x v="46"/>
    <n v="25"/>
  </r>
  <r>
    <x v="47"/>
    <n v="24"/>
  </r>
  <r>
    <x v="10"/>
    <n v="23"/>
  </r>
  <r>
    <x v="6"/>
    <n v="22"/>
  </r>
  <r>
    <x v="48"/>
    <n v="21"/>
  </r>
  <r>
    <x v="47"/>
    <n v="20"/>
  </r>
  <r>
    <x v="49"/>
    <n v="19"/>
  </r>
  <r>
    <x v="6"/>
    <n v="18"/>
  </r>
  <r>
    <x v="50"/>
    <n v="17"/>
  </r>
  <r>
    <x v="39"/>
    <n v="16"/>
  </r>
  <r>
    <x v="40"/>
    <n v="15"/>
  </r>
  <r>
    <x v="51"/>
    <n v="14"/>
  </r>
  <r>
    <x v="2"/>
    <n v="40"/>
  </r>
  <r>
    <x v="2"/>
    <n v="38"/>
  </r>
  <r>
    <x v="42"/>
    <n v="36"/>
  </r>
  <r>
    <x v="52"/>
    <n v="35"/>
  </r>
  <r>
    <x v="11"/>
    <n v="34"/>
  </r>
  <r>
    <x v="46"/>
    <n v="33"/>
  </r>
  <r>
    <x v="50"/>
    <n v="32"/>
  </r>
  <r>
    <x v="7"/>
    <n v="31"/>
  </r>
  <r>
    <x v="0"/>
    <n v="30"/>
  </r>
  <r>
    <x v="2"/>
    <n v="29"/>
  </r>
  <r>
    <x v="35"/>
    <n v="28"/>
  </r>
  <r>
    <x v="12"/>
    <n v="27"/>
  </r>
  <r>
    <x v="51"/>
    <n v="26"/>
  </r>
  <r>
    <x v="47"/>
    <n v="25"/>
  </r>
  <r>
    <x v="51"/>
    <n v="24"/>
  </r>
  <r>
    <x v="11"/>
    <n v="23"/>
  </r>
  <r>
    <x v="53"/>
    <n v="22"/>
  </r>
  <r>
    <x v="40"/>
    <n v="21"/>
  </r>
  <r>
    <x v="48"/>
    <n v="20"/>
  </r>
  <r>
    <x v="0"/>
    <n v="19"/>
  </r>
  <r>
    <x v="46"/>
    <n v="18"/>
  </r>
  <r>
    <x v="43"/>
    <n v="17"/>
  </r>
  <r>
    <x v="43"/>
    <n v="16"/>
  </r>
  <r>
    <x v="2"/>
    <n v="15"/>
  </r>
  <r>
    <x v="48"/>
    <n v="14"/>
  </r>
  <r>
    <x v="54"/>
    <n v="13"/>
  </r>
  <r>
    <x v="46"/>
    <n v="12"/>
  </r>
  <r>
    <x v="55"/>
    <n v="11"/>
  </r>
  <r>
    <x v="56"/>
    <n v="10"/>
  </r>
  <r>
    <x v="46"/>
    <n v="9"/>
  </r>
  <r>
    <x v="46"/>
    <n v="8"/>
  </r>
  <r>
    <x v="15"/>
    <n v="40"/>
  </r>
  <r>
    <x v="50"/>
    <n v="38"/>
  </r>
  <r>
    <x v="3"/>
    <n v="36"/>
  </r>
  <r>
    <x v="57"/>
    <n v="35"/>
  </r>
  <r>
    <x v="42"/>
    <n v="34"/>
  </r>
  <r>
    <x v="7"/>
    <n v="33"/>
  </r>
  <r>
    <x v="2"/>
    <n v="32"/>
  </r>
  <r>
    <x v="27"/>
    <n v="31"/>
  </r>
  <r>
    <x v="48"/>
    <n v="30"/>
  </r>
  <r>
    <x v="39"/>
    <n v="29"/>
  </r>
  <r>
    <x v="2"/>
    <n v="28"/>
  </r>
  <r>
    <x v="40"/>
    <n v="27"/>
  </r>
  <r>
    <x v="40"/>
    <n v="26"/>
  </r>
  <r>
    <x v="39"/>
    <n v="25"/>
  </r>
  <r>
    <x v="35"/>
    <n v="24"/>
  </r>
  <r>
    <x v="58"/>
    <n v="23"/>
  </r>
  <r>
    <x v="46"/>
    <n v="22"/>
  </r>
  <r>
    <x v="52"/>
    <n v="21"/>
  </r>
  <r>
    <x v="35"/>
    <n v="20"/>
  </r>
  <r>
    <x v="12"/>
    <n v="19"/>
  </r>
  <r>
    <x v="35"/>
    <n v="18"/>
  </r>
  <r>
    <x v="2"/>
    <n v="17"/>
  </r>
  <r>
    <x v="19"/>
    <n v="16"/>
  </r>
  <r>
    <x v="35"/>
    <n v="15"/>
  </r>
  <r>
    <x v="46"/>
    <n v="14"/>
  </r>
  <r>
    <x v="46"/>
    <n v="13"/>
  </r>
  <r>
    <x v="59"/>
    <n v="12"/>
  </r>
  <r>
    <x v="60"/>
    <n v="11"/>
  </r>
  <r>
    <x v="46"/>
    <n v="10"/>
  </r>
  <r>
    <x v="56"/>
    <n v="9"/>
  </r>
  <r>
    <x v="54"/>
    <n v="8"/>
  </r>
  <r>
    <x v="49"/>
    <n v="7"/>
  </r>
  <r>
    <x v="35"/>
    <n v="6"/>
  </r>
  <r>
    <x v="6"/>
    <n v="5"/>
  </r>
  <r>
    <x v="49"/>
    <n v="4"/>
  </r>
  <r>
    <x v="61"/>
    <n v="3"/>
  </r>
  <r>
    <x v="62"/>
    <n v="2"/>
  </r>
  <r>
    <x v="62"/>
    <n v="1"/>
  </r>
  <r>
    <x v="63"/>
    <n v="1"/>
  </r>
  <r>
    <x v="43"/>
    <n v="1"/>
  </r>
  <r>
    <x v="64"/>
    <n v="1"/>
  </r>
  <r>
    <x v="46"/>
    <n v="1"/>
  </r>
  <r>
    <x v="65"/>
    <n v="1"/>
  </r>
  <r>
    <x v="48"/>
    <n v="1"/>
  </r>
  <r>
    <x v="60"/>
    <n v="1"/>
  </r>
  <r>
    <x v="6"/>
    <n v="1"/>
  </r>
  <r>
    <x v="64"/>
    <n v="1"/>
  </r>
  <r>
    <x v="27"/>
    <n v="1"/>
  </r>
  <r>
    <x v="66"/>
    <n v="1"/>
  </r>
  <r>
    <x v="47"/>
    <n v="1"/>
  </r>
  <r>
    <x v="64"/>
    <n v="1"/>
  </r>
  <r>
    <x v="39"/>
    <n v="1"/>
  </r>
  <r>
    <x v="46"/>
    <n v="1"/>
  </r>
  <r>
    <x v="64"/>
    <n v="1"/>
  </r>
  <r>
    <x v="11"/>
    <n v="1"/>
  </r>
  <r>
    <x v="35"/>
    <n v="1"/>
  </r>
  <r>
    <x v="21"/>
    <n v="1"/>
  </r>
  <r>
    <x v="47"/>
    <n v="1"/>
  </r>
  <r>
    <x v="53"/>
    <n v="1"/>
  </r>
  <r>
    <x v="64"/>
    <n v="1"/>
  </r>
  <r>
    <x v="46"/>
    <n v="1"/>
  </r>
  <r>
    <x v="46"/>
    <n v="1"/>
  </r>
  <r>
    <x v="52"/>
    <n v="1"/>
  </r>
  <r>
    <x v="39"/>
    <n v="1"/>
  </r>
  <r>
    <x v="47"/>
    <n v="1"/>
  </r>
  <r>
    <x v="49"/>
    <n v="40"/>
  </r>
  <r>
    <x v="2"/>
    <n v="38"/>
  </r>
  <r>
    <x v="60"/>
    <n v="36"/>
  </r>
  <r>
    <x v="67"/>
    <n v="35"/>
  </r>
  <r>
    <x v="42"/>
    <n v="34"/>
  </r>
  <r>
    <x v="0"/>
    <n v="33"/>
  </r>
  <r>
    <x v="14"/>
    <n v="32"/>
  </r>
  <r>
    <x v="21"/>
    <n v="31"/>
  </r>
  <r>
    <x v="2"/>
    <n v="30"/>
  </r>
  <r>
    <x v="2"/>
    <n v="29"/>
  </r>
  <r>
    <x v="68"/>
    <n v="28"/>
  </r>
  <r>
    <x v="69"/>
    <n v="27"/>
  </r>
  <r>
    <x v="23"/>
    <n v="26"/>
  </r>
  <r>
    <x v="47"/>
    <n v="25"/>
  </r>
  <r>
    <x v="40"/>
    <n v="24"/>
  </r>
  <r>
    <x v="70"/>
    <n v="23"/>
  </r>
  <r>
    <x v="40"/>
    <n v="22"/>
  </r>
  <r>
    <x v="7"/>
    <n v="21"/>
  </r>
  <r>
    <x v="42"/>
    <n v="20"/>
  </r>
  <r>
    <x v="19"/>
    <n v="19"/>
  </r>
  <r>
    <x v="47"/>
    <n v="18"/>
  </r>
  <r>
    <x v="28"/>
    <n v="17"/>
  </r>
  <r>
    <x v="71"/>
    <n v="16"/>
  </r>
  <r>
    <x v="6"/>
    <n v="15"/>
  </r>
  <r>
    <x v="48"/>
    <n v="14"/>
  </r>
  <r>
    <x v="28"/>
    <n v="13"/>
  </r>
  <r>
    <x v="60"/>
    <n v="12"/>
  </r>
  <r>
    <x v="57"/>
    <n v="11"/>
  </r>
  <r>
    <x v="58"/>
    <n v="10"/>
  </r>
  <r>
    <x v="51"/>
    <n v="9"/>
  </r>
  <r>
    <x v="72"/>
    <n v="8"/>
  </r>
  <r>
    <x v="46"/>
    <n v="7"/>
  </r>
  <r>
    <x v="56"/>
    <n v="6"/>
  </r>
  <r>
    <x v="46"/>
    <n v="5"/>
  </r>
  <r>
    <x v="46"/>
    <n v="4"/>
  </r>
  <r>
    <x v="49"/>
    <n v="3"/>
  </r>
  <r>
    <x v="35"/>
    <n v="2"/>
  </r>
  <r>
    <x v="51"/>
    <n v="1"/>
  </r>
  <r>
    <x v="55"/>
    <n v="1"/>
  </r>
  <r>
    <x v="49"/>
    <n v="1"/>
  </r>
  <r>
    <x v="65"/>
    <n v="1"/>
  </r>
  <r>
    <x v="47"/>
    <n v="1"/>
  </r>
  <r>
    <x v="43"/>
    <n v="1"/>
  </r>
  <r>
    <x v="2"/>
    <n v="1"/>
  </r>
  <r>
    <x v="73"/>
    <n v="1"/>
  </r>
  <r>
    <x v="74"/>
    <n v="1"/>
  </r>
  <r>
    <x v="2"/>
    <n v="1"/>
  </r>
  <r>
    <x v="21"/>
    <n v="1"/>
  </r>
  <r>
    <x v="21"/>
    <n v="1"/>
  </r>
  <r>
    <x v="57"/>
    <n v="1"/>
  </r>
  <r>
    <x v="64"/>
    <n v="1"/>
  </r>
  <r>
    <x v="15"/>
    <n v="1"/>
  </r>
  <r>
    <x v="47"/>
    <n v="1"/>
  </r>
  <r>
    <x v="46"/>
    <n v="1"/>
  </r>
  <r>
    <x v="57"/>
    <n v="1"/>
  </r>
  <r>
    <x v="52"/>
    <n v="1"/>
  </r>
  <r>
    <x v="6"/>
    <n v="1"/>
  </r>
  <r>
    <x v="75"/>
    <n v="1"/>
  </r>
  <r>
    <x v="50"/>
    <n v="1"/>
  </r>
  <r>
    <x v="14"/>
    <n v="1"/>
  </r>
  <r>
    <x v="51"/>
    <n v="1"/>
  </r>
  <r>
    <x v="49"/>
    <n v="1"/>
  </r>
  <r>
    <x v="52"/>
    <n v="1"/>
  </r>
  <r>
    <x v="64"/>
    <n v="1"/>
  </r>
  <r>
    <x v="46"/>
    <n v="1"/>
  </r>
  <r>
    <x v="56"/>
    <n v="1"/>
  </r>
  <r>
    <x v="28"/>
    <n v="1"/>
  </r>
  <r>
    <x v="76"/>
    <n v="1"/>
  </r>
  <r>
    <x v="49"/>
    <n v="1"/>
  </r>
  <r>
    <x v="47"/>
    <n v="1"/>
  </r>
  <r>
    <x v="2"/>
    <n v="40"/>
  </r>
  <r>
    <x v="31"/>
    <n v="38"/>
  </r>
  <r>
    <x v="0"/>
    <n v="36"/>
  </r>
  <r>
    <x v="15"/>
    <n v="35"/>
  </r>
  <r>
    <x v="6"/>
    <n v="34"/>
  </r>
  <r>
    <x v="74"/>
    <n v="33"/>
  </r>
  <r>
    <x v="42"/>
    <n v="32"/>
  </r>
  <r>
    <x v="77"/>
    <n v="31"/>
  </r>
  <r>
    <x v="47"/>
    <n v="30"/>
  </r>
  <r>
    <x v="60"/>
    <n v="29"/>
  </r>
  <r>
    <x v="59"/>
    <n v="28"/>
  </r>
  <r>
    <x v="57"/>
    <n v="27"/>
  </r>
  <r>
    <x v="46"/>
    <n v="26"/>
  </r>
  <r>
    <x v="57"/>
    <n v="25"/>
  </r>
  <r>
    <x v="77"/>
    <n v="24"/>
  </r>
  <r>
    <x v="50"/>
    <n v="23"/>
  </r>
  <r>
    <x v="58"/>
    <n v="22"/>
  </r>
  <r>
    <x v="47"/>
    <n v="21"/>
  </r>
  <r>
    <x v="49"/>
    <n v="20"/>
  </r>
  <r>
    <x v="78"/>
    <n v="19"/>
  </r>
  <r>
    <x v="54"/>
    <n v="18"/>
  </r>
  <r>
    <x v="48"/>
    <n v="17"/>
  </r>
  <r>
    <x v="57"/>
    <n v="16"/>
  </r>
  <r>
    <x v="46"/>
    <n v="15"/>
  </r>
  <r>
    <x v="0"/>
    <n v="14"/>
  </r>
  <r>
    <x v="60"/>
    <n v="13"/>
  </r>
  <r>
    <x v="60"/>
    <n v="12"/>
  </r>
  <r>
    <x v="40"/>
    <n v="11"/>
  </r>
  <r>
    <x v="64"/>
    <n v="10"/>
  </r>
  <r>
    <x v="46"/>
    <n v="9"/>
  </r>
  <r>
    <x v="79"/>
    <n v="8"/>
  </r>
  <r>
    <x v="21"/>
    <n v="7"/>
  </r>
  <r>
    <x v="47"/>
    <n v="6"/>
  </r>
  <r>
    <x v="35"/>
    <n v="5"/>
  </r>
  <r>
    <x v="52"/>
    <n v="4"/>
  </r>
  <r>
    <x v="35"/>
    <n v="3"/>
  </r>
  <r>
    <x v="35"/>
    <n v="2"/>
  </r>
  <r>
    <x v="40"/>
    <n v="1"/>
  </r>
  <r>
    <x v="57"/>
    <n v="1"/>
  </r>
  <r>
    <x v="50"/>
    <n v="1"/>
  </r>
  <r>
    <x v="49"/>
    <n v="1"/>
  </r>
  <r>
    <x v="63"/>
    <n v="1"/>
  </r>
  <r>
    <x v="57"/>
    <n v="1"/>
  </r>
  <r>
    <x v="6"/>
    <n v="1"/>
  </r>
  <r>
    <x v="47"/>
    <n v="1"/>
  </r>
  <r>
    <x v="54"/>
    <n v="1"/>
  </r>
  <r>
    <x v="49"/>
    <n v="1"/>
  </r>
  <r>
    <x v="21"/>
    <n v="40"/>
  </r>
  <r>
    <x v="42"/>
    <n v="38"/>
  </r>
  <r>
    <x v="2"/>
    <n v="36"/>
  </r>
  <r>
    <x v="40"/>
    <n v="35"/>
  </r>
  <r>
    <x v="58"/>
    <n v="34"/>
  </r>
  <r>
    <x v="7"/>
    <n v="33"/>
  </r>
  <r>
    <x v="71"/>
    <n v="32"/>
  </r>
  <r>
    <x v="58"/>
    <n v="31"/>
  </r>
  <r>
    <x v="40"/>
    <n v="30"/>
  </r>
  <r>
    <x v="2"/>
    <n v="29"/>
  </r>
  <r>
    <x v="65"/>
    <n v="28"/>
  </r>
  <r>
    <x v="40"/>
    <n v="27"/>
  </r>
  <r>
    <x v="2"/>
    <n v="26"/>
  </r>
  <r>
    <x v="40"/>
    <n v="25"/>
  </r>
  <r>
    <x v="52"/>
    <n v="24"/>
  </r>
  <r>
    <x v="2"/>
    <n v="23"/>
  </r>
  <r>
    <x v="14"/>
    <n v="22"/>
  </r>
  <r>
    <x v="47"/>
    <n v="21"/>
  </r>
  <r>
    <x v="8"/>
    <n v="20"/>
  </r>
  <r>
    <x v="80"/>
    <n v="19"/>
  </r>
  <r>
    <x v="79"/>
    <n v="18"/>
  </r>
  <r>
    <x v="64"/>
    <n v="17"/>
  </r>
  <r>
    <x v="35"/>
    <n v="16"/>
  </r>
  <r>
    <x v="66"/>
    <n v="15"/>
  </r>
  <r>
    <x v="59"/>
    <n v="14"/>
  </r>
  <r>
    <x v="59"/>
    <n v="13"/>
  </r>
  <r>
    <x v="57"/>
    <n v="12"/>
  </r>
  <r>
    <x v="60"/>
    <n v="11"/>
  </r>
  <r>
    <x v="35"/>
    <n v="10"/>
  </r>
  <r>
    <x v="78"/>
    <n v="9"/>
  </r>
  <r>
    <x v="57"/>
    <n v="8"/>
  </r>
  <r>
    <x v="55"/>
    <n v="7"/>
  </r>
  <r>
    <x v="56"/>
    <n v="6"/>
  </r>
  <r>
    <x v="81"/>
    <n v="5"/>
  </r>
  <r>
    <x v="40"/>
    <n v="4"/>
  </r>
  <r>
    <x v="52"/>
    <n v="3"/>
  </r>
  <r>
    <x v="2"/>
    <n v="2"/>
  </r>
  <r>
    <x v="49"/>
    <n v="1"/>
  </r>
  <r>
    <x v="47"/>
    <n v="1"/>
  </r>
  <r>
    <x v="54"/>
    <n v="1"/>
  </r>
  <r>
    <x v="77"/>
    <n v="40"/>
  </r>
  <r>
    <x v="73"/>
    <n v="38"/>
  </r>
  <r>
    <x v="82"/>
    <n v="36"/>
  </r>
  <r>
    <x v="49"/>
    <n v="35"/>
  </r>
  <r>
    <x v="49"/>
    <n v="34"/>
  </r>
  <r>
    <x v="49"/>
    <n v="33"/>
  </r>
  <r>
    <x v="40"/>
    <n v="32"/>
  </r>
  <r>
    <x v="52"/>
    <n v="31"/>
  </r>
  <r>
    <x v="42"/>
    <n v="30"/>
  </r>
  <r>
    <x v="83"/>
    <n v="29"/>
  </r>
  <r>
    <x v="47"/>
    <n v="28"/>
  </r>
  <r>
    <x v="40"/>
    <n v="27"/>
  </r>
  <r>
    <x v="49"/>
    <n v="26"/>
  </r>
  <r>
    <x v="79"/>
    <n v="25"/>
  </r>
  <r>
    <x v="2"/>
    <n v="24"/>
  </r>
  <r>
    <x v="84"/>
    <n v="23"/>
  </r>
  <r>
    <x v="50"/>
    <n v="22"/>
  </r>
  <r>
    <x v="21"/>
    <n v="21"/>
  </r>
  <r>
    <x v="21"/>
    <n v="20"/>
  </r>
  <r>
    <x v="85"/>
    <n v="19"/>
  </r>
  <r>
    <x v="85"/>
    <n v="20"/>
  </r>
  <r>
    <x v="35"/>
    <n v="18"/>
  </r>
  <r>
    <x v="76"/>
    <n v="16"/>
  </r>
  <r>
    <x v="76"/>
    <n v="15"/>
  </r>
  <r>
    <x v="35"/>
    <n v="14"/>
  </r>
  <r>
    <x v="76"/>
    <n v="13"/>
  </r>
  <r>
    <x v="64"/>
    <n v="12"/>
  </r>
  <r>
    <x v="57"/>
    <n v="11"/>
  </r>
  <r>
    <x v="78"/>
    <n v="10"/>
  </r>
  <r>
    <x v="47"/>
    <n v="20"/>
  </r>
  <r>
    <x v="59"/>
    <n v="18"/>
  </r>
  <r>
    <x v="50"/>
    <n v="16"/>
  </r>
  <r>
    <x v="35"/>
    <n v="15"/>
  </r>
  <r>
    <x v="65"/>
    <n v="14"/>
  </r>
  <r>
    <x v="8"/>
    <n v="20"/>
  </r>
  <r>
    <x v="56"/>
    <n v="18"/>
  </r>
  <r>
    <x v="40"/>
    <n v="16"/>
  </r>
  <r>
    <x v="49"/>
    <n v="20"/>
  </r>
  <r>
    <x v="20"/>
    <n v="40"/>
  </r>
  <r>
    <x v="6"/>
    <n v="38"/>
  </r>
  <r>
    <x v="0"/>
    <n v="36"/>
  </r>
  <r>
    <x v="3"/>
    <n v="35"/>
  </r>
  <r>
    <x v="2"/>
    <n v="34"/>
  </r>
  <r>
    <x v="3"/>
    <n v="33"/>
  </r>
  <r>
    <x v="6"/>
    <n v="32"/>
  </r>
  <r>
    <x v="4"/>
    <n v="31"/>
  </r>
  <r>
    <x v="1"/>
    <n v="30"/>
  </r>
  <r>
    <x v="47"/>
    <n v="29"/>
  </r>
  <r>
    <x v="10"/>
    <n v="28"/>
  </r>
  <r>
    <x v="4"/>
    <n v="27"/>
  </r>
  <r>
    <x v="86"/>
    <n v="26"/>
  </r>
  <r>
    <x v="47"/>
    <n v="25"/>
  </r>
  <r>
    <x v="86"/>
    <n v="24"/>
  </r>
  <r>
    <x v="86"/>
    <n v="23"/>
  </r>
  <r>
    <x v="23"/>
    <n v="22"/>
  </r>
  <r>
    <x v="2"/>
    <n v="40"/>
  </r>
  <r>
    <x v="14"/>
    <n v="38"/>
  </r>
  <r>
    <x v="7"/>
    <n v="36"/>
  </r>
  <r>
    <x v="84"/>
    <n v="35"/>
  </r>
  <r>
    <x v="87"/>
    <n v="34"/>
  </r>
  <r>
    <x v="0"/>
    <n v="33"/>
  </r>
  <r>
    <x v="33"/>
    <n v="32"/>
  </r>
  <r>
    <x v="88"/>
    <n v="31"/>
  </r>
  <r>
    <x v="0"/>
    <n v="30"/>
  </r>
  <r>
    <x v="12"/>
    <n v="29"/>
  </r>
  <r>
    <x v="11"/>
    <n v="28"/>
  </r>
  <r>
    <x v="13"/>
    <n v="27"/>
  </r>
  <r>
    <x v="88"/>
    <n v="26"/>
  </r>
  <r>
    <x v="10"/>
    <n v="25"/>
  </r>
  <r>
    <x v="69"/>
    <n v="24"/>
  </r>
  <r>
    <x v="11"/>
    <n v="23"/>
  </r>
  <r>
    <x v="86"/>
    <n v="22"/>
  </r>
  <r>
    <x v="13"/>
    <n v="21"/>
  </r>
  <r>
    <x v="24"/>
    <n v="20"/>
  </r>
  <r>
    <x v="13"/>
    <n v="19"/>
  </r>
  <r>
    <x v="15"/>
    <n v="18"/>
  </r>
  <r>
    <x v="47"/>
    <n v="17"/>
  </r>
  <r>
    <x v="15"/>
    <n v="40"/>
  </r>
  <r>
    <x v="89"/>
    <n v="38"/>
  </r>
  <r>
    <x v="13"/>
    <n v="36"/>
  </r>
  <r>
    <x v="7"/>
    <n v="35"/>
  </r>
  <r>
    <x v="89"/>
    <n v="34"/>
  </r>
  <r>
    <x v="17"/>
    <n v="33"/>
  </r>
  <r>
    <x v="75"/>
    <n v="32"/>
  </r>
  <r>
    <x v="2"/>
    <n v="31"/>
  </r>
  <r>
    <x v="19"/>
    <n v="30"/>
  </r>
  <r>
    <x v="86"/>
    <n v="29"/>
  </r>
  <r>
    <x v="2"/>
    <n v="28"/>
  </r>
  <r>
    <x v="33"/>
    <n v="27"/>
  </r>
  <r>
    <x v="13"/>
    <n v="26"/>
  </r>
  <r>
    <x v="90"/>
    <n v="25"/>
  </r>
  <r>
    <x v="56"/>
    <n v="24"/>
  </r>
  <r>
    <x v="12"/>
    <n v="23"/>
  </r>
  <r>
    <x v="13"/>
    <n v="22"/>
  </r>
  <r>
    <x v="88"/>
    <n v="21"/>
  </r>
  <r>
    <x v="23"/>
    <n v="20"/>
  </r>
  <r>
    <x v="27"/>
    <n v="19"/>
  </r>
  <r>
    <x v="23"/>
    <n v="18"/>
  </r>
  <r>
    <x v="6"/>
    <n v="17"/>
  </r>
  <r>
    <x v="8"/>
    <n v="16"/>
  </r>
  <r>
    <x v="91"/>
    <n v="15"/>
  </r>
  <r>
    <x v="3"/>
    <n v="14"/>
  </r>
  <r>
    <x v="21"/>
    <n v="13"/>
  </r>
  <r>
    <x v="88"/>
    <n v="12"/>
  </r>
  <r>
    <x v="30"/>
    <n v="11"/>
  </r>
  <r>
    <x v="37"/>
    <n v="10"/>
  </r>
  <r>
    <x v="88"/>
    <n v="9"/>
  </r>
  <r>
    <x v="6"/>
    <n v="8"/>
  </r>
  <r>
    <x v="27"/>
    <n v="7"/>
  </r>
  <r>
    <x v="21"/>
    <n v="6"/>
  </r>
  <r>
    <x v="6"/>
    <n v="5"/>
  </r>
  <r>
    <x v="92"/>
    <n v="4"/>
  </r>
  <r>
    <x v="21"/>
    <n v="3"/>
  </r>
  <r>
    <x v="86"/>
    <n v="2"/>
  </r>
  <r>
    <x v="4"/>
    <n v="1"/>
  </r>
  <r>
    <x v="21"/>
    <n v="1"/>
  </r>
  <r>
    <x v="47"/>
    <n v="1"/>
  </r>
  <r>
    <x v="0"/>
    <n v="1"/>
  </r>
  <r>
    <x v="81"/>
    <n v="1"/>
  </r>
  <r>
    <x v="47"/>
    <n v="1"/>
  </r>
  <r>
    <x v="88"/>
    <n v="1"/>
  </r>
  <r>
    <x v="6"/>
    <n v="40"/>
  </r>
  <r>
    <x v="84"/>
    <n v="38"/>
  </r>
  <r>
    <x v="0"/>
    <n v="36"/>
  </r>
  <r>
    <x v="33"/>
    <n v="35"/>
  </r>
  <r>
    <x v="14"/>
    <n v="34"/>
  </r>
  <r>
    <x v="21"/>
    <n v="33"/>
  </r>
  <r>
    <x v="0"/>
    <n v="32"/>
  </r>
  <r>
    <x v="47"/>
    <n v="31"/>
  </r>
  <r>
    <x v="26"/>
    <n v="30"/>
  </r>
  <r>
    <x v="83"/>
    <n v="29"/>
  </r>
  <r>
    <x v="23"/>
    <n v="28"/>
  </r>
  <r>
    <x v="69"/>
    <n v="27"/>
  </r>
  <r>
    <x v="26"/>
    <n v="26"/>
  </r>
  <r>
    <x v="14"/>
    <n v="25"/>
  </r>
  <r>
    <x v="91"/>
    <n v="24"/>
  </r>
  <r>
    <x v="21"/>
    <n v="23"/>
  </r>
  <r>
    <x v="21"/>
    <n v="22"/>
  </r>
  <r>
    <x v="7"/>
    <n v="21"/>
  </r>
  <r>
    <x v="86"/>
    <n v="20"/>
  </r>
  <r>
    <x v="23"/>
    <n v="19"/>
  </r>
  <r>
    <x v="47"/>
    <n v="18"/>
  </r>
  <r>
    <x v="30"/>
    <n v="17"/>
  </r>
  <r>
    <x v="16"/>
    <n v="16"/>
  </r>
  <r>
    <x v="86"/>
    <n v="15"/>
  </r>
  <r>
    <x v="30"/>
    <n v="14"/>
  </r>
  <r>
    <x v="15"/>
    <n v="13"/>
  </r>
  <r>
    <x v="6"/>
    <n v="12"/>
  </r>
  <r>
    <x v="93"/>
    <n v="11"/>
  </r>
  <r>
    <x v="21"/>
    <n v="10"/>
  </r>
  <r>
    <x v="94"/>
    <n v="9"/>
  </r>
  <r>
    <x v="88"/>
    <n v="8"/>
  </r>
  <r>
    <x v="30"/>
    <n v="7"/>
  </r>
  <r>
    <x v="21"/>
    <n v="6"/>
  </r>
  <r>
    <x v="21"/>
    <n v="5"/>
  </r>
  <r>
    <x v="91"/>
    <n v="4"/>
  </r>
  <r>
    <x v="21"/>
    <n v="3"/>
  </r>
  <r>
    <x v="27"/>
    <n v="2"/>
  </r>
  <r>
    <x v="86"/>
    <n v="1"/>
  </r>
  <r>
    <x v="15"/>
    <n v="1"/>
  </r>
  <r>
    <x v="88"/>
    <n v="1"/>
  </r>
  <r>
    <x v="29"/>
    <n v="1"/>
  </r>
  <r>
    <x v="91"/>
    <n v="1"/>
  </r>
  <r>
    <x v="91"/>
    <n v="1"/>
  </r>
  <r>
    <x v="14"/>
    <n v="1"/>
  </r>
  <r>
    <x v="95"/>
    <n v="1"/>
  </r>
  <r>
    <x v="26"/>
    <n v="1"/>
  </r>
  <r>
    <x v="23"/>
    <n v="1"/>
  </r>
  <r>
    <x v="72"/>
    <n v="1"/>
  </r>
  <r>
    <x v="30"/>
    <n v="1"/>
  </r>
  <r>
    <x v="6"/>
    <n v="1"/>
  </r>
  <r>
    <x v="55"/>
    <n v="1"/>
  </r>
  <r>
    <x v="69"/>
    <n v="1"/>
  </r>
  <r>
    <x v="30"/>
    <n v="1"/>
  </r>
  <r>
    <x v="92"/>
    <n v="1"/>
  </r>
  <r>
    <x v="96"/>
    <n v="1"/>
  </r>
  <r>
    <x v="2"/>
    <n v="40"/>
  </r>
  <r>
    <x v="97"/>
    <n v="38"/>
  </r>
  <r>
    <x v="15"/>
    <n v="36"/>
  </r>
  <r>
    <x v="98"/>
    <n v="35"/>
  </r>
  <r>
    <x v="90"/>
    <n v="34"/>
  </r>
  <r>
    <x v="99"/>
    <n v="33"/>
  </r>
  <r>
    <x v="100"/>
    <n v="32"/>
  </r>
  <r>
    <x v="30"/>
    <n v="31"/>
  </r>
  <r>
    <x v="31"/>
    <n v="30"/>
  </r>
  <r>
    <x v="6"/>
    <n v="29"/>
  </r>
  <r>
    <x v="0"/>
    <n v="28"/>
  </r>
  <r>
    <x v="0"/>
    <n v="27"/>
  </r>
  <r>
    <x v="0"/>
    <n v="26"/>
  </r>
  <r>
    <x v="21"/>
    <n v="25"/>
  </r>
  <r>
    <x v="26"/>
    <n v="24"/>
  </r>
  <r>
    <x v="81"/>
    <n v="23"/>
  </r>
  <r>
    <x v="24"/>
    <n v="22"/>
  </r>
  <r>
    <x v="90"/>
    <n v="21"/>
  </r>
  <r>
    <x v="26"/>
    <n v="20"/>
  </r>
  <r>
    <x v="30"/>
    <n v="19"/>
  </r>
  <r>
    <x v="81"/>
    <n v="18"/>
  </r>
  <r>
    <x v="3"/>
    <n v="17"/>
  </r>
  <r>
    <x v="21"/>
    <n v="16"/>
  </r>
  <r>
    <x v="101"/>
    <n v="15"/>
  </r>
  <r>
    <x v="30"/>
    <n v="14"/>
  </r>
  <r>
    <x v="16"/>
    <n v="13"/>
  </r>
  <r>
    <x v="47"/>
    <n v="12"/>
  </r>
  <r>
    <x v="3"/>
    <n v="11"/>
  </r>
  <r>
    <x v="4"/>
    <n v="10"/>
  </r>
  <r>
    <x v="0"/>
    <n v="9"/>
  </r>
  <r>
    <x v="69"/>
    <n v="8"/>
  </r>
  <r>
    <x v="102"/>
    <n v="7"/>
  </r>
  <r>
    <x v="81"/>
    <n v="6"/>
  </r>
  <r>
    <x v="21"/>
    <n v="5"/>
  </r>
  <r>
    <x v="84"/>
    <n v="4"/>
  </r>
  <r>
    <x v="81"/>
    <n v="3"/>
  </r>
  <r>
    <x v="83"/>
    <n v="2"/>
  </r>
  <r>
    <x v="23"/>
    <n v="1"/>
  </r>
  <r>
    <x v="24"/>
    <n v="1"/>
  </r>
  <r>
    <x v="92"/>
    <n v="1"/>
  </r>
  <r>
    <x v="92"/>
    <n v="1"/>
  </r>
  <r>
    <x v="88"/>
    <n v="1"/>
  </r>
  <r>
    <x v="21"/>
    <n v="1"/>
  </r>
  <r>
    <x v="33"/>
    <n v="1"/>
  </r>
  <r>
    <x v="30"/>
    <n v="1"/>
  </r>
  <r>
    <x v="4"/>
    <n v="1"/>
  </r>
  <r>
    <x v="21"/>
    <n v="1"/>
  </r>
  <r>
    <x v="88"/>
    <n v="1"/>
  </r>
  <r>
    <x v="88"/>
    <n v="1"/>
  </r>
  <r>
    <x v="79"/>
    <n v="1"/>
  </r>
  <r>
    <x v="23"/>
    <n v="1"/>
  </r>
  <r>
    <x v="0"/>
    <n v="40"/>
  </r>
  <r>
    <x v="0"/>
    <n v="38"/>
  </r>
  <r>
    <x v="41"/>
    <n v="36"/>
  </r>
  <r>
    <x v="21"/>
    <n v="35"/>
  </r>
  <r>
    <x v="30"/>
    <n v="34"/>
  </r>
  <r>
    <x v="3"/>
    <n v="33"/>
  </r>
  <r>
    <x v="13"/>
    <n v="32"/>
  </r>
  <r>
    <x v="3"/>
    <n v="31"/>
  </r>
  <r>
    <x v="8"/>
    <n v="30"/>
  </r>
  <r>
    <x v="88"/>
    <n v="29"/>
  </r>
  <r>
    <x v="30"/>
    <n v="28"/>
  </r>
  <r>
    <x v="21"/>
    <n v="27"/>
  </r>
  <r>
    <x v="30"/>
    <n v="26"/>
  </r>
  <r>
    <x v="8"/>
    <n v="25"/>
  </r>
  <r>
    <x v="88"/>
    <n v="24"/>
  </r>
  <r>
    <x v="84"/>
    <n v="23"/>
  </r>
  <r>
    <x v="89"/>
    <n v="22"/>
  </r>
  <r>
    <x v="30"/>
    <n v="21"/>
  </r>
  <r>
    <x v="24"/>
    <n v="20"/>
  </r>
  <r>
    <x v="2"/>
    <n v="19"/>
  </r>
  <r>
    <x v="23"/>
    <n v="18"/>
  </r>
  <r>
    <x v="3"/>
    <n v="17"/>
  </r>
  <r>
    <x v="0"/>
    <n v="16"/>
  </r>
  <r>
    <x v="41"/>
    <n v="15"/>
  </r>
  <r>
    <x v="55"/>
    <n v="14"/>
  </r>
  <r>
    <x v="29"/>
    <n v="13"/>
  </r>
  <r>
    <x v="69"/>
    <n v="12"/>
  </r>
  <r>
    <x v="81"/>
    <n v="11"/>
  </r>
  <r>
    <x v="2"/>
    <n v="10"/>
  </r>
  <r>
    <x v="84"/>
    <n v="9"/>
  </r>
  <r>
    <x v="47"/>
    <n v="8"/>
  </r>
  <r>
    <x v="103"/>
    <n v="40"/>
  </r>
  <r>
    <x v="13"/>
    <n v="38"/>
  </r>
  <r>
    <x v="30"/>
    <n v="36"/>
  </r>
  <r>
    <x v="24"/>
    <n v="35"/>
  </r>
  <r>
    <x v="89"/>
    <n v="34"/>
  </r>
  <r>
    <x v="3"/>
    <n v="33"/>
  </r>
  <r>
    <x v="83"/>
    <n v="32"/>
  </r>
  <r>
    <x v="33"/>
    <n v="31"/>
  </r>
  <r>
    <x v="3"/>
    <n v="30"/>
  </r>
  <r>
    <x v="83"/>
    <n v="29"/>
  </r>
  <r>
    <x v="23"/>
    <n v="28"/>
  </r>
  <r>
    <x v="19"/>
    <n v="27"/>
  </r>
  <r>
    <x v="47"/>
    <n v="26"/>
  </r>
  <r>
    <x v="29"/>
    <n v="25"/>
  </r>
  <r>
    <x v="23"/>
    <n v="24"/>
  </r>
  <r>
    <x v="30"/>
    <n v="23"/>
  </r>
  <r>
    <x v="21"/>
    <n v="22"/>
  </r>
  <r>
    <x v="21"/>
    <n v="21"/>
  </r>
  <r>
    <x v="19"/>
    <n v="20"/>
  </r>
  <r>
    <x v="3"/>
    <n v="18"/>
  </r>
  <r>
    <x v="6"/>
    <n v="16"/>
  </r>
  <r>
    <x v="13"/>
    <n v="15"/>
  </r>
  <r>
    <x v="3"/>
    <n v="14"/>
  </r>
  <r>
    <x v="94"/>
    <n v="13"/>
  </r>
  <r>
    <x v="38"/>
    <n v="12"/>
  </r>
  <r>
    <x v="30"/>
    <n v="20"/>
  </r>
  <r>
    <x v="88"/>
    <n v="18"/>
  </r>
  <r>
    <x v="8"/>
    <n v="20"/>
  </r>
  <r>
    <x v="24"/>
    <n v="18"/>
  </r>
  <r>
    <x v="104"/>
    <n v="40"/>
  </r>
  <r>
    <x v="12"/>
    <n v="38"/>
  </r>
  <r>
    <x v="2"/>
    <n v="36"/>
  </r>
  <r>
    <x v="92"/>
    <n v="35"/>
  </r>
  <r>
    <x v="3"/>
    <n v="34"/>
  </r>
  <r>
    <x v="105"/>
    <n v="33"/>
  </r>
  <r>
    <x v="3"/>
    <n v="32"/>
  </r>
  <r>
    <x v="0"/>
    <n v="31"/>
  </r>
  <r>
    <x v="6"/>
    <n v="30"/>
  </r>
  <r>
    <x v="106"/>
    <n v="29"/>
  </r>
  <r>
    <x v="7"/>
    <n v="28"/>
  </r>
  <r>
    <x v="107"/>
    <n v="40"/>
  </r>
  <r>
    <x v="7"/>
    <n v="38"/>
  </r>
  <r>
    <x v="2"/>
    <n v="36"/>
  </r>
  <r>
    <x v="0"/>
    <n v="35"/>
  </r>
  <r>
    <x v="0"/>
    <n v="34"/>
  </r>
  <r>
    <x v="108"/>
    <n v="33"/>
  </r>
  <r>
    <x v="12"/>
    <n v="32"/>
  </r>
  <r>
    <x v="11"/>
    <n v="31"/>
  </r>
  <r>
    <x v="15"/>
    <n v="30"/>
  </r>
  <r>
    <x v="15"/>
    <n v="40"/>
  </r>
  <r>
    <x v="2"/>
    <n v="38"/>
  </r>
  <r>
    <x v="89"/>
    <n v="36"/>
  </r>
  <r>
    <x v="7"/>
    <n v="35"/>
  </r>
  <r>
    <x v="107"/>
    <n v="34"/>
  </r>
  <r>
    <x v="107"/>
    <n v="33"/>
  </r>
  <r>
    <x v="12"/>
    <n v="32"/>
  </r>
  <r>
    <x v="6"/>
    <n v="31"/>
  </r>
  <r>
    <x v="12"/>
    <n v="30"/>
  </r>
  <r>
    <x v="109"/>
    <n v="29"/>
  </r>
  <r>
    <x v="21"/>
    <n v="28"/>
  </r>
  <r>
    <x v="108"/>
    <n v="27"/>
  </r>
  <r>
    <x v="68"/>
    <n v="26"/>
  </r>
  <r>
    <x v="11"/>
    <n v="25"/>
  </r>
  <r>
    <x v="6"/>
    <n v="40"/>
  </r>
  <r>
    <x v="106"/>
    <n v="38"/>
  </r>
  <r>
    <x v="21"/>
    <n v="36"/>
  </r>
  <r>
    <x v="0"/>
    <n v="35"/>
  </r>
  <r>
    <x v="14"/>
    <n v="34"/>
  </r>
  <r>
    <x v="107"/>
    <n v="33"/>
  </r>
  <r>
    <x v="23"/>
    <n v="32"/>
  </r>
  <r>
    <x v="7"/>
    <n v="31"/>
  </r>
  <r>
    <x v="6"/>
    <n v="30"/>
  </r>
  <r>
    <x v="108"/>
    <n v="29"/>
  </r>
  <r>
    <x v="14"/>
    <n v="28"/>
  </r>
  <r>
    <x v="109"/>
    <n v="27"/>
  </r>
  <r>
    <x v="15"/>
    <n v="26"/>
  </r>
  <r>
    <x v="21"/>
    <n v="25"/>
  </r>
  <r>
    <x v="21"/>
    <n v="24"/>
  </r>
  <r>
    <x v="15"/>
    <n v="23"/>
  </r>
  <r>
    <x v="2"/>
    <n v="40"/>
  </r>
  <r>
    <x v="15"/>
    <n v="38"/>
  </r>
  <r>
    <x v="6"/>
    <n v="36"/>
  </r>
  <r>
    <x v="92"/>
    <n v="35"/>
  </r>
  <r>
    <x v="0"/>
    <n v="34"/>
  </r>
  <r>
    <x v="0"/>
    <n v="33"/>
  </r>
  <r>
    <x v="16"/>
    <n v="32"/>
  </r>
  <r>
    <x v="107"/>
    <n v="31"/>
  </r>
  <r>
    <x v="21"/>
    <n v="30"/>
  </r>
  <r>
    <x v="0"/>
    <n v="29"/>
  </r>
  <r>
    <x v="107"/>
    <n v="28"/>
  </r>
  <r>
    <x v="21"/>
    <n v="27"/>
  </r>
  <r>
    <x v="7"/>
    <n v="40"/>
  </r>
  <r>
    <x v="21"/>
    <n v="38"/>
  </r>
  <r>
    <x v="0"/>
    <n v="36"/>
  </r>
  <r>
    <x v="2"/>
    <n v="35"/>
  </r>
  <r>
    <x v="12"/>
    <n v="34"/>
  </r>
  <r>
    <x v="35"/>
    <n v="33"/>
  </r>
  <r>
    <x v="103"/>
    <n v="40"/>
  </r>
  <r>
    <x v="83"/>
    <n v="38"/>
  </r>
  <r>
    <x v="89"/>
    <n v="36"/>
  </r>
  <r>
    <x v="21"/>
    <n v="35"/>
  </r>
  <r>
    <x v="21"/>
    <n v="34"/>
  </r>
  <r>
    <x v="6"/>
    <n v="20"/>
  </r>
  <r>
    <x v="108"/>
    <n v="20"/>
  </r>
  <r>
    <x v="12"/>
    <n v="20"/>
  </r>
  <r>
    <x v="12"/>
    <n v="20"/>
  </r>
  <r>
    <x v="20"/>
    <n v="40"/>
  </r>
  <r>
    <x v="2"/>
    <n v="38"/>
  </r>
  <r>
    <x v="3"/>
    <n v="36"/>
  </r>
  <r>
    <x v="6"/>
    <n v="35"/>
  </r>
  <r>
    <x v="110"/>
    <n v="34"/>
  </r>
  <r>
    <x v="96"/>
    <n v="33"/>
  </r>
  <r>
    <x v="0"/>
    <n v="32"/>
  </r>
  <r>
    <x v="37"/>
    <n v="31"/>
  </r>
  <r>
    <x v="18"/>
    <n v="30"/>
  </r>
  <r>
    <x v="3"/>
    <n v="29"/>
  </r>
  <r>
    <x v="63"/>
    <n v="28"/>
  </r>
  <r>
    <x v="91"/>
    <n v="27"/>
  </r>
  <r>
    <x v="10"/>
    <n v="26"/>
  </r>
  <r>
    <x v="6"/>
    <n v="25"/>
  </r>
  <r>
    <x v="110"/>
    <n v="24"/>
  </r>
  <r>
    <x v="18"/>
    <n v="23"/>
  </r>
  <r>
    <x v="37"/>
    <n v="22"/>
  </r>
  <r>
    <x v="37"/>
    <n v="21"/>
  </r>
  <r>
    <x v="3"/>
    <n v="20"/>
  </r>
  <r>
    <x v="111"/>
    <n v="19"/>
  </r>
  <r>
    <x v="63"/>
    <n v="18"/>
  </r>
  <r>
    <x v="68"/>
    <n v="17"/>
  </r>
  <r>
    <x v="17"/>
    <n v="40"/>
  </r>
  <r>
    <x v="45"/>
    <n v="38"/>
  </r>
  <r>
    <x v="3"/>
    <n v="36"/>
  </r>
  <r>
    <x v="68"/>
    <n v="35"/>
  </r>
  <r>
    <x v="7"/>
    <n v="34"/>
  </r>
  <r>
    <x v="23"/>
    <n v="33"/>
  </r>
  <r>
    <x v="68"/>
    <n v="32"/>
  </r>
  <r>
    <x v="3"/>
    <n v="31"/>
  </r>
  <r>
    <x v="91"/>
    <n v="30"/>
  </r>
  <r>
    <x v="112"/>
    <n v="29"/>
  </r>
  <r>
    <x v="113"/>
    <n v="28"/>
  </r>
  <r>
    <x v="0"/>
    <n v="27"/>
  </r>
  <r>
    <x v="23"/>
    <n v="26"/>
  </r>
  <r>
    <x v="114"/>
    <n v="25"/>
  </r>
  <r>
    <x v="115"/>
    <n v="24"/>
  </r>
  <r>
    <x v="17"/>
    <n v="23"/>
  </r>
  <r>
    <x v="116"/>
    <n v="22"/>
  </r>
  <r>
    <x v="12"/>
    <n v="21"/>
  </r>
  <r>
    <x v="11"/>
    <n v="20"/>
  </r>
  <r>
    <x v="10"/>
    <n v="19"/>
  </r>
  <r>
    <x v="117"/>
    <n v="18"/>
  </r>
  <r>
    <x v="13"/>
    <n v="17"/>
  </r>
  <r>
    <x v="3"/>
    <n v="16"/>
  </r>
  <r>
    <x v="68"/>
    <n v="15"/>
  </r>
  <r>
    <x v="13"/>
    <n v="14"/>
  </r>
  <r>
    <x v="15"/>
    <n v="13"/>
  </r>
  <r>
    <x v="114"/>
    <n v="12"/>
  </r>
  <r>
    <x v="68"/>
    <n v="11"/>
  </r>
  <r>
    <x v="31"/>
    <n v="10"/>
  </r>
  <r>
    <x v="31"/>
    <n v="9"/>
  </r>
  <r>
    <x v="116"/>
    <n v="8"/>
  </r>
  <r>
    <x v="3"/>
    <n v="40"/>
  </r>
  <r>
    <x v="18"/>
    <n v="38"/>
  </r>
  <r>
    <x v="114"/>
    <n v="36"/>
  </r>
  <r>
    <x v="18"/>
    <n v="35"/>
  </r>
  <r>
    <x v="2"/>
    <n v="34"/>
  </r>
  <r>
    <x v="18"/>
    <n v="33"/>
  </r>
  <r>
    <x v="86"/>
    <n v="32"/>
  </r>
  <r>
    <x v="7"/>
    <n v="31"/>
  </r>
  <r>
    <x v="72"/>
    <n v="30"/>
  </r>
  <r>
    <x v="18"/>
    <n v="29"/>
  </r>
  <r>
    <x v="19"/>
    <n v="28"/>
  </r>
  <r>
    <x v="91"/>
    <n v="27"/>
  </r>
  <r>
    <x v="82"/>
    <n v="26"/>
  </r>
  <r>
    <x v="90"/>
    <n v="25"/>
  </r>
  <r>
    <x v="63"/>
    <n v="24"/>
  </r>
  <r>
    <x v="18"/>
    <n v="23"/>
  </r>
  <r>
    <x v="102"/>
    <n v="22"/>
  </r>
  <r>
    <x v="18"/>
    <n v="21"/>
  </r>
  <r>
    <x v="14"/>
    <n v="20"/>
  </r>
  <r>
    <x v="102"/>
    <n v="19"/>
  </r>
  <r>
    <x v="18"/>
    <n v="18"/>
  </r>
  <r>
    <x v="13"/>
    <n v="17"/>
  </r>
  <r>
    <x v="63"/>
    <n v="16"/>
  </r>
  <r>
    <x v="21"/>
    <n v="15"/>
  </r>
  <r>
    <x v="12"/>
    <n v="14"/>
  </r>
  <r>
    <x v="114"/>
    <n v="13"/>
  </r>
  <r>
    <x v="102"/>
    <n v="12"/>
  </r>
  <r>
    <x v="13"/>
    <n v="11"/>
  </r>
  <r>
    <x v="63"/>
    <n v="10"/>
  </r>
  <r>
    <x v="63"/>
    <n v="9"/>
  </r>
  <r>
    <x v="6"/>
    <n v="8"/>
  </r>
  <r>
    <x v="118"/>
    <n v="7"/>
  </r>
  <r>
    <x v="18"/>
    <n v="6"/>
  </r>
  <r>
    <x v="19"/>
    <n v="5"/>
  </r>
  <r>
    <x v="19"/>
    <n v="4"/>
  </r>
  <r>
    <x v="68"/>
    <n v="3"/>
  </r>
  <r>
    <x v="91"/>
    <n v="2"/>
  </r>
  <r>
    <x v="19"/>
    <n v="1"/>
  </r>
  <r>
    <x v="8"/>
    <n v="1"/>
  </r>
  <r>
    <x v="82"/>
    <n v="1"/>
  </r>
  <r>
    <x v="21"/>
    <n v="1"/>
  </r>
  <r>
    <x v="81"/>
    <n v="1"/>
  </r>
  <r>
    <x v="29"/>
    <n v="1"/>
  </r>
  <r>
    <x v="91"/>
    <n v="1"/>
  </r>
  <r>
    <x v="18"/>
    <n v="1"/>
  </r>
  <r>
    <x v="91"/>
    <n v="1"/>
  </r>
  <r>
    <x v="91"/>
    <n v="1"/>
  </r>
  <r>
    <x v="18"/>
    <n v="1"/>
  </r>
  <r>
    <x v="82"/>
    <n v="1"/>
  </r>
  <r>
    <x v="119"/>
    <n v="1"/>
  </r>
  <r>
    <x v="19"/>
    <n v="1"/>
  </r>
  <r>
    <x v="120"/>
    <n v="1"/>
  </r>
  <r>
    <x v="99"/>
    <n v="1"/>
  </r>
  <r>
    <x v="99"/>
    <n v="1"/>
  </r>
  <r>
    <x v="81"/>
    <n v="1"/>
  </r>
  <r>
    <x v="21"/>
    <n v="1"/>
  </r>
  <r>
    <x v="91"/>
    <n v="1"/>
  </r>
  <r>
    <x v="45"/>
    <n v="1"/>
  </r>
  <r>
    <x v="31"/>
    <n v="1"/>
  </r>
  <r>
    <x v="68"/>
    <n v="1"/>
  </r>
  <r>
    <x v="6"/>
    <n v="40"/>
  </r>
  <r>
    <x v="91"/>
    <n v="38"/>
  </r>
  <r>
    <x v="0"/>
    <n v="36"/>
  </r>
  <r>
    <x v="18"/>
    <n v="35"/>
  </r>
  <r>
    <x v="21"/>
    <n v="34"/>
  </r>
  <r>
    <x v="3"/>
    <n v="33"/>
  </r>
  <r>
    <x v="14"/>
    <n v="32"/>
  </r>
  <r>
    <x v="23"/>
    <n v="31"/>
  </r>
  <r>
    <x v="3"/>
    <n v="30"/>
  </r>
  <r>
    <x v="102"/>
    <n v="29"/>
  </r>
  <r>
    <x v="82"/>
    <n v="28"/>
  </r>
  <r>
    <x v="26"/>
    <n v="27"/>
  </r>
  <r>
    <x v="7"/>
    <n v="26"/>
  </r>
  <r>
    <x v="82"/>
    <n v="25"/>
  </r>
  <r>
    <x v="86"/>
    <n v="24"/>
  </r>
  <r>
    <x v="68"/>
    <n v="23"/>
  </r>
  <r>
    <x v="21"/>
    <n v="22"/>
  </r>
  <r>
    <x v="28"/>
    <n v="21"/>
  </r>
  <r>
    <x v="41"/>
    <n v="20"/>
  </r>
  <r>
    <x v="14"/>
    <n v="19"/>
  </r>
  <r>
    <x v="121"/>
    <n v="18"/>
  </r>
  <r>
    <x v="68"/>
    <n v="17"/>
  </r>
  <r>
    <x v="120"/>
    <n v="16"/>
  </r>
  <r>
    <x v="14"/>
    <n v="15"/>
  </r>
  <r>
    <x v="21"/>
    <n v="14"/>
  </r>
  <r>
    <x v="114"/>
    <n v="13"/>
  </r>
  <r>
    <x v="41"/>
    <n v="12"/>
  </r>
  <r>
    <x v="122"/>
    <n v="11"/>
  </r>
  <r>
    <x v="123"/>
    <n v="10"/>
  </r>
  <r>
    <x v="18"/>
    <n v="9"/>
  </r>
  <r>
    <x v="10"/>
    <n v="8"/>
  </r>
  <r>
    <x v="18"/>
    <n v="7"/>
  </r>
  <r>
    <x v="123"/>
    <n v="6"/>
  </r>
  <r>
    <x v="117"/>
    <n v="5"/>
  </r>
  <r>
    <x v="91"/>
    <n v="4"/>
  </r>
  <r>
    <x v="91"/>
    <n v="3"/>
  </r>
  <r>
    <x v="102"/>
    <n v="2"/>
  </r>
  <r>
    <x v="31"/>
    <n v="1"/>
  </r>
  <r>
    <x v="45"/>
    <n v="1"/>
  </r>
  <r>
    <x v="86"/>
    <n v="1"/>
  </r>
  <r>
    <x v="15"/>
    <n v="1"/>
  </r>
  <r>
    <x v="37"/>
    <n v="1"/>
  </r>
  <r>
    <x v="14"/>
    <n v="1"/>
  </r>
  <r>
    <x v="91"/>
    <n v="1"/>
  </r>
  <r>
    <x v="37"/>
    <n v="1"/>
  </r>
  <r>
    <x v="45"/>
    <n v="1"/>
  </r>
  <r>
    <x v="91"/>
    <n v="1"/>
  </r>
  <r>
    <x v="91"/>
    <n v="1"/>
  </r>
  <r>
    <x v="13"/>
    <n v="1"/>
  </r>
  <r>
    <x v="15"/>
    <n v="1"/>
  </r>
  <r>
    <x v="116"/>
    <n v="1"/>
  </r>
  <r>
    <x v="68"/>
    <n v="1"/>
  </r>
  <r>
    <x v="28"/>
    <n v="1"/>
  </r>
  <r>
    <x v="28"/>
    <n v="1"/>
  </r>
  <r>
    <x v="15"/>
    <n v="1"/>
  </r>
  <r>
    <x v="68"/>
    <n v="1"/>
  </r>
  <r>
    <x v="68"/>
    <n v="1"/>
  </r>
  <r>
    <x v="91"/>
    <n v="1"/>
  </r>
  <r>
    <x v="18"/>
    <n v="1"/>
  </r>
  <r>
    <x v="19"/>
    <n v="1"/>
  </r>
  <r>
    <x v="21"/>
    <n v="1"/>
  </r>
  <r>
    <x v="68"/>
    <n v="1"/>
  </r>
  <r>
    <x v="12"/>
    <n v="1"/>
  </r>
  <r>
    <x v="29"/>
    <n v="1"/>
  </r>
  <r>
    <x v="23"/>
    <n v="1"/>
  </r>
  <r>
    <x v="23"/>
    <n v="1"/>
  </r>
  <r>
    <x v="23"/>
    <n v="1"/>
  </r>
  <r>
    <x v="123"/>
    <n v="1"/>
  </r>
  <r>
    <x v="102"/>
    <n v="1"/>
  </r>
  <r>
    <x v="18"/>
    <n v="1"/>
  </r>
  <r>
    <x v="2"/>
    <n v="40"/>
  </r>
  <r>
    <x v="90"/>
    <n v="38"/>
  </r>
  <r>
    <x v="97"/>
    <n v="36"/>
  </r>
  <r>
    <x v="18"/>
    <n v="35"/>
  </r>
  <r>
    <x v="110"/>
    <n v="34"/>
  </r>
  <r>
    <x v="15"/>
    <n v="33"/>
  </r>
  <r>
    <x v="6"/>
    <n v="32"/>
  </r>
  <r>
    <x v="0"/>
    <n v="31"/>
  </r>
  <r>
    <x v="23"/>
    <n v="30"/>
  </r>
  <r>
    <x v="0"/>
    <n v="29"/>
  </r>
  <r>
    <x v="124"/>
    <n v="28"/>
  </r>
  <r>
    <x v="3"/>
    <n v="27"/>
  </r>
  <r>
    <x v="101"/>
    <n v="26"/>
  </r>
  <r>
    <x v="123"/>
    <n v="25"/>
  </r>
  <r>
    <x v="3"/>
    <n v="24"/>
  </r>
  <r>
    <x v="18"/>
    <n v="23"/>
  </r>
  <r>
    <x v="0"/>
    <n v="22"/>
  </r>
  <r>
    <x v="122"/>
    <n v="21"/>
  </r>
  <r>
    <x v="14"/>
    <n v="20"/>
  </r>
  <r>
    <x v="125"/>
    <n v="19"/>
  </r>
  <r>
    <x v="63"/>
    <n v="18"/>
  </r>
  <r>
    <x v="102"/>
    <n v="17"/>
  </r>
  <r>
    <x v="114"/>
    <n v="16"/>
  </r>
  <r>
    <x v="21"/>
    <n v="15"/>
  </r>
  <r>
    <x v="91"/>
    <n v="14"/>
  </r>
  <r>
    <x v="45"/>
    <n v="13"/>
  </r>
  <r>
    <x v="68"/>
    <n v="12"/>
  </r>
  <r>
    <x v="68"/>
    <n v="11"/>
  </r>
  <r>
    <x v="91"/>
    <n v="10"/>
  </r>
  <r>
    <x v="91"/>
    <n v="9"/>
  </r>
  <r>
    <x v="91"/>
    <n v="8"/>
  </r>
  <r>
    <x v="63"/>
    <n v="7"/>
  </r>
  <r>
    <x v="86"/>
    <n v="6"/>
  </r>
  <r>
    <x v="45"/>
    <n v="5"/>
  </r>
  <r>
    <x v="68"/>
    <n v="4"/>
  </r>
  <r>
    <x v="26"/>
    <n v="3"/>
  </r>
  <r>
    <x v="65"/>
    <n v="2"/>
  </r>
  <r>
    <x v="91"/>
    <n v="1"/>
  </r>
  <r>
    <x v="91"/>
    <n v="1"/>
  </r>
  <r>
    <x v="21"/>
    <n v="1"/>
  </r>
  <r>
    <x v="91"/>
    <n v="1"/>
  </r>
  <r>
    <x v="3"/>
    <n v="1"/>
  </r>
  <r>
    <x v="102"/>
    <n v="1"/>
  </r>
  <r>
    <x v="102"/>
    <n v="1"/>
  </r>
  <r>
    <x v="68"/>
    <n v="1"/>
  </r>
  <r>
    <x v="68"/>
    <n v="1"/>
  </r>
  <r>
    <x v="101"/>
    <n v="1"/>
  </r>
  <r>
    <x v="91"/>
    <n v="1"/>
  </r>
  <r>
    <x v="120"/>
    <n v="40"/>
  </r>
  <r>
    <x v="3"/>
    <n v="38"/>
  </r>
  <r>
    <x v="7"/>
    <n v="36"/>
  </r>
  <r>
    <x v="3"/>
    <n v="35"/>
  </r>
  <r>
    <x v="21"/>
    <n v="34"/>
  </r>
  <r>
    <x v="0"/>
    <n v="33"/>
  </r>
  <r>
    <x v="2"/>
    <n v="32"/>
  </r>
  <r>
    <x v="13"/>
    <n v="31"/>
  </r>
  <r>
    <x v="10"/>
    <n v="30"/>
  </r>
  <r>
    <x v="91"/>
    <n v="29"/>
  </r>
  <r>
    <x v="126"/>
    <n v="28"/>
  </r>
  <r>
    <x v="91"/>
    <n v="27"/>
  </r>
  <r>
    <x v="26"/>
    <n v="26"/>
  </r>
  <r>
    <x v="3"/>
    <n v="25"/>
  </r>
  <r>
    <x v="10"/>
    <n v="24"/>
  </r>
  <r>
    <x v="68"/>
    <n v="23"/>
  </r>
  <r>
    <x v="23"/>
    <n v="22"/>
  </r>
  <r>
    <x v="68"/>
    <n v="21"/>
  </r>
  <r>
    <x v="18"/>
    <n v="20"/>
  </r>
  <r>
    <x v="91"/>
    <n v="19"/>
  </r>
  <r>
    <x v="91"/>
    <n v="18"/>
  </r>
  <r>
    <x v="13"/>
    <n v="17"/>
  </r>
  <r>
    <x v="97"/>
    <n v="16"/>
  </r>
  <r>
    <x v="82"/>
    <n v="15"/>
  </r>
  <r>
    <x v="127"/>
    <n v="14"/>
  </r>
  <r>
    <x v="68"/>
    <n v="13"/>
  </r>
  <r>
    <x v="18"/>
    <n v="12"/>
  </r>
  <r>
    <x v="128"/>
    <n v="11"/>
  </r>
  <r>
    <x v="91"/>
    <n v="10"/>
  </r>
  <r>
    <x v="81"/>
    <n v="9"/>
  </r>
  <r>
    <x v="102"/>
    <n v="8"/>
  </r>
  <r>
    <x v="29"/>
    <n v="7"/>
  </r>
  <r>
    <x v="68"/>
    <n v="6"/>
  </r>
  <r>
    <x v="129"/>
    <n v="5"/>
  </r>
  <r>
    <x v="97"/>
    <n v="4"/>
  </r>
  <r>
    <x v="68"/>
    <n v="3"/>
  </r>
  <r>
    <x v="23"/>
    <n v="2"/>
  </r>
  <r>
    <x v="123"/>
    <n v="1"/>
  </r>
  <r>
    <x v="103"/>
    <n v="40"/>
  </r>
  <r>
    <x v="82"/>
    <n v="38"/>
  </r>
  <r>
    <x v="13"/>
    <n v="36"/>
  </r>
  <r>
    <x v="3"/>
    <n v="35"/>
  </r>
  <r>
    <x v="68"/>
    <n v="34"/>
  </r>
  <r>
    <x v="3"/>
    <n v="33"/>
  </r>
  <r>
    <x v="10"/>
    <n v="32"/>
  </r>
  <r>
    <x v="10"/>
    <n v="31"/>
  </r>
  <r>
    <x v="130"/>
    <n v="30"/>
  </r>
  <r>
    <x v="18"/>
    <n v="29"/>
  </r>
  <r>
    <x v="82"/>
    <n v="28"/>
  </r>
  <r>
    <x v="21"/>
    <n v="27"/>
  </r>
  <r>
    <x v="10"/>
    <n v="26"/>
  </r>
  <r>
    <x v="21"/>
    <n v="25"/>
  </r>
  <r>
    <x v="116"/>
    <n v="24"/>
  </r>
  <r>
    <x v="116"/>
    <n v="23"/>
  </r>
  <r>
    <x v="121"/>
    <n v="20"/>
  </r>
  <r>
    <x v="131"/>
    <n v="18"/>
  </r>
  <r>
    <x v="6"/>
    <n v="16"/>
  </r>
  <r>
    <x v="13"/>
    <n v="15"/>
  </r>
  <r>
    <x v="132"/>
    <n v="14"/>
  </r>
  <r>
    <x v="91"/>
    <n v="20"/>
  </r>
  <r>
    <x v="68"/>
    <n v="18"/>
  </r>
  <r>
    <x v="8"/>
    <n v="20"/>
  </r>
  <r>
    <x v="11"/>
    <n v="18"/>
  </r>
  <r>
    <x v="12"/>
    <n v="40"/>
  </r>
  <r>
    <x v="2"/>
    <n v="38"/>
  </r>
  <r>
    <x v="108"/>
    <n v="36"/>
  </r>
  <r>
    <x v="7"/>
    <n v="35"/>
  </r>
  <r>
    <x v="3"/>
    <n v="34"/>
  </r>
  <r>
    <x v="0"/>
    <n v="33"/>
  </r>
  <r>
    <x v="3"/>
    <n v="32"/>
  </r>
  <r>
    <x v="6"/>
    <n v="31"/>
  </r>
  <r>
    <x v="6"/>
    <n v="30"/>
  </r>
  <r>
    <x v="7"/>
    <n v="29"/>
  </r>
  <r>
    <x v="15"/>
    <n v="28"/>
  </r>
  <r>
    <x v="6"/>
    <n v="27"/>
  </r>
  <r>
    <x v="11"/>
    <n v="40"/>
  </r>
  <r>
    <x v="12"/>
    <n v="38"/>
  </r>
  <r>
    <x v="109"/>
    <n v="36"/>
  </r>
  <r>
    <x v="0"/>
    <n v="35"/>
  </r>
  <r>
    <x v="7"/>
    <n v="34"/>
  </r>
  <r>
    <x v="0"/>
    <n v="33"/>
  </r>
  <r>
    <x v="12"/>
    <n v="32"/>
  </r>
  <r>
    <x v="11"/>
    <n v="31"/>
  </r>
  <r>
    <x v="15"/>
    <n v="30"/>
  </r>
  <r>
    <x v="15"/>
    <n v="29"/>
  </r>
  <r>
    <x v="13"/>
    <n v="28"/>
  </r>
  <r>
    <x v="15"/>
    <n v="27"/>
  </r>
  <r>
    <x v="13"/>
    <n v="26"/>
  </r>
  <r>
    <x v="89"/>
    <n v="40"/>
  </r>
  <r>
    <x v="15"/>
    <n v="38"/>
  </r>
  <r>
    <x v="3"/>
    <n v="36"/>
  </r>
  <r>
    <x v="108"/>
    <n v="35"/>
  </r>
  <r>
    <x v="89"/>
    <n v="34"/>
  </r>
  <r>
    <x v="2"/>
    <n v="33"/>
  </r>
  <r>
    <x v="7"/>
    <n v="32"/>
  </r>
  <r>
    <x v="15"/>
    <n v="31"/>
  </r>
  <r>
    <x v="63"/>
    <n v="30"/>
  </r>
  <r>
    <x v="2"/>
    <n v="29"/>
  </r>
  <r>
    <x v="13"/>
    <n v="28"/>
  </r>
  <r>
    <x v="108"/>
    <n v="27"/>
  </r>
  <r>
    <x v="12"/>
    <n v="26"/>
  </r>
  <r>
    <x v="15"/>
    <n v="25"/>
  </r>
  <r>
    <x v="107"/>
    <n v="24"/>
  </r>
  <r>
    <x v="133"/>
    <n v="23"/>
  </r>
  <r>
    <x v="7"/>
    <n v="22"/>
  </r>
  <r>
    <x v="21"/>
    <n v="21"/>
  </r>
  <r>
    <x v="6"/>
    <n v="20"/>
  </r>
  <r>
    <x v="7"/>
    <n v="19"/>
  </r>
  <r>
    <x v="6"/>
    <n v="40"/>
  </r>
  <r>
    <x v="106"/>
    <n v="38"/>
  </r>
  <r>
    <x v="15"/>
    <n v="36"/>
  </r>
  <r>
    <x v="14"/>
    <n v="35"/>
  </r>
  <r>
    <x v="21"/>
    <n v="34"/>
  </r>
  <r>
    <x v="23"/>
    <n v="33"/>
  </r>
  <r>
    <x v="7"/>
    <n v="32"/>
  </r>
  <r>
    <x v="15"/>
    <n v="31"/>
  </r>
  <r>
    <x v="21"/>
    <n v="30"/>
  </r>
  <r>
    <x v="15"/>
    <n v="29"/>
  </r>
  <r>
    <x v="89"/>
    <n v="28"/>
  </r>
  <r>
    <x v="6"/>
    <n v="27"/>
  </r>
  <r>
    <x v="15"/>
    <n v="26"/>
  </r>
  <r>
    <x v="14"/>
    <n v="25"/>
  </r>
  <r>
    <x v="0"/>
    <n v="24"/>
  </r>
  <r>
    <x v="15"/>
    <n v="23"/>
  </r>
  <r>
    <x v="15"/>
    <n v="22"/>
  </r>
  <r>
    <x v="15"/>
    <n v="21"/>
  </r>
  <r>
    <x v="6"/>
    <n v="20"/>
  </r>
  <r>
    <x v="28"/>
    <n v="19"/>
  </r>
  <r>
    <x v="92"/>
    <n v="18"/>
  </r>
  <r>
    <x v="92"/>
    <n v="17"/>
  </r>
  <r>
    <x v="12"/>
    <n v="16"/>
  </r>
  <r>
    <x v="2"/>
    <n v="40"/>
  </r>
  <r>
    <x v="15"/>
    <n v="38"/>
  </r>
  <r>
    <x v="6"/>
    <n v="36"/>
  </r>
  <r>
    <x v="0"/>
    <n v="35"/>
  </r>
  <r>
    <x v="3"/>
    <n v="34"/>
  </r>
  <r>
    <x v="3"/>
    <n v="33"/>
  </r>
  <r>
    <x v="16"/>
    <n v="32"/>
  </r>
  <r>
    <x v="21"/>
    <n v="31"/>
  </r>
  <r>
    <x v="0"/>
    <n v="30"/>
  </r>
  <r>
    <x v="6"/>
    <n v="29"/>
  </r>
  <r>
    <x v="92"/>
    <n v="28"/>
  </r>
  <r>
    <x v="7"/>
    <n v="27"/>
  </r>
  <r>
    <x v="33"/>
    <n v="26"/>
  </r>
  <r>
    <x v="6"/>
    <n v="25"/>
  </r>
  <r>
    <x v="13"/>
    <n v="24"/>
  </r>
  <r>
    <x v="0"/>
    <n v="40"/>
  </r>
  <r>
    <x v="3"/>
    <n v="38"/>
  </r>
  <r>
    <x v="7"/>
    <n v="36"/>
  </r>
  <r>
    <x v="3"/>
    <n v="35"/>
  </r>
  <r>
    <x v="21"/>
    <n v="34"/>
  </r>
  <r>
    <x v="2"/>
    <n v="33"/>
  </r>
  <r>
    <x v="15"/>
    <n v="32"/>
  </r>
  <r>
    <x v="15"/>
    <n v="31"/>
  </r>
  <r>
    <x v="15"/>
    <n v="30"/>
  </r>
  <r>
    <x v="133"/>
    <n v="29"/>
  </r>
  <r>
    <x v="13"/>
    <n v="28"/>
  </r>
  <r>
    <x v="12"/>
    <n v="27"/>
  </r>
  <r>
    <x v="103"/>
    <n v="40"/>
  </r>
  <r>
    <x v="13"/>
    <n v="38"/>
  </r>
  <r>
    <x v="3"/>
    <n v="36"/>
  </r>
  <r>
    <x v="134"/>
    <n v="35"/>
  </r>
  <r>
    <x v="89"/>
    <n v="34"/>
  </r>
  <r>
    <x v="3"/>
    <n v="33"/>
  </r>
  <r>
    <x v="33"/>
    <n v="32"/>
  </r>
  <r>
    <x v="15"/>
    <n v="31"/>
  </r>
  <r>
    <x v="12"/>
    <n v="30"/>
  </r>
  <r>
    <x v="12"/>
    <n v="29"/>
  </r>
  <r>
    <x v="21"/>
    <n v="28"/>
  </r>
  <r>
    <x v="108"/>
    <n v="20"/>
  </r>
  <r>
    <x v="6"/>
    <n v="18"/>
  </r>
  <r>
    <x v="13"/>
    <n v="16"/>
  </r>
  <r>
    <x v="8"/>
    <n v="2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438">
  <r>
    <x v="0"/>
    <n v="20"/>
  </r>
  <r>
    <x v="1"/>
    <n v="18"/>
  </r>
  <r>
    <x v="1"/>
    <n v="16"/>
  </r>
  <r>
    <x v="2"/>
    <n v="15"/>
  </r>
  <r>
    <x v="3"/>
    <n v="14"/>
  </r>
  <r>
    <x v="3"/>
    <n v="20"/>
  </r>
  <r>
    <x v="4"/>
    <n v="18"/>
  </r>
  <r>
    <x v="5"/>
    <n v="16"/>
  </r>
  <r>
    <x v="6"/>
    <n v="20"/>
  </r>
  <r>
    <x v="0"/>
    <n v="18"/>
  </r>
  <r>
    <x v="7"/>
    <n v="16"/>
  </r>
  <r>
    <x v="8"/>
    <n v="15"/>
  </r>
  <r>
    <x v="4"/>
    <n v="14"/>
  </r>
  <r>
    <x v="3"/>
    <n v="20"/>
  </r>
  <r>
    <x v="4"/>
    <n v="18"/>
  </r>
  <r>
    <x v="9"/>
    <n v="16"/>
  </r>
  <r>
    <x v="8"/>
    <n v="15"/>
  </r>
  <r>
    <x v="9"/>
    <n v="14"/>
  </r>
  <r>
    <x v="3"/>
    <n v="20"/>
  </r>
  <r>
    <x v="9"/>
    <n v="18"/>
  </r>
  <r>
    <x v="3"/>
    <n v="16"/>
  </r>
  <r>
    <x v="10"/>
    <n v="15"/>
  </r>
  <r>
    <x v="1"/>
    <n v="14"/>
  </r>
  <r>
    <x v="11"/>
    <n v="20"/>
  </r>
  <r>
    <x v="3"/>
    <n v="40"/>
  </r>
  <r>
    <x v="3"/>
    <n v="38"/>
  </r>
  <r>
    <x v="12"/>
    <n v="36"/>
  </r>
  <r>
    <x v="13"/>
    <n v="35"/>
  </r>
  <r>
    <x v="14"/>
    <n v="34"/>
  </r>
  <r>
    <x v="14"/>
    <n v="33"/>
  </r>
  <r>
    <x v="15"/>
    <n v="32"/>
  </r>
  <r>
    <x v="6"/>
    <n v="31"/>
  </r>
  <r>
    <x v="1"/>
    <n v="30"/>
  </r>
  <r>
    <x v="16"/>
    <n v="29"/>
  </r>
  <r>
    <x v="17"/>
    <n v="28"/>
  </r>
  <r>
    <x v="17"/>
    <n v="27"/>
  </r>
  <r>
    <x v="18"/>
    <n v="26"/>
  </r>
  <r>
    <x v="3"/>
    <n v="25"/>
  </r>
  <r>
    <x v="3"/>
    <n v="24"/>
  </r>
  <r>
    <x v="19"/>
    <n v="23"/>
  </r>
  <r>
    <x v="20"/>
    <n v="40"/>
  </r>
  <r>
    <x v="21"/>
    <n v="38"/>
  </r>
  <r>
    <x v="16"/>
    <n v="36"/>
  </r>
  <r>
    <x v="22"/>
    <n v="35"/>
  </r>
  <r>
    <x v="9"/>
    <n v="34"/>
  </r>
  <r>
    <x v="22"/>
    <n v="33"/>
  </r>
  <r>
    <x v="3"/>
    <n v="32"/>
  </r>
  <r>
    <x v="22"/>
    <n v="40"/>
  </r>
  <r>
    <x v="23"/>
    <n v="38"/>
  </r>
  <r>
    <x v="24"/>
    <n v="36"/>
  </r>
  <r>
    <x v="13"/>
    <n v="35"/>
  </r>
  <r>
    <x v="16"/>
    <n v="34"/>
  </r>
  <r>
    <x v="13"/>
    <n v="33"/>
  </r>
  <r>
    <x v="18"/>
    <n v="32"/>
  </r>
  <r>
    <x v="10"/>
    <n v="31"/>
  </r>
  <r>
    <x v="11"/>
    <n v="30"/>
  </r>
  <r>
    <x v="18"/>
    <n v="29"/>
  </r>
  <r>
    <x v="22"/>
    <n v="28"/>
  </r>
  <r>
    <x v="4"/>
    <n v="27"/>
  </r>
  <r>
    <x v="21"/>
    <n v="26"/>
  </r>
  <r>
    <x v="22"/>
    <n v="25"/>
  </r>
  <r>
    <x v="1"/>
    <n v="24"/>
  </r>
  <r>
    <x v="23"/>
    <n v="23"/>
  </r>
  <r>
    <x v="20"/>
    <n v="22"/>
  </r>
  <r>
    <x v="4"/>
    <n v="21"/>
  </r>
  <r>
    <x v="14"/>
    <n v="20"/>
  </r>
  <r>
    <x v="4"/>
    <n v="19"/>
  </r>
  <r>
    <x v="25"/>
    <n v="18"/>
  </r>
  <r>
    <x v="8"/>
    <n v="17"/>
  </r>
  <r>
    <x v="8"/>
    <n v="16"/>
  </r>
  <r>
    <x v="26"/>
    <n v="15"/>
  </r>
  <r>
    <x v="11"/>
    <n v="14"/>
  </r>
  <r>
    <x v="1"/>
    <n v="13"/>
  </r>
  <r>
    <x v="4"/>
    <n v="12"/>
  </r>
  <r>
    <x v="8"/>
    <n v="11"/>
  </r>
  <r>
    <x v="8"/>
    <n v="10"/>
  </r>
  <r>
    <x v="11"/>
    <n v="9"/>
  </r>
  <r>
    <x v="22"/>
    <n v="8"/>
  </r>
  <r>
    <x v="8"/>
    <n v="7"/>
  </r>
  <r>
    <x v="3"/>
    <n v="40"/>
  </r>
  <r>
    <x v="14"/>
    <n v="38"/>
  </r>
  <r>
    <x v="9"/>
    <n v="36"/>
  </r>
  <r>
    <x v="27"/>
    <n v="35"/>
  </r>
  <r>
    <x v="2"/>
    <n v="34"/>
  </r>
  <r>
    <x v="8"/>
    <n v="33"/>
  </r>
  <r>
    <x v="3"/>
    <n v="32"/>
  </r>
  <r>
    <x v="28"/>
    <n v="31"/>
  </r>
  <r>
    <x v="20"/>
    <n v="30"/>
  </r>
  <r>
    <x v="16"/>
    <n v="29"/>
  </r>
  <r>
    <x v="9"/>
    <n v="28"/>
  </r>
  <r>
    <x v="8"/>
    <n v="27"/>
  </r>
  <r>
    <x v="8"/>
    <n v="26"/>
  </r>
  <r>
    <x v="29"/>
    <n v="25"/>
  </r>
  <r>
    <x v="23"/>
    <n v="24"/>
  </r>
  <r>
    <x v="6"/>
    <n v="23"/>
  </r>
  <r>
    <x v="4"/>
    <n v="22"/>
  </r>
  <r>
    <x v="30"/>
    <n v="21"/>
  </r>
  <r>
    <x v="22"/>
    <n v="20"/>
  </r>
  <r>
    <x v="8"/>
    <n v="19"/>
  </r>
  <r>
    <x v="20"/>
    <n v="18"/>
  </r>
  <r>
    <x v="8"/>
    <n v="17"/>
  </r>
  <r>
    <x v="8"/>
    <n v="16"/>
  </r>
  <r>
    <x v="6"/>
    <n v="15"/>
  </r>
  <r>
    <x v="2"/>
    <n v="14"/>
  </r>
  <r>
    <x v="9"/>
    <n v="13"/>
  </r>
  <r>
    <x v="31"/>
    <n v="12"/>
  </r>
  <r>
    <x v="32"/>
    <n v="11"/>
  </r>
  <r>
    <x v="26"/>
    <n v="10"/>
  </r>
  <r>
    <x v="13"/>
    <n v="40"/>
  </r>
  <r>
    <x v="1"/>
    <n v="38"/>
  </r>
  <r>
    <x v="20"/>
    <n v="36"/>
  </r>
  <r>
    <x v="33"/>
    <n v="35"/>
  </r>
  <r>
    <x v="3"/>
    <n v="34"/>
  </r>
  <r>
    <x v="34"/>
    <n v="33"/>
  </r>
  <r>
    <x v="23"/>
    <n v="32"/>
  </r>
  <r>
    <x v="3"/>
    <n v="31"/>
  </r>
  <r>
    <x v="29"/>
    <n v="30"/>
  </r>
  <r>
    <x v="2"/>
    <n v="29"/>
  </r>
  <r>
    <x v="18"/>
    <n v="28"/>
  </r>
  <r>
    <x v="8"/>
    <n v="27"/>
  </r>
  <r>
    <x v="3"/>
    <n v="26"/>
  </r>
  <r>
    <x v="8"/>
    <n v="25"/>
  </r>
  <r>
    <x v="8"/>
    <n v="24"/>
  </r>
  <r>
    <x v="3"/>
    <n v="23"/>
  </r>
  <r>
    <x v="4"/>
    <n v="22"/>
  </r>
  <r>
    <x v="35"/>
    <n v="21"/>
  </r>
  <r>
    <x v="26"/>
    <n v="20"/>
  </r>
  <r>
    <x v="36"/>
    <n v="19"/>
  </r>
  <r>
    <x v="8"/>
    <n v="18"/>
  </r>
  <r>
    <x v="3"/>
    <n v="40"/>
  </r>
  <r>
    <x v="3"/>
    <n v="38"/>
  </r>
  <r>
    <x v="8"/>
    <n v="36"/>
  </r>
  <r>
    <x v="22"/>
    <n v="35"/>
  </r>
  <r>
    <x v="16"/>
    <n v="34"/>
  </r>
  <r>
    <x v="13"/>
    <n v="33"/>
  </r>
  <r>
    <x v="37"/>
    <n v="32"/>
  </r>
  <r>
    <x v="8"/>
    <n v="31"/>
  </r>
  <r>
    <x v="22"/>
    <n v="30"/>
  </r>
  <r>
    <x v="38"/>
    <n v="29"/>
  </r>
  <r>
    <x v="11"/>
    <n v="28"/>
  </r>
  <r>
    <x v="3"/>
    <n v="27"/>
  </r>
  <r>
    <x v="11"/>
    <n v="26"/>
  </r>
  <r>
    <x v="6"/>
    <n v="25"/>
  </r>
  <r>
    <x v="32"/>
    <n v="24"/>
  </r>
  <r>
    <x v="33"/>
    <n v="40"/>
  </r>
  <r>
    <x v="22"/>
    <n v="38"/>
  </r>
  <r>
    <x v="39"/>
    <n v="36"/>
  </r>
  <r>
    <x v="2"/>
    <n v="35"/>
  </r>
  <r>
    <x v="36"/>
    <n v="34"/>
  </r>
  <r>
    <x v="4"/>
    <n v="33"/>
  </r>
  <r>
    <x v="8"/>
    <n v="32"/>
  </r>
  <r>
    <x v="4"/>
    <n v="31"/>
  </r>
  <r>
    <x v="8"/>
    <n v="30"/>
  </r>
  <r>
    <x v="4"/>
    <n v="29"/>
  </r>
  <r>
    <x v="32"/>
    <n v="28"/>
  </r>
  <r>
    <x v="4"/>
    <n v="20"/>
  </r>
  <r>
    <x v="6"/>
    <n v="18"/>
  </r>
  <r>
    <x v="22"/>
    <n v="16"/>
  </r>
  <r>
    <x v="40"/>
    <n v="15"/>
  </r>
  <r>
    <x v="0"/>
    <n v="14"/>
  </r>
  <r>
    <x v="33"/>
    <n v="20"/>
  </r>
  <r>
    <x v="17"/>
    <n v="20"/>
  </r>
  <r>
    <x v="6"/>
    <n v="18"/>
  </r>
  <r>
    <x v="41"/>
    <n v="20"/>
  </r>
  <r>
    <x v="42"/>
    <n v="20"/>
  </r>
  <r>
    <x v="43"/>
    <n v="18"/>
  </r>
  <r>
    <x v="1"/>
    <n v="16"/>
  </r>
  <r>
    <x v="44"/>
    <n v="15"/>
  </r>
  <r>
    <x v="45"/>
    <n v="14"/>
  </r>
  <r>
    <x v="46"/>
    <n v="13"/>
  </r>
  <r>
    <x v="1"/>
    <n v="12"/>
  </r>
  <r>
    <x v="47"/>
    <n v="11"/>
  </r>
  <r>
    <x v="44"/>
    <n v="10"/>
  </r>
  <r>
    <x v="46"/>
    <n v="9"/>
  </r>
  <r>
    <x v="3"/>
    <n v="8"/>
  </r>
  <r>
    <x v="48"/>
    <n v="7"/>
  </r>
  <r>
    <x v="3"/>
    <n v="20"/>
  </r>
  <r>
    <x v="13"/>
    <n v="18"/>
  </r>
  <r>
    <x v="42"/>
    <n v="16"/>
  </r>
  <r>
    <x v="13"/>
    <n v="15"/>
  </r>
  <r>
    <x v="13"/>
    <n v="14"/>
  </r>
  <r>
    <x v="13"/>
    <n v="13"/>
  </r>
  <r>
    <x v="5"/>
    <n v="12"/>
  </r>
  <r>
    <x v="49"/>
    <n v="11"/>
  </r>
  <r>
    <x v="29"/>
    <n v="10"/>
  </r>
  <r>
    <x v="50"/>
    <n v="9"/>
  </r>
  <r>
    <x v="43"/>
    <n v="8"/>
  </r>
  <r>
    <x v="13"/>
    <n v="7"/>
  </r>
  <r>
    <x v="44"/>
    <n v="20"/>
  </r>
  <r>
    <x v="42"/>
    <n v="18"/>
  </r>
  <r>
    <x v="43"/>
    <n v="16"/>
  </r>
  <r>
    <x v="47"/>
    <n v="15"/>
  </r>
  <r>
    <x v="50"/>
    <n v="14"/>
  </r>
  <r>
    <x v="13"/>
    <n v="13"/>
  </r>
  <r>
    <x v="51"/>
    <n v="12"/>
  </r>
  <r>
    <x v="1"/>
    <n v="11"/>
  </r>
  <r>
    <x v="1"/>
    <n v="10"/>
  </r>
  <r>
    <x v="43"/>
    <n v="9"/>
  </r>
  <r>
    <x v="50"/>
    <n v="8"/>
  </r>
  <r>
    <x v="7"/>
    <n v="7"/>
  </r>
  <r>
    <x v="43"/>
    <n v="6"/>
  </r>
  <r>
    <x v="52"/>
    <n v="5"/>
  </r>
  <r>
    <x v="43"/>
    <n v="4"/>
  </r>
  <r>
    <x v="4"/>
    <n v="3"/>
  </r>
  <r>
    <x v="53"/>
    <n v="20"/>
  </r>
  <r>
    <x v="3"/>
    <n v="18"/>
  </r>
  <r>
    <x v="7"/>
    <n v="16"/>
  </r>
  <r>
    <x v="9"/>
    <n v="15"/>
  </r>
  <r>
    <x v="38"/>
    <n v="14"/>
  </r>
  <r>
    <x v="13"/>
    <n v="13"/>
  </r>
  <r>
    <x v="54"/>
    <n v="12"/>
  </r>
  <r>
    <x v="4"/>
    <n v="11"/>
  </r>
  <r>
    <x v="55"/>
    <n v="10"/>
  </r>
  <r>
    <x v="56"/>
    <n v="9"/>
  </r>
  <r>
    <x v="49"/>
    <n v="8"/>
  </r>
  <r>
    <x v="57"/>
    <n v="7"/>
  </r>
  <r>
    <x v="42"/>
    <n v="6"/>
  </r>
  <r>
    <x v="38"/>
    <n v="5"/>
  </r>
  <r>
    <x v="58"/>
    <n v="4"/>
  </r>
  <r>
    <x v="42"/>
    <n v="3"/>
  </r>
  <r>
    <x v="59"/>
    <n v="2"/>
  </r>
  <r>
    <x v="52"/>
    <n v="1"/>
  </r>
  <r>
    <x v="60"/>
    <n v="1"/>
  </r>
  <r>
    <x v="61"/>
    <n v="1"/>
  </r>
  <r>
    <x v="42"/>
    <n v="1"/>
  </r>
  <r>
    <x v="62"/>
    <n v="1"/>
  </r>
  <r>
    <x v="54"/>
    <n v="20"/>
  </r>
  <r>
    <x v="9"/>
    <n v="18"/>
  </r>
  <r>
    <x v="3"/>
    <n v="16"/>
  </r>
  <r>
    <x v="63"/>
    <n v="15"/>
  </r>
  <r>
    <x v="50"/>
    <n v="14"/>
  </r>
  <r>
    <x v="62"/>
    <n v="13"/>
  </r>
  <r>
    <x v="49"/>
    <n v="12"/>
  </r>
  <r>
    <x v="43"/>
    <n v="11"/>
  </r>
  <r>
    <x v="3"/>
    <n v="10"/>
  </r>
  <r>
    <x v="1"/>
    <n v="9"/>
  </r>
  <r>
    <x v="52"/>
    <n v="8"/>
  </r>
  <r>
    <x v="8"/>
    <n v="20"/>
  </r>
  <r>
    <x v="64"/>
    <n v="18"/>
  </r>
  <r>
    <x v="46"/>
    <n v="16"/>
  </r>
  <r>
    <x v="54"/>
    <n v="20"/>
  </r>
  <r>
    <x v="8"/>
    <n v="18"/>
  </r>
  <r>
    <x v="43"/>
    <n v="16"/>
  </r>
  <r>
    <x v="63"/>
    <n v="15"/>
  </r>
  <r>
    <x v="63"/>
    <n v="20"/>
  </r>
  <r>
    <x v="64"/>
    <n v="20"/>
  </r>
  <r>
    <x v="49"/>
    <n v="20"/>
  </r>
  <r>
    <x v="47"/>
    <n v="40"/>
  </r>
  <r>
    <x v="13"/>
    <n v="38"/>
  </r>
  <r>
    <x v="3"/>
    <n v="36"/>
  </r>
  <r>
    <x v="65"/>
    <n v="35"/>
  </r>
  <r>
    <x v="13"/>
    <n v="34"/>
  </r>
  <r>
    <x v="60"/>
    <n v="33"/>
  </r>
  <r>
    <x v="66"/>
    <n v="32"/>
  </r>
  <r>
    <x v="14"/>
    <n v="31"/>
  </r>
  <r>
    <x v="14"/>
    <n v="30"/>
  </r>
  <r>
    <x v="48"/>
    <n v="29"/>
  </r>
  <r>
    <x v="67"/>
    <n v="28"/>
  </r>
  <r>
    <x v="12"/>
    <n v="27"/>
  </r>
  <r>
    <x v="6"/>
    <n v="26"/>
  </r>
  <r>
    <x v="42"/>
    <n v="25"/>
  </r>
  <r>
    <x v="46"/>
    <n v="24"/>
  </r>
  <r>
    <x v="19"/>
    <n v="23"/>
  </r>
  <r>
    <x v="1"/>
    <n v="22"/>
  </r>
  <r>
    <x v="61"/>
    <n v="21"/>
  </r>
  <r>
    <x v="46"/>
    <n v="20"/>
  </r>
  <r>
    <x v="43"/>
    <n v="19"/>
  </r>
  <r>
    <x v="1"/>
    <n v="18"/>
  </r>
  <r>
    <x v="49"/>
    <n v="17"/>
  </r>
  <r>
    <x v="41"/>
    <n v="16"/>
  </r>
  <r>
    <x v="47"/>
    <n v="15"/>
  </r>
  <r>
    <x v="68"/>
    <n v="14"/>
  </r>
  <r>
    <x v="13"/>
    <n v="40"/>
  </r>
  <r>
    <x v="13"/>
    <n v="38"/>
  </r>
  <r>
    <x v="60"/>
    <n v="36"/>
  </r>
  <r>
    <x v="69"/>
    <n v="35"/>
  </r>
  <r>
    <x v="20"/>
    <n v="34"/>
  </r>
  <r>
    <x v="42"/>
    <n v="33"/>
  </r>
  <r>
    <x v="49"/>
    <n v="32"/>
  </r>
  <r>
    <x v="16"/>
    <n v="31"/>
  </r>
  <r>
    <x v="3"/>
    <n v="30"/>
  </r>
  <r>
    <x v="13"/>
    <n v="29"/>
  </r>
  <r>
    <x v="38"/>
    <n v="28"/>
  </r>
  <r>
    <x v="21"/>
    <n v="27"/>
  </r>
  <r>
    <x v="68"/>
    <n v="26"/>
  </r>
  <r>
    <x v="46"/>
    <n v="25"/>
  </r>
  <r>
    <x v="68"/>
    <n v="24"/>
  </r>
  <r>
    <x v="20"/>
    <n v="23"/>
  </r>
  <r>
    <x v="70"/>
    <n v="22"/>
  </r>
  <r>
    <x v="47"/>
    <n v="21"/>
  </r>
  <r>
    <x v="61"/>
    <n v="20"/>
  </r>
  <r>
    <x v="3"/>
    <n v="19"/>
  </r>
  <r>
    <x v="42"/>
    <n v="18"/>
  </r>
  <r>
    <x v="66"/>
    <n v="17"/>
  </r>
  <r>
    <x v="66"/>
    <n v="16"/>
  </r>
  <r>
    <x v="13"/>
    <n v="15"/>
  </r>
  <r>
    <x v="61"/>
    <n v="14"/>
  </r>
  <r>
    <x v="45"/>
    <n v="13"/>
  </r>
  <r>
    <x v="42"/>
    <n v="12"/>
  </r>
  <r>
    <x v="71"/>
    <n v="11"/>
  </r>
  <r>
    <x v="72"/>
    <n v="10"/>
  </r>
  <r>
    <x v="42"/>
    <n v="9"/>
  </r>
  <r>
    <x v="42"/>
    <n v="8"/>
  </r>
  <r>
    <x v="23"/>
    <n v="40"/>
  </r>
  <r>
    <x v="49"/>
    <n v="38"/>
  </r>
  <r>
    <x v="14"/>
    <n v="36"/>
  </r>
  <r>
    <x v="62"/>
    <n v="35"/>
  </r>
  <r>
    <x v="60"/>
    <n v="34"/>
  </r>
  <r>
    <x v="16"/>
    <n v="33"/>
  </r>
  <r>
    <x v="13"/>
    <n v="32"/>
  </r>
  <r>
    <x v="30"/>
    <n v="31"/>
  </r>
  <r>
    <x v="61"/>
    <n v="30"/>
  </r>
  <r>
    <x v="41"/>
    <n v="29"/>
  </r>
  <r>
    <x v="13"/>
    <n v="28"/>
  </r>
  <r>
    <x v="47"/>
    <n v="27"/>
  </r>
  <r>
    <x v="47"/>
    <n v="26"/>
  </r>
  <r>
    <x v="41"/>
    <n v="25"/>
  </r>
  <r>
    <x v="38"/>
    <n v="24"/>
  </r>
  <r>
    <x v="59"/>
    <n v="23"/>
  </r>
  <r>
    <x v="42"/>
    <n v="22"/>
  </r>
  <r>
    <x v="69"/>
    <n v="21"/>
  </r>
  <r>
    <x v="38"/>
    <n v="20"/>
  </r>
  <r>
    <x v="21"/>
    <n v="19"/>
  </r>
  <r>
    <x v="38"/>
    <n v="18"/>
  </r>
  <r>
    <x v="13"/>
    <n v="17"/>
  </r>
  <r>
    <x v="4"/>
    <n v="16"/>
  </r>
  <r>
    <x v="38"/>
    <n v="15"/>
  </r>
  <r>
    <x v="42"/>
    <n v="14"/>
  </r>
  <r>
    <x v="42"/>
    <n v="13"/>
  </r>
  <r>
    <x v="73"/>
    <n v="12"/>
  </r>
  <r>
    <x v="52"/>
    <n v="11"/>
  </r>
  <r>
    <x v="42"/>
    <n v="10"/>
  </r>
  <r>
    <x v="72"/>
    <n v="9"/>
  </r>
  <r>
    <x v="45"/>
    <n v="8"/>
  </r>
  <r>
    <x v="43"/>
    <n v="7"/>
  </r>
  <r>
    <x v="38"/>
    <n v="6"/>
  </r>
  <r>
    <x v="1"/>
    <n v="5"/>
  </r>
  <r>
    <x v="43"/>
    <n v="4"/>
  </r>
  <r>
    <x v="74"/>
    <n v="3"/>
  </r>
  <r>
    <x v="75"/>
    <n v="2"/>
  </r>
  <r>
    <x v="75"/>
    <n v="1"/>
  </r>
  <r>
    <x v="7"/>
    <n v="1"/>
  </r>
  <r>
    <x v="66"/>
    <n v="1"/>
  </r>
  <r>
    <x v="76"/>
    <n v="1"/>
  </r>
  <r>
    <x v="42"/>
    <n v="1"/>
  </r>
  <r>
    <x v="64"/>
    <n v="1"/>
  </r>
  <r>
    <x v="61"/>
    <n v="1"/>
  </r>
  <r>
    <x v="52"/>
    <n v="1"/>
  </r>
  <r>
    <x v="1"/>
    <n v="1"/>
  </r>
  <r>
    <x v="76"/>
    <n v="1"/>
  </r>
  <r>
    <x v="30"/>
    <n v="1"/>
  </r>
  <r>
    <x v="77"/>
    <n v="1"/>
  </r>
  <r>
    <x v="46"/>
    <n v="1"/>
  </r>
  <r>
    <x v="76"/>
    <n v="1"/>
  </r>
  <r>
    <x v="41"/>
    <n v="1"/>
  </r>
  <r>
    <x v="42"/>
    <n v="1"/>
  </r>
  <r>
    <x v="76"/>
    <n v="1"/>
  </r>
  <r>
    <x v="20"/>
    <n v="1"/>
  </r>
  <r>
    <x v="38"/>
    <n v="1"/>
  </r>
  <r>
    <x v="8"/>
    <n v="1"/>
  </r>
  <r>
    <x v="46"/>
    <n v="1"/>
  </r>
  <r>
    <x v="70"/>
    <n v="1"/>
  </r>
  <r>
    <x v="76"/>
    <n v="1"/>
  </r>
  <r>
    <x v="42"/>
    <n v="1"/>
  </r>
  <r>
    <x v="42"/>
    <n v="1"/>
  </r>
  <r>
    <x v="69"/>
    <n v="1"/>
  </r>
  <r>
    <x v="41"/>
    <n v="1"/>
  </r>
  <r>
    <x v="46"/>
    <n v="1"/>
  </r>
  <r>
    <x v="43"/>
    <n v="40"/>
  </r>
  <r>
    <x v="13"/>
    <n v="38"/>
  </r>
  <r>
    <x v="52"/>
    <n v="36"/>
  </r>
  <r>
    <x v="51"/>
    <n v="35"/>
  </r>
  <r>
    <x v="60"/>
    <n v="34"/>
  </r>
  <r>
    <x v="3"/>
    <n v="33"/>
  </r>
  <r>
    <x v="9"/>
    <n v="32"/>
  </r>
  <r>
    <x v="8"/>
    <n v="31"/>
  </r>
  <r>
    <x v="13"/>
    <n v="30"/>
  </r>
  <r>
    <x v="13"/>
    <n v="29"/>
  </r>
  <r>
    <x v="78"/>
    <n v="28"/>
  </r>
  <r>
    <x v="55"/>
    <n v="27"/>
  </r>
  <r>
    <x v="27"/>
    <n v="26"/>
  </r>
  <r>
    <x v="46"/>
    <n v="25"/>
  </r>
  <r>
    <x v="47"/>
    <n v="24"/>
  </r>
  <r>
    <x v="79"/>
    <n v="23"/>
  </r>
  <r>
    <x v="47"/>
    <n v="22"/>
  </r>
  <r>
    <x v="16"/>
    <n v="21"/>
  </r>
  <r>
    <x v="60"/>
    <n v="20"/>
  </r>
  <r>
    <x v="4"/>
    <n v="19"/>
  </r>
  <r>
    <x v="46"/>
    <n v="18"/>
  </r>
  <r>
    <x v="31"/>
    <n v="17"/>
  </r>
  <r>
    <x v="80"/>
    <n v="16"/>
  </r>
  <r>
    <x v="1"/>
    <n v="15"/>
  </r>
  <r>
    <x v="61"/>
    <n v="14"/>
  </r>
  <r>
    <x v="31"/>
    <n v="13"/>
  </r>
  <r>
    <x v="52"/>
    <n v="12"/>
  </r>
  <r>
    <x v="62"/>
    <n v="11"/>
  </r>
  <r>
    <x v="59"/>
    <n v="10"/>
  </r>
  <r>
    <x v="68"/>
    <n v="9"/>
  </r>
  <r>
    <x v="81"/>
    <n v="8"/>
  </r>
  <r>
    <x v="42"/>
    <n v="7"/>
  </r>
  <r>
    <x v="72"/>
    <n v="6"/>
  </r>
  <r>
    <x v="42"/>
    <n v="5"/>
  </r>
  <r>
    <x v="42"/>
    <n v="4"/>
  </r>
  <r>
    <x v="43"/>
    <n v="3"/>
  </r>
  <r>
    <x v="38"/>
    <n v="2"/>
  </r>
  <r>
    <x v="68"/>
    <n v="1"/>
  </r>
  <r>
    <x v="71"/>
    <n v="1"/>
  </r>
  <r>
    <x v="43"/>
    <n v="1"/>
  </r>
  <r>
    <x v="64"/>
    <n v="1"/>
  </r>
  <r>
    <x v="46"/>
    <n v="1"/>
  </r>
  <r>
    <x v="66"/>
    <n v="1"/>
  </r>
  <r>
    <x v="13"/>
    <n v="1"/>
  </r>
  <r>
    <x v="50"/>
    <n v="1"/>
  </r>
  <r>
    <x v="82"/>
    <n v="1"/>
  </r>
  <r>
    <x v="13"/>
    <n v="1"/>
  </r>
  <r>
    <x v="8"/>
    <n v="1"/>
  </r>
  <r>
    <x v="8"/>
    <n v="1"/>
  </r>
  <r>
    <x v="62"/>
    <n v="1"/>
  </r>
  <r>
    <x v="76"/>
    <n v="1"/>
  </r>
  <r>
    <x v="23"/>
    <n v="1"/>
  </r>
  <r>
    <x v="46"/>
    <n v="1"/>
  </r>
  <r>
    <x v="42"/>
    <n v="1"/>
  </r>
  <r>
    <x v="62"/>
    <n v="1"/>
  </r>
  <r>
    <x v="69"/>
    <n v="1"/>
  </r>
  <r>
    <x v="1"/>
    <n v="1"/>
  </r>
  <r>
    <x v="83"/>
    <n v="1"/>
  </r>
  <r>
    <x v="49"/>
    <n v="1"/>
  </r>
  <r>
    <x v="9"/>
    <n v="1"/>
  </r>
  <r>
    <x v="68"/>
    <n v="1"/>
  </r>
  <r>
    <x v="43"/>
    <n v="1"/>
  </r>
  <r>
    <x v="69"/>
    <n v="1"/>
  </r>
  <r>
    <x v="76"/>
    <n v="1"/>
  </r>
  <r>
    <x v="42"/>
    <n v="1"/>
  </r>
  <r>
    <x v="72"/>
    <n v="1"/>
  </r>
  <r>
    <x v="31"/>
    <n v="1"/>
  </r>
  <r>
    <x v="84"/>
    <n v="1"/>
  </r>
  <r>
    <x v="43"/>
    <n v="1"/>
  </r>
  <r>
    <x v="46"/>
    <n v="1"/>
  </r>
  <r>
    <x v="13"/>
    <n v="40"/>
  </r>
  <r>
    <x v="34"/>
    <n v="38"/>
  </r>
  <r>
    <x v="3"/>
    <n v="36"/>
  </r>
  <r>
    <x v="23"/>
    <n v="35"/>
  </r>
  <r>
    <x v="1"/>
    <n v="34"/>
  </r>
  <r>
    <x v="82"/>
    <n v="33"/>
  </r>
  <r>
    <x v="60"/>
    <n v="32"/>
  </r>
  <r>
    <x v="85"/>
    <n v="31"/>
  </r>
  <r>
    <x v="46"/>
    <n v="30"/>
  </r>
  <r>
    <x v="52"/>
    <n v="29"/>
  </r>
  <r>
    <x v="73"/>
    <n v="28"/>
  </r>
  <r>
    <x v="62"/>
    <n v="27"/>
  </r>
  <r>
    <x v="42"/>
    <n v="26"/>
  </r>
  <r>
    <x v="62"/>
    <n v="25"/>
  </r>
  <r>
    <x v="85"/>
    <n v="24"/>
  </r>
  <r>
    <x v="49"/>
    <n v="23"/>
  </r>
  <r>
    <x v="59"/>
    <n v="22"/>
  </r>
  <r>
    <x v="46"/>
    <n v="21"/>
  </r>
  <r>
    <x v="43"/>
    <n v="20"/>
  </r>
  <r>
    <x v="58"/>
    <n v="19"/>
  </r>
  <r>
    <x v="45"/>
    <n v="18"/>
  </r>
  <r>
    <x v="61"/>
    <n v="17"/>
  </r>
  <r>
    <x v="62"/>
    <n v="16"/>
  </r>
  <r>
    <x v="42"/>
    <n v="15"/>
  </r>
  <r>
    <x v="3"/>
    <n v="14"/>
  </r>
  <r>
    <x v="52"/>
    <n v="13"/>
  </r>
  <r>
    <x v="52"/>
    <n v="12"/>
  </r>
  <r>
    <x v="47"/>
    <n v="11"/>
  </r>
  <r>
    <x v="76"/>
    <n v="10"/>
  </r>
  <r>
    <x v="42"/>
    <n v="9"/>
  </r>
  <r>
    <x v="56"/>
    <n v="8"/>
  </r>
  <r>
    <x v="8"/>
    <n v="7"/>
  </r>
  <r>
    <x v="46"/>
    <n v="6"/>
  </r>
  <r>
    <x v="38"/>
    <n v="5"/>
  </r>
  <r>
    <x v="69"/>
    <n v="4"/>
  </r>
  <r>
    <x v="38"/>
    <n v="3"/>
  </r>
  <r>
    <x v="38"/>
    <n v="2"/>
  </r>
  <r>
    <x v="47"/>
    <n v="1"/>
  </r>
  <r>
    <x v="62"/>
    <n v="1"/>
  </r>
  <r>
    <x v="49"/>
    <n v="1"/>
  </r>
  <r>
    <x v="43"/>
    <n v="1"/>
  </r>
  <r>
    <x v="7"/>
    <n v="1"/>
  </r>
  <r>
    <x v="62"/>
    <n v="1"/>
  </r>
  <r>
    <x v="1"/>
    <n v="1"/>
  </r>
  <r>
    <x v="46"/>
    <n v="1"/>
  </r>
  <r>
    <x v="45"/>
    <n v="1"/>
  </r>
  <r>
    <x v="43"/>
    <n v="1"/>
  </r>
  <r>
    <x v="8"/>
    <n v="40"/>
  </r>
  <r>
    <x v="60"/>
    <n v="38"/>
  </r>
  <r>
    <x v="13"/>
    <n v="36"/>
  </r>
  <r>
    <x v="47"/>
    <n v="35"/>
  </r>
  <r>
    <x v="59"/>
    <n v="34"/>
  </r>
  <r>
    <x v="16"/>
    <n v="33"/>
  </r>
  <r>
    <x v="80"/>
    <n v="32"/>
  </r>
  <r>
    <x v="59"/>
    <n v="31"/>
  </r>
  <r>
    <x v="47"/>
    <n v="30"/>
  </r>
  <r>
    <x v="13"/>
    <n v="29"/>
  </r>
  <r>
    <x v="64"/>
    <n v="28"/>
  </r>
  <r>
    <x v="47"/>
    <n v="27"/>
  </r>
  <r>
    <x v="13"/>
    <n v="26"/>
  </r>
  <r>
    <x v="47"/>
    <n v="25"/>
  </r>
  <r>
    <x v="69"/>
    <n v="24"/>
  </r>
  <r>
    <x v="13"/>
    <n v="23"/>
  </r>
  <r>
    <x v="9"/>
    <n v="22"/>
  </r>
  <r>
    <x v="46"/>
    <n v="21"/>
  </r>
  <r>
    <x v="17"/>
    <n v="20"/>
  </r>
  <r>
    <x v="86"/>
    <n v="19"/>
  </r>
  <r>
    <x v="56"/>
    <n v="18"/>
  </r>
  <r>
    <x v="76"/>
    <n v="17"/>
  </r>
  <r>
    <x v="38"/>
    <n v="16"/>
  </r>
  <r>
    <x v="77"/>
    <n v="15"/>
  </r>
  <r>
    <x v="73"/>
    <n v="14"/>
  </r>
  <r>
    <x v="73"/>
    <n v="13"/>
  </r>
  <r>
    <x v="62"/>
    <n v="12"/>
  </r>
  <r>
    <x v="52"/>
    <n v="11"/>
  </r>
  <r>
    <x v="38"/>
    <n v="10"/>
  </r>
  <r>
    <x v="58"/>
    <n v="9"/>
  </r>
  <r>
    <x v="62"/>
    <n v="8"/>
  </r>
  <r>
    <x v="71"/>
    <n v="7"/>
  </r>
  <r>
    <x v="72"/>
    <n v="6"/>
  </r>
  <r>
    <x v="87"/>
    <n v="5"/>
  </r>
  <r>
    <x v="47"/>
    <n v="4"/>
  </r>
  <r>
    <x v="69"/>
    <n v="3"/>
  </r>
  <r>
    <x v="13"/>
    <n v="2"/>
  </r>
  <r>
    <x v="43"/>
    <n v="1"/>
  </r>
  <r>
    <x v="46"/>
    <n v="1"/>
  </r>
  <r>
    <x v="45"/>
    <n v="1"/>
  </r>
  <r>
    <x v="85"/>
    <n v="40"/>
  </r>
  <r>
    <x v="50"/>
    <n v="38"/>
  </r>
  <r>
    <x v="88"/>
    <n v="36"/>
  </r>
  <r>
    <x v="43"/>
    <n v="35"/>
  </r>
  <r>
    <x v="43"/>
    <n v="34"/>
  </r>
  <r>
    <x v="43"/>
    <n v="33"/>
  </r>
  <r>
    <x v="47"/>
    <n v="32"/>
  </r>
  <r>
    <x v="69"/>
    <n v="31"/>
  </r>
  <r>
    <x v="60"/>
    <n v="30"/>
  </r>
  <r>
    <x v="89"/>
    <n v="29"/>
  </r>
  <r>
    <x v="46"/>
    <n v="28"/>
  </r>
  <r>
    <x v="47"/>
    <n v="27"/>
  </r>
  <r>
    <x v="43"/>
    <n v="26"/>
  </r>
  <r>
    <x v="56"/>
    <n v="25"/>
  </r>
  <r>
    <x v="13"/>
    <n v="24"/>
  </r>
  <r>
    <x v="90"/>
    <n v="23"/>
  </r>
  <r>
    <x v="49"/>
    <n v="22"/>
  </r>
  <r>
    <x v="8"/>
    <n v="21"/>
  </r>
  <r>
    <x v="8"/>
    <n v="20"/>
  </r>
  <r>
    <x v="63"/>
    <n v="19"/>
  </r>
  <r>
    <x v="63"/>
    <n v="20"/>
  </r>
  <r>
    <x v="38"/>
    <n v="18"/>
  </r>
  <r>
    <x v="84"/>
    <n v="16"/>
  </r>
  <r>
    <x v="84"/>
    <n v="15"/>
  </r>
  <r>
    <x v="38"/>
    <n v="14"/>
  </r>
  <r>
    <x v="84"/>
    <n v="13"/>
  </r>
  <r>
    <x v="76"/>
    <n v="12"/>
  </r>
  <r>
    <x v="62"/>
    <n v="11"/>
  </r>
  <r>
    <x v="58"/>
    <n v="10"/>
  </r>
  <r>
    <x v="46"/>
    <n v="20"/>
  </r>
  <r>
    <x v="73"/>
    <n v="18"/>
  </r>
  <r>
    <x v="49"/>
    <n v="16"/>
  </r>
  <r>
    <x v="38"/>
    <n v="15"/>
  </r>
  <r>
    <x v="64"/>
    <n v="14"/>
  </r>
  <r>
    <x v="17"/>
    <n v="20"/>
  </r>
  <r>
    <x v="72"/>
    <n v="18"/>
  </r>
  <r>
    <x v="47"/>
    <n v="16"/>
  </r>
  <r>
    <x v="43"/>
    <n v="20"/>
  </r>
  <r>
    <x v="91"/>
    <n v="20"/>
  </r>
  <r>
    <x v="1"/>
    <n v="18"/>
  </r>
  <r>
    <x v="46"/>
    <n v="16"/>
  </r>
  <r>
    <x v="1"/>
    <n v="15"/>
  </r>
  <r>
    <x v="92"/>
    <n v="14"/>
  </r>
  <r>
    <x v="3"/>
    <n v="13"/>
  </r>
  <r>
    <x v="3"/>
    <n v="20"/>
  </r>
  <r>
    <x v="4"/>
    <n v="18"/>
  </r>
  <r>
    <x v="5"/>
    <n v="16"/>
  </r>
  <r>
    <x v="3"/>
    <n v="15"/>
  </r>
  <r>
    <x v="29"/>
    <n v="14"/>
  </r>
  <r>
    <x v="93"/>
    <n v="13"/>
  </r>
  <r>
    <x v="87"/>
    <n v="12"/>
  </r>
  <r>
    <x v="91"/>
    <n v="11"/>
  </r>
  <r>
    <x v="55"/>
    <n v="10"/>
  </r>
  <r>
    <x v="8"/>
    <n v="9"/>
  </r>
  <r>
    <x v="40"/>
    <n v="20"/>
  </r>
  <r>
    <x v="89"/>
    <n v="18"/>
  </r>
  <r>
    <x v="91"/>
    <n v="16"/>
  </r>
  <r>
    <x v="94"/>
    <n v="15"/>
  </r>
  <r>
    <x v="1"/>
    <n v="14"/>
  </r>
  <r>
    <x v="1"/>
    <n v="13"/>
  </r>
  <r>
    <x v="25"/>
    <n v="12"/>
  </r>
  <r>
    <x v="92"/>
    <n v="11"/>
  </r>
  <r>
    <x v="92"/>
    <n v="10"/>
  </r>
  <r>
    <x v="20"/>
    <n v="9"/>
  </r>
  <r>
    <x v="7"/>
    <n v="8"/>
  </r>
  <r>
    <x v="8"/>
    <n v="7"/>
  </r>
  <r>
    <x v="53"/>
    <n v="20"/>
  </r>
  <r>
    <x v="3"/>
    <n v="18"/>
  </r>
  <r>
    <x v="7"/>
    <n v="16"/>
  </r>
  <r>
    <x v="89"/>
    <n v="15"/>
  </r>
  <r>
    <x v="9"/>
    <n v="14"/>
  </r>
  <r>
    <x v="54"/>
    <n v="13"/>
  </r>
  <r>
    <x v="8"/>
    <n v="12"/>
  </r>
  <r>
    <x v="9"/>
    <n v="11"/>
  </r>
  <r>
    <x v="20"/>
    <n v="10"/>
  </r>
  <r>
    <x v="3"/>
    <n v="20"/>
  </r>
  <r>
    <x v="9"/>
    <n v="18"/>
  </r>
  <r>
    <x v="27"/>
    <n v="16"/>
  </r>
  <r>
    <x v="3"/>
    <n v="15"/>
  </r>
  <r>
    <x v="65"/>
    <n v="14"/>
  </r>
  <r>
    <x v="55"/>
    <n v="13"/>
  </r>
  <r>
    <x v="10"/>
    <n v="12"/>
  </r>
  <r>
    <x v="14"/>
    <n v="11"/>
  </r>
  <r>
    <x v="33"/>
    <n v="20"/>
  </r>
  <r>
    <x v="8"/>
    <n v="18"/>
  </r>
  <r>
    <x v="8"/>
    <n v="20"/>
  </r>
  <r>
    <x v="25"/>
    <n v="40"/>
  </r>
  <r>
    <x v="1"/>
    <n v="38"/>
  </r>
  <r>
    <x v="3"/>
    <n v="36"/>
  </r>
  <r>
    <x v="14"/>
    <n v="35"/>
  </r>
  <r>
    <x v="13"/>
    <n v="34"/>
  </r>
  <r>
    <x v="14"/>
    <n v="33"/>
  </r>
  <r>
    <x v="1"/>
    <n v="32"/>
  </r>
  <r>
    <x v="15"/>
    <n v="31"/>
  </r>
  <r>
    <x v="12"/>
    <n v="30"/>
  </r>
  <r>
    <x v="46"/>
    <n v="29"/>
  </r>
  <r>
    <x v="19"/>
    <n v="28"/>
  </r>
  <r>
    <x v="15"/>
    <n v="27"/>
  </r>
  <r>
    <x v="91"/>
    <n v="26"/>
  </r>
  <r>
    <x v="46"/>
    <n v="25"/>
  </r>
  <r>
    <x v="91"/>
    <n v="24"/>
  </r>
  <r>
    <x v="91"/>
    <n v="23"/>
  </r>
  <r>
    <x v="27"/>
    <n v="22"/>
  </r>
  <r>
    <x v="13"/>
    <n v="40"/>
  </r>
  <r>
    <x v="9"/>
    <n v="38"/>
  </r>
  <r>
    <x v="16"/>
    <n v="36"/>
  </r>
  <r>
    <x v="90"/>
    <n v="35"/>
  </r>
  <r>
    <x v="95"/>
    <n v="34"/>
  </r>
  <r>
    <x v="3"/>
    <n v="33"/>
  </r>
  <r>
    <x v="36"/>
    <n v="32"/>
  </r>
  <r>
    <x v="92"/>
    <n v="31"/>
  </r>
  <r>
    <x v="3"/>
    <n v="30"/>
  </r>
  <r>
    <x v="21"/>
    <n v="29"/>
  </r>
  <r>
    <x v="20"/>
    <n v="28"/>
  </r>
  <r>
    <x v="22"/>
    <n v="27"/>
  </r>
  <r>
    <x v="92"/>
    <n v="26"/>
  </r>
  <r>
    <x v="19"/>
    <n v="25"/>
  </r>
  <r>
    <x v="55"/>
    <n v="24"/>
  </r>
  <r>
    <x v="20"/>
    <n v="23"/>
  </r>
  <r>
    <x v="91"/>
    <n v="22"/>
  </r>
  <r>
    <x v="22"/>
    <n v="21"/>
  </r>
  <r>
    <x v="2"/>
    <n v="20"/>
  </r>
  <r>
    <x v="22"/>
    <n v="19"/>
  </r>
  <r>
    <x v="23"/>
    <n v="18"/>
  </r>
  <r>
    <x v="46"/>
    <n v="17"/>
  </r>
  <r>
    <x v="23"/>
    <n v="40"/>
  </r>
  <r>
    <x v="96"/>
    <n v="38"/>
  </r>
  <r>
    <x v="22"/>
    <n v="36"/>
  </r>
  <r>
    <x v="16"/>
    <n v="35"/>
  </r>
  <r>
    <x v="96"/>
    <n v="34"/>
  </r>
  <r>
    <x v="10"/>
    <n v="33"/>
  </r>
  <r>
    <x v="83"/>
    <n v="32"/>
  </r>
  <r>
    <x v="13"/>
    <n v="31"/>
  </r>
  <r>
    <x v="4"/>
    <n v="30"/>
  </r>
  <r>
    <x v="91"/>
    <n v="29"/>
  </r>
  <r>
    <x v="13"/>
    <n v="28"/>
  </r>
  <r>
    <x v="36"/>
    <n v="27"/>
  </r>
  <r>
    <x v="22"/>
    <n v="26"/>
  </r>
  <r>
    <x v="97"/>
    <n v="25"/>
  </r>
  <r>
    <x v="72"/>
    <n v="24"/>
  </r>
  <r>
    <x v="21"/>
    <n v="23"/>
  </r>
  <r>
    <x v="22"/>
    <n v="22"/>
  </r>
  <r>
    <x v="92"/>
    <n v="21"/>
  </r>
  <r>
    <x v="27"/>
    <n v="20"/>
  </r>
  <r>
    <x v="30"/>
    <n v="19"/>
  </r>
  <r>
    <x v="27"/>
    <n v="18"/>
  </r>
  <r>
    <x v="1"/>
    <n v="17"/>
  </r>
  <r>
    <x v="17"/>
    <n v="16"/>
  </r>
  <r>
    <x v="98"/>
    <n v="15"/>
  </r>
  <r>
    <x v="14"/>
    <n v="14"/>
  </r>
  <r>
    <x v="8"/>
    <n v="13"/>
  </r>
  <r>
    <x v="92"/>
    <n v="12"/>
  </r>
  <r>
    <x v="33"/>
    <n v="11"/>
  </r>
  <r>
    <x v="40"/>
    <n v="10"/>
  </r>
  <r>
    <x v="92"/>
    <n v="9"/>
  </r>
  <r>
    <x v="1"/>
    <n v="8"/>
  </r>
  <r>
    <x v="30"/>
    <n v="7"/>
  </r>
  <r>
    <x v="8"/>
    <n v="6"/>
  </r>
  <r>
    <x v="1"/>
    <n v="5"/>
  </r>
  <r>
    <x v="99"/>
    <n v="4"/>
  </r>
  <r>
    <x v="8"/>
    <n v="3"/>
  </r>
  <r>
    <x v="91"/>
    <n v="2"/>
  </r>
  <r>
    <x v="15"/>
    <n v="1"/>
  </r>
  <r>
    <x v="8"/>
    <n v="1"/>
  </r>
  <r>
    <x v="46"/>
    <n v="1"/>
  </r>
  <r>
    <x v="3"/>
    <n v="1"/>
  </r>
  <r>
    <x v="87"/>
    <n v="1"/>
  </r>
  <r>
    <x v="46"/>
    <n v="1"/>
  </r>
  <r>
    <x v="92"/>
    <n v="1"/>
  </r>
  <r>
    <x v="1"/>
    <n v="40"/>
  </r>
  <r>
    <x v="90"/>
    <n v="38"/>
  </r>
  <r>
    <x v="3"/>
    <n v="36"/>
  </r>
  <r>
    <x v="36"/>
    <n v="35"/>
  </r>
  <r>
    <x v="9"/>
    <n v="34"/>
  </r>
  <r>
    <x v="8"/>
    <n v="33"/>
  </r>
  <r>
    <x v="3"/>
    <n v="32"/>
  </r>
  <r>
    <x v="46"/>
    <n v="31"/>
  </r>
  <r>
    <x v="29"/>
    <n v="30"/>
  </r>
  <r>
    <x v="89"/>
    <n v="29"/>
  </r>
  <r>
    <x v="27"/>
    <n v="28"/>
  </r>
  <r>
    <x v="55"/>
    <n v="27"/>
  </r>
  <r>
    <x v="29"/>
    <n v="26"/>
  </r>
  <r>
    <x v="9"/>
    <n v="25"/>
  </r>
  <r>
    <x v="98"/>
    <n v="24"/>
  </r>
  <r>
    <x v="8"/>
    <n v="23"/>
  </r>
  <r>
    <x v="8"/>
    <n v="22"/>
  </r>
  <r>
    <x v="16"/>
    <n v="21"/>
  </r>
  <r>
    <x v="91"/>
    <n v="20"/>
  </r>
  <r>
    <x v="27"/>
    <n v="19"/>
  </r>
  <r>
    <x v="46"/>
    <n v="18"/>
  </r>
  <r>
    <x v="33"/>
    <n v="17"/>
  </r>
  <r>
    <x v="24"/>
    <n v="16"/>
  </r>
  <r>
    <x v="91"/>
    <n v="15"/>
  </r>
  <r>
    <x v="33"/>
    <n v="14"/>
  </r>
  <r>
    <x v="23"/>
    <n v="13"/>
  </r>
  <r>
    <x v="1"/>
    <n v="12"/>
  </r>
  <r>
    <x v="100"/>
    <n v="11"/>
  </r>
  <r>
    <x v="8"/>
    <n v="10"/>
  </r>
  <r>
    <x v="101"/>
    <n v="9"/>
  </r>
  <r>
    <x v="92"/>
    <n v="8"/>
  </r>
  <r>
    <x v="33"/>
    <n v="7"/>
  </r>
  <r>
    <x v="8"/>
    <n v="6"/>
  </r>
  <r>
    <x v="8"/>
    <n v="5"/>
  </r>
  <r>
    <x v="98"/>
    <n v="4"/>
  </r>
  <r>
    <x v="8"/>
    <n v="3"/>
  </r>
  <r>
    <x v="30"/>
    <n v="2"/>
  </r>
  <r>
    <x v="91"/>
    <n v="1"/>
  </r>
  <r>
    <x v="23"/>
    <n v="1"/>
  </r>
  <r>
    <x v="92"/>
    <n v="1"/>
  </r>
  <r>
    <x v="32"/>
    <n v="1"/>
  </r>
  <r>
    <x v="98"/>
    <n v="1"/>
  </r>
  <r>
    <x v="98"/>
    <n v="1"/>
  </r>
  <r>
    <x v="9"/>
    <n v="1"/>
  </r>
  <r>
    <x v="102"/>
    <n v="1"/>
  </r>
  <r>
    <x v="29"/>
    <n v="1"/>
  </r>
  <r>
    <x v="27"/>
    <n v="1"/>
  </r>
  <r>
    <x v="81"/>
    <n v="1"/>
  </r>
  <r>
    <x v="33"/>
    <n v="1"/>
  </r>
  <r>
    <x v="1"/>
    <n v="1"/>
  </r>
  <r>
    <x v="71"/>
    <n v="1"/>
  </r>
  <r>
    <x v="55"/>
    <n v="1"/>
  </r>
  <r>
    <x v="33"/>
    <n v="1"/>
  </r>
  <r>
    <x v="99"/>
    <n v="1"/>
  </r>
  <r>
    <x v="103"/>
    <n v="1"/>
  </r>
  <r>
    <x v="13"/>
    <n v="40"/>
  </r>
  <r>
    <x v="104"/>
    <n v="38"/>
  </r>
  <r>
    <x v="23"/>
    <n v="36"/>
  </r>
  <r>
    <x v="94"/>
    <n v="35"/>
  </r>
  <r>
    <x v="97"/>
    <n v="34"/>
  </r>
  <r>
    <x v="105"/>
    <n v="33"/>
  </r>
  <r>
    <x v="93"/>
    <n v="32"/>
  </r>
  <r>
    <x v="33"/>
    <n v="31"/>
  </r>
  <r>
    <x v="34"/>
    <n v="30"/>
  </r>
  <r>
    <x v="1"/>
    <n v="29"/>
  </r>
  <r>
    <x v="3"/>
    <n v="28"/>
  </r>
  <r>
    <x v="3"/>
    <n v="27"/>
  </r>
  <r>
    <x v="3"/>
    <n v="26"/>
  </r>
  <r>
    <x v="8"/>
    <n v="25"/>
  </r>
  <r>
    <x v="29"/>
    <n v="24"/>
  </r>
  <r>
    <x v="87"/>
    <n v="23"/>
  </r>
  <r>
    <x v="2"/>
    <n v="22"/>
  </r>
  <r>
    <x v="97"/>
    <n v="21"/>
  </r>
  <r>
    <x v="29"/>
    <n v="20"/>
  </r>
  <r>
    <x v="33"/>
    <n v="19"/>
  </r>
  <r>
    <x v="87"/>
    <n v="18"/>
  </r>
  <r>
    <x v="14"/>
    <n v="17"/>
  </r>
  <r>
    <x v="8"/>
    <n v="16"/>
  </r>
  <r>
    <x v="106"/>
    <n v="15"/>
  </r>
  <r>
    <x v="33"/>
    <n v="14"/>
  </r>
  <r>
    <x v="24"/>
    <n v="13"/>
  </r>
  <r>
    <x v="46"/>
    <n v="12"/>
  </r>
  <r>
    <x v="14"/>
    <n v="11"/>
  </r>
  <r>
    <x v="15"/>
    <n v="10"/>
  </r>
  <r>
    <x v="3"/>
    <n v="9"/>
  </r>
  <r>
    <x v="55"/>
    <n v="8"/>
  </r>
  <r>
    <x v="57"/>
    <n v="7"/>
  </r>
  <r>
    <x v="87"/>
    <n v="6"/>
  </r>
  <r>
    <x v="8"/>
    <n v="5"/>
  </r>
  <r>
    <x v="90"/>
    <n v="4"/>
  </r>
  <r>
    <x v="87"/>
    <n v="3"/>
  </r>
  <r>
    <x v="89"/>
    <n v="2"/>
  </r>
  <r>
    <x v="27"/>
    <n v="1"/>
  </r>
  <r>
    <x v="2"/>
    <n v="1"/>
  </r>
  <r>
    <x v="99"/>
    <n v="1"/>
  </r>
  <r>
    <x v="99"/>
    <n v="1"/>
  </r>
  <r>
    <x v="92"/>
    <n v="1"/>
  </r>
  <r>
    <x v="8"/>
    <n v="1"/>
  </r>
  <r>
    <x v="36"/>
    <n v="1"/>
  </r>
  <r>
    <x v="33"/>
    <n v="1"/>
  </r>
  <r>
    <x v="15"/>
    <n v="1"/>
  </r>
  <r>
    <x v="8"/>
    <n v="1"/>
  </r>
  <r>
    <x v="92"/>
    <n v="1"/>
  </r>
  <r>
    <x v="92"/>
    <n v="1"/>
  </r>
  <r>
    <x v="56"/>
    <n v="1"/>
  </r>
  <r>
    <x v="27"/>
    <n v="1"/>
  </r>
  <r>
    <x v="3"/>
    <n v="40"/>
  </r>
  <r>
    <x v="3"/>
    <n v="38"/>
  </r>
  <r>
    <x v="65"/>
    <n v="36"/>
  </r>
  <r>
    <x v="8"/>
    <n v="35"/>
  </r>
  <r>
    <x v="33"/>
    <n v="34"/>
  </r>
  <r>
    <x v="14"/>
    <n v="33"/>
  </r>
  <r>
    <x v="22"/>
    <n v="32"/>
  </r>
  <r>
    <x v="14"/>
    <n v="31"/>
  </r>
  <r>
    <x v="17"/>
    <n v="30"/>
  </r>
  <r>
    <x v="92"/>
    <n v="29"/>
  </r>
  <r>
    <x v="33"/>
    <n v="28"/>
  </r>
  <r>
    <x v="8"/>
    <n v="27"/>
  </r>
  <r>
    <x v="33"/>
    <n v="26"/>
  </r>
  <r>
    <x v="17"/>
    <n v="25"/>
  </r>
  <r>
    <x v="92"/>
    <n v="24"/>
  </r>
  <r>
    <x v="90"/>
    <n v="23"/>
  </r>
  <r>
    <x v="96"/>
    <n v="22"/>
  </r>
  <r>
    <x v="33"/>
    <n v="21"/>
  </r>
  <r>
    <x v="2"/>
    <n v="20"/>
  </r>
  <r>
    <x v="13"/>
    <n v="19"/>
  </r>
  <r>
    <x v="27"/>
    <n v="18"/>
  </r>
  <r>
    <x v="14"/>
    <n v="17"/>
  </r>
  <r>
    <x v="3"/>
    <n v="16"/>
  </r>
  <r>
    <x v="65"/>
    <n v="15"/>
  </r>
  <r>
    <x v="71"/>
    <n v="14"/>
  </r>
  <r>
    <x v="32"/>
    <n v="13"/>
  </r>
  <r>
    <x v="55"/>
    <n v="12"/>
  </r>
  <r>
    <x v="87"/>
    <n v="11"/>
  </r>
  <r>
    <x v="13"/>
    <n v="10"/>
  </r>
  <r>
    <x v="90"/>
    <n v="9"/>
  </r>
  <r>
    <x v="46"/>
    <n v="8"/>
  </r>
  <r>
    <x v="107"/>
    <n v="40"/>
  </r>
  <r>
    <x v="22"/>
    <n v="38"/>
  </r>
  <r>
    <x v="33"/>
    <n v="36"/>
  </r>
  <r>
    <x v="2"/>
    <n v="35"/>
  </r>
  <r>
    <x v="96"/>
    <n v="34"/>
  </r>
  <r>
    <x v="14"/>
    <n v="33"/>
  </r>
  <r>
    <x v="89"/>
    <n v="32"/>
  </r>
  <r>
    <x v="36"/>
    <n v="31"/>
  </r>
  <r>
    <x v="14"/>
    <n v="30"/>
  </r>
  <r>
    <x v="89"/>
    <n v="29"/>
  </r>
  <r>
    <x v="27"/>
    <n v="28"/>
  </r>
  <r>
    <x v="4"/>
    <n v="27"/>
  </r>
  <r>
    <x v="46"/>
    <n v="26"/>
  </r>
  <r>
    <x v="32"/>
    <n v="25"/>
  </r>
  <r>
    <x v="27"/>
    <n v="24"/>
  </r>
  <r>
    <x v="33"/>
    <n v="23"/>
  </r>
  <r>
    <x v="8"/>
    <n v="22"/>
  </r>
  <r>
    <x v="8"/>
    <n v="21"/>
  </r>
  <r>
    <x v="4"/>
    <n v="20"/>
  </r>
  <r>
    <x v="14"/>
    <n v="18"/>
  </r>
  <r>
    <x v="1"/>
    <n v="16"/>
  </r>
  <r>
    <x v="22"/>
    <n v="15"/>
  </r>
  <r>
    <x v="14"/>
    <n v="14"/>
  </r>
  <r>
    <x v="101"/>
    <n v="13"/>
  </r>
  <r>
    <x v="0"/>
    <n v="12"/>
  </r>
  <r>
    <x v="33"/>
    <n v="20"/>
  </r>
  <r>
    <x v="92"/>
    <n v="18"/>
  </r>
  <r>
    <x v="17"/>
    <n v="20"/>
  </r>
  <r>
    <x v="2"/>
    <n v="18"/>
  </r>
  <r>
    <x v="21"/>
    <n v="20"/>
  </r>
  <r>
    <x v="1"/>
    <n v="20"/>
  </r>
  <r>
    <x v="1"/>
    <n v="18"/>
  </r>
  <r>
    <x v="3"/>
    <n v="16"/>
  </r>
  <r>
    <x v="3"/>
    <n v="20"/>
  </r>
  <r>
    <x v="5"/>
    <n v="18"/>
  </r>
  <r>
    <x v="29"/>
    <n v="16"/>
  </r>
  <r>
    <x v="108"/>
    <n v="15"/>
  </r>
  <r>
    <x v="34"/>
    <n v="14"/>
  </r>
  <r>
    <x v="109"/>
    <n v="20"/>
  </r>
  <r>
    <x v="1"/>
    <n v="18"/>
  </r>
  <r>
    <x v="8"/>
    <n v="16"/>
  </r>
  <r>
    <x v="7"/>
    <n v="15"/>
  </r>
  <r>
    <x v="3"/>
    <n v="20"/>
  </r>
  <r>
    <x v="9"/>
    <n v="18"/>
  </r>
  <r>
    <x v="3"/>
    <n v="20"/>
  </r>
  <r>
    <x v="9"/>
    <n v="18"/>
  </r>
  <r>
    <x v="3"/>
    <n v="16"/>
  </r>
  <r>
    <x v="8"/>
    <n v="20"/>
  </r>
  <r>
    <x v="8"/>
    <n v="20"/>
  </r>
  <r>
    <x v="109"/>
    <n v="40"/>
  </r>
  <r>
    <x v="21"/>
    <n v="38"/>
  </r>
  <r>
    <x v="13"/>
    <n v="36"/>
  </r>
  <r>
    <x v="99"/>
    <n v="35"/>
  </r>
  <r>
    <x v="14"/>
    <n v="34"/>
  </r>
  <r>
    <x v="110"/>
    <n v="33"/>
  </r>
  <r>
    <x v="14"/>
    <n v="32"/>
  </r>
  <r>
    <x v="3"/>
    <n v="31"/>
  </r>
  <r>
    <x v="1"/>
    <n v="30"/>
  </r>
  <r>
    <x v="111"/>
    <n v="29"/>
  </r>
  <r>
    <x v="16"/>
    <n v="28"/>
  </r>
  <r>
    <x v="112"/>
    <n v="40"/>
  </r>
  <r>
    <x v="16"/>
    <n v="38"/>
  </r>
  <r>
    <x v="13"/>
    <n v="36"/>
  </r>
  <r>
    <x v="3"/>
    <n v="35"/>
  </r>
  <r>
    <x v="3"/>
    <n v="34"/>
  </r>
  <r>
    <x v="113"/>
    <n v="33"/>
  </r>
  <r>
    <x v="21"/>
    <n v="32"/>
  </r>
  <r>
    <x v="20"/>
    <n v="31"/>
  </r>
  <r>
    <x v="23"/>
    <n v="30"/>
  </r>
  <r>
    <x v="23"/>
    <n v="40"/>
  </r>
  <r>
    <x v="13"/>
    <n v="38"/>
  </r>
  <r>
    <x v="96"/>
    <n v="36"/>
  </r>
  <r>
    <x v="16"/>
    <n v="35"/>
  </r>
  <r>
    <x v="112"/>
    <n v="34"/>
  </r>
  <r>
    <x v="112"/>
    <n v="33"/>
  </r>
  <r>
    <x v="21"/>
    <n v="32"/>
  </r>
  <r>
    <x v="1"/>
    <n v="31"/>
  </r>
  <r>
    <x v="21"/>
    <n v="30"/>
  </r>
  <r>
    <x v="108"/>
    <n v="29"/>
  </r>
  <r>
    <x v="8"/>
    <n v="28"/>
  </r>
  <r>
    <x v="113"/>
    <n v="27"/>
  </r>
  <r>
    <x v="78"/>
    <n v="26"/>
  </r>
  <r>
    <x v="20"/>
    <n v="25"/>
  </r>
  <r>
    <x v="1"/>
    <n v="40"/>
  </r>
  <r>
    <x v="111"/>
    <n v="38"/>
  </r>
  <r>
    <x v="8"/>
    <n v="36"/>
  </r>
  <r>
    <x v="3"/>
    <n v="35"/>
  </r>
  <r>
    <x v="9"/>
    <n v="34"/>
  </r>
  <r>
    <x v="112"/>
    <n v="33"/>
  </r>
  <r>
    <x v="27"/>
    <n v="32"/>
  </r>
  <r>
    <x v="16"/>
    <n v="31"/>
  </r>
  <r>
    <x v="1"/>
    <n v="30"/>
  </r>
  <r>
    <x v="113"/>
    <n v="29"/>
  </r>
  <r>
    <x v="9"/>
    <n v="28"/>
  </r>
  <r>
    <x v="108"/>
    <n v="27"/>
  </r>
  <r>
    <x v="23"/>
    <n v="26"/>
  </r>
  <r>
    <x v="8"/>
    <n v="25"/>
  </r>
  <r>
    <x v="8"/>
    <n v="24"/>
  </r>
  <r>
    <x v="23"/>
    <n v="23"/>
  </r>
  <r>
    <x v="13"/>
    <n v="40"/>
  </r>
  <r>
    <x v="23"/>
    <n v="38"/>
  </r>
  <r>
    <x v="1"/>
    <n v="36"/>
  </r>
  <r>
    <x v="99"/>
    <n v="35"/>
  </r>
  <r>
    <x v="3"/>
    <n v="34"/>
  </r>
  <r>
    <x v="3"/>
    <n v="33"/>
  </r>
  <r>
    <x v="24"/>
    <n v="32"/>
  </r>
  <r>
    <x v="112"/>
    <n v="31"/>
  </r>
  <r>
    <x v="8"/>
    <n v="30"/>
  </r>
  <r>
    <x v="3"/>
    <n v="29"/>
  </r>
  <r>
    <x v="112"/>
    <n v="28"/>
  </r>
  <r>
    <x v="8"/>
    <n v="27"/>
  </r>
  <r>
    <x v="16"/>
    <n v="40"/>
  </r>
  <r>
    <x v="8"/>
    <n v="38"/>
  </r>
  <r>
    <x v="3"/>
    <n v="36"/>
  </r>
  <r>
    <x v="13"/>
    <n v="35"/>
  </r>
  <r>
    <x v="21"/>
    <n v="34"/>
  </r>
  <r>
    <x v="38"/>
    <n v="33"/>
  </r>
  <r>
    <x v="107"/>
    <n v="40"/>
  </r>
  <r>
    <x v="89"/>
    <n v="38"/>
  </r>
  <r>
    <x v="96"/>
    <n v="36"/>
  </r>
  <r>
    <x v="8"/>
    <n v="35"/>
  </r>
  <r>
    <x v="8"/>
    <n v="34"/>
  </r>
  <r>
    <x v="1"/>
    <n v="20"/>
  </r>
  <r>
    <x v="113"/>
    <n v="20"/>
  </r>
  <r>
    <x v="22"/>
    <n v="20"/>
  </r>
  <r>
    <x v="21"/>
    <n v="20"/>
  </r>
  <r>
    <x v="11"/>
    <n v="20"/>
  </r>
  <r>
    <x v="1"/>
    <n v="18"/>
  </r>
  <r>
    <x v="114"/>
    <n v="16"/>
  </r>
  <r>
    <x v="1"/>
    <n v="15"/>
  </r>
  <r>
    <x v="25"/>
    <n v="14"/>
  </r>
  <r>
    <x v="3"/>
    <n v="13"/>
  </r>
  <r>
    <x v="3"/>
    <n v="20"/>
  </r>
  <r>
    <x v="78"/>
    <n v="18"/>
  </r>
  <r>
    <x v="5"/>
    <n v="16"/>
  </r>
  <r>
    <x v="115"/>
    <n v="15"/>
  </r>
  <r>
    <x v="116"/>
    <n v="14"/>
  </r>
  <r>
    <x v="87"/>
    <n v="13"/>
  </r>
  <r>
    <x v="29"/>
    <n v="12"/>
  </r>
  <r>
    <x v="27"/>
    <n v="20"/>
  </r>
  <r>
    <x v="40"/>
    <n v="18"/>
  </r>
  <r>
    <x v="9"/>
    <n v="16"/>
  </r>
  <r>
    <x v="78"/>
    <n v="15"/>
  </r>
  <r>
    <x v="1"/>
    <n v="14"/>
  </r>
  <r>
    <x v="8"/>
    <n v="13"/>
  </r>
  <r>
    <x v="1"/>
    <n v="12"/>
  </r>
  <r>
    <x v="78"/>
    <n v="11"/>
  </r>
  <r>
    <x v="25"/>
    <n v="10"/>
  </r>
  <r>
    <x v="19"/>
    <n v="9"/>
  </r>
  <r>
    <x v="7"/>
    <n v="8"/>
  </r>
  <r>
    <x v="11"/>
    <n v="20"/>
  </r>
  <r>
    <x v="3"/>
    <n v="18"/>
  </r>
  <r>
    <x v="7"/>
    <n v="16"/>
  </r>
  <r>
    <x v="9"/>
    <n v="15"/>
  </r>
  <r>
    <x v="40"/>
    <n v="14"/>
  </r>
  <r>
    <x v="11"/>
    <n v="13"/>
  </r>
  <r>
    <x v="117"/>
    <n v="12"/>
  </r>
  <r>
    <x v="64"/>
    <n v="11"/>
  </r>
  <r>
    <x v="98"/>
    <n v="10"/>
  </r>
  <r>
    <x v="9"/>
    <n v="9"/>
  </r>
  <r>
    <x v="65"/>
    <n v="8"/>
  </r>
  <r>
    <x v="11"/>
    <n v="7"/>
  </r>
  <r>
    <x v="78"/>
    <n v="6"/>
  </r>
  <r>
    <x v="116"/>
    <n v="20"/>
  </r>
  <r>
    <x v="3"/>
    <n v="18"/>
  </r>
  <r>
    <x v="9"/>
    <n v="16"/>
  </r>
  <r>
    <x v="118"/>
    <n v="15"/>
  </r>
  <r>
    <x v="3"/>
    <n v="14"/>
  </r>
  <r>
    <x v="117"/>
    <n v="13"/>
  </r>
  <r>
    <x v="57"/>
    <n v="12"/>
  </r>
  <r>
    <x v="65"/>
    <n v="11"/>
  </r>
  <r>
    <x v="1"/>
    <n v="10"/>
  </r>
  <r>
    <x v="78"/>
    <n v="9"/>
  </r>
  <r>
    <x v="11"/>
    <n v="20"/>
  </r>
  <r>
    <x v="8"/>
    <n v="18"/>
  </r>
  <r>
    <x v="29"/>
    <n v="16"/>
  </r>
  <r>
    <x v="118"/>
    <n v="15"/>
  </r>
  <r>
    <x v="119"/>
    <n v="20"/>
  </r>
  <r>
    <x v="87"/>
    <n v="18"/>
  </r>
  <r>
    <x v="118"/>
    <n v="16"/>
  </r>
  <r>
    <x v="8"/>
    <n v="15"/>
  </r>
  <r>
    <x v="120"/>
    <n v="14"/>
  </r>
  <r>
    <x v="25"/>
    <n v="40"/>
  </r>
  <r>
    <x v="13"/>
    <n v="38"/>
  </r>
  <r>
    <x v="14"/>
    <n v="36"/>
  </r>
  <r>
    <x v="1"/>
    <n v="35"/>
  </r>
  <r>
    <x v="121"/>
    <n v="34"/>
  </r>
  <r>
    <x v="103"/>
    <n v="33"/>
  </r>
  <r>
    <x v="3"/>
    <n v="32"/>
  </r>
  <r>
    <x v="40"/>
    <n v="31"/>
  </r>
  <r>
    <x v="11"/>
    <n v="30"/>
  </r>
  <r>
    <x v="14"/>
    <n v="29"/>
  </r>
  <r>
    <x v="7"/>
    <n v="28"/>
  </r>
  <r>
    <x v="98"/>
    <n v="27"/>
  </r>
  <r>
    <x v="19"/>
    <n v="26"/>
  </r>
  <r>
    <x v="1"/>
    <n v="25"/>
  </r>
  <r>
    <x v="121"/>
    <n v="24"/>
  </r>
  <r>
    <x v="11"/>
    <n v="23"/>
  </r>
  <r>
    <x v="40"/>
    <n v="22"/>
  </r>
  <r>
    <x v="40"/>
    <n v="21"/>
  </r>
  <r>
    <x v="14"/>
    <n v="20"/>
  </r>
  <r>
    <x v="122"/>
    <n v="19"/>
  </r>
  <r>
    <x v="7"/>
    <n v="18"/>
  </r>
  <r>
    <x v="78"/>
    <n v="17"/>
  </r>
  <r>
    <x v="10"/>
    <n v="40"/>
  </r>
  <r>
    <x v="67"/>
    <n v="38"/>
  </r>
  <r>
    <x v="14"/>
    <n v="36"/>
  </r>
  <r>
    <x v="78"/>
    <n v="35"/>
  </r>
  <r>
    <x v="16"/>
    <n v="34"/>
  </r>
  <r>
    <x v="27"/>
    <n v="33"/>
  </r>
  <r>
    <x v="78"/>
    <n v="32"/>
  </r>
  <r>
    <x v="14"/>
    <n v="31"/>
  </r>
  <r>
    <x v="98"/>
    <n v="30"/>
  </r>
  <r>
    <x v="123"/>
    <n v="29"/>
  </r>
  <r>
    <x v="124"/>
    <n v="28"/>
  </r>
  <r>
    <x v="3"/>
    <n v="27"/>
  </r>
  <r>
    <x v="27"/>
    <n v="26"/>
  </r>
  <r>
    <x v="125"/>
    <n v="25"/>
  </r>
  <r>
    <x v="115"/>
    <n v="24"/>
  </r>
  <r>
    <x v="10"/>
    <n v="23"/>
  </r>
  <r>
    <x v="118"/>
    <n v="22"/>
  </r>
  <r>
    <x v="21"/>
    <n v="21"/>
  </r>
  <r>
    <x v="20"/>
    <n v="20"/>
  </r>
  <r>
    <x v="19"/>
    <n v="19"/>
  </r>
  <r>
    <x v="126"/>
    <n v="18"/>
  </r>
  <r>
    <x v="22"/>
    <n v="17"/>
  </r>
  <r>
    <x v="14"/>
    <n v="16"/>
  </r>
  <r>
    <x v="78"/>
    <n v="15"/>
  </r>
  <r>
    <x v="22"/>
    <n v="14"/>
  </r>
  <r>
    <x v="23"/>
    <n v="13"/>
  </r>
  <r>
    <x v="125"/>
    <n v="12"/>
  </r>
  <r>
    <x v="78"/>
    <n v="11"/>
  </r>
  <r>
    <x v="34"/>
    <n v="10"/>
  </r>
  <r>
    <x v="78"/>
    <n v="9"/>
  </r>
  <r>
    <x v="118"/>
    <n v="8"/>
  </r>
  <r>
    <x v="14"/>
    <n v="40"/>
  </r>
  <r>
    <x v="11"/>
    <n v="38"/>
  </r>
  <r>
    <x v="125"/>
    <n v="36"/>
  </r>
  <r>
    <x v="11"/>
    <n v="35"/>
  </r>
  <r>
    <x v="13"/>
    <n v="34"/>
  </r>
  <r>
    <x v="11"/>
    <n v="33"/>
  </r>
  <r>
    <x v="91"/>
    <n v="32"/>
  </r>
  <r>
    <x v="16"/>
    <n v="31"/>
  </r>
  <r>
    <x v="81"/>
    <n v="30"/>
  </r>
  <r>
    <x v="11"/>
    <n v="29"/>
  </r>
  <r>
    <x v="4"/>
    <n v="28"/>
  </r>
  <r>
    <x v="98"/>
    <n v="27"/>
  </r>
  <r>
    <x v="88"/>
    <n v="26"/>
  </r>
  <r>
    <x v="97"/>
    <n v="25"/>
  </r>
  <r>
    <x v="7"/>
    <n v="24"/>
  </r>
  <r>
    <x v="11"/>
    <n v="23"/>
  </r>
  <r>
    <x v="57"/>
    <n v="22"/>
  </r>
  <r>
    <x v="11"/>
    <n v="21"/>
  </r>
  <r>
    <x v="9"/>
    <n v="20"/>
  </r>
  <r>
    <x v="57"/>
    <n v="19"/>
  </r>
  <r>
    <x v="11"/>
    <n v="18"/>
  </r>
  <r>
    <x v="22"/>
    <n v="17"/>
  </r>
  <r>
    <x v="7"/>
    <n v="16"/>
  </r>
  <r>
    <x v="8"/>
    <n v="15"/>
  </r>
  <r>
    <x v="21"/>
    <n v="14"/>
  </r>
  <r>
    <x v="125"/>
    <n v="13"/>
  </r>
  <r>
    <x v="57"/>
    <n v="12"/>
  </r>
  <r>
    <x v="22"/>
    <n v="11"/>
  </r>
  <r>
    <x v="7"/>
    <n v="10"/>
  </r>
  <r>
    <x v="7"/>
    <n v="9"/>
  </r>
  <r>
    <x v="1"/>
    <n v="8"/>
  </r>
  <r>
    <x v="114"/>
    <n v="7"/>
  </r>
  <r>
    <x v="11"/>
    <n v="6"/>
  </r>
  <r>
    <x v="4"/>
    <n v="5"/>
  </r>
  <r>
    <x v="4"/>
    <n v="4"/>
  </r>
  <r>
    <x v="78"/>
    <n v="3"/>
  </r>
  <r>
    <x v="98"/>
    <n v="2"/>
  </r>
  <r>
    <x v="4"/>
    <n v="1"/>
  </r>
  <r>
    <x v="17"/>
    <n v="1"/>
  </r>
  <r>
    <x v="88"/>
    <n v="1"/>
  </r>
  <r>
    <x v="8"/>
    <n v="1"/>
  </r>
  <r>
    <x v="87"/>
    <n v="1"/>
  </r>
  <r>
    <x v="32"/>
    <n v="1"/>
  </r>
  <r>
    <x v="98"/>
    <n v="1"/>
  </r>
  <r>
    <x v="11"/>
    <n v="1"/>
  </r>
  <r>
    <x v="98"/>
    <n v="1"/>
  </r>
  <r>
    <x v="98"/>
    <n v="1"/>
  </r>
  <r>
    <x v="11"/>
    <n v="1"/>
  </r>
  <r>
    <x v="88"/>
    <n v="1"/>
  </r>
  <r>
    <x v="127"/>
    <n v="1"/>
  </r>
  <r>
    <x v="4"/>
    <n v="1"/>
  </r>
  <r>
    <x v="116"/>
    <n v="1"/>
  </r>
  <r>
    <x v="105"/>
    <n v="1"/>
  </r>
  <r>
    <x v="105"/>
    <n v="1"/>
  </r>
  <r>
    <x v="87"/>
    <n v="1"/>
  </r>
  <r>
    <x v="8"/>
    <n v="1"/>
  </r>
  <r>
    <x v="98"/>
    <n v="1"/>
  </r>
  <r>
    <x v="67"/>
    <n v="1"/>
  </r>
  <r>
    <x v="34"/>
    <n v="1"/>
  </r>
  <r>
    <x v="78"/>
    <n v="1"/>
  </r>
  <r>
    <x v="1"/>
    <n v="40"/>
  </r>
  <r>
    <x v="98"/>
    <n v="38"/>
  </r>
  <r>
    <x v="3"/>
    <n v="36"/>
  </r>
  <r>
    <x v="11"/>
    <n v="35"/>
  </r>
  <r>
    <x v="8"/>
    <n v="34"/>
  </r>
  <r>
    <x v="14"/>
    <n v="33"/>
  </r>
  <r>
    <x v="9"/>
    <n v="32"/>
  </r>
  <r>
    <x v="27"/>
    <n v="31"/>
  </r>
  <r>
    <x v="14"/>
    <n v="30"/>
  </r>
  <r>
    <x v="57"/>
    <n v="29"/>
  </r>
  <r>
    <x v="88"/>
    <n v="28"/>
  </r>
  <r>
    <x v="29"/>
    <n v="27"/>
  </r>
  <r>
    <x v="16"/>
    <n v="26"/>
  </r>
  <r>
    <x v="88"/>
    <n v="25"/>
  </r>
  <r>
    <x v="91"/>
    <n v="24"/>
  </r>
  <r>
    <x v="78"/>
    <n v="23"/>
  </r>
  <r>
    <x v="8"/>
    <n v="22"/>
  </r>
  <r>
    <x v="31"/>
    <n v="21"/>
  </r>
  <r>
    <x v="65"/>
    <n v="20"/>
  </r>
  <r>
    <x v="9"/>
    <n v="19"/>
  </r>
  <r>
    <x v="128"/>
    <n v="18"/>
  </r>
  <r>
    <x v="78"/>
    <n v="17"/>
  </r>
  <r>
    <x v="116"/>
    <n v="16"/>
  </r>
  <r>
    <x v="9"/>
    <n v="15"/>
  </r>
  <r>
    <x v="8"/>
    <n v="14"/>
  </r>
  <r>
    <x v="125"/>
    <n v="13"/>
  </r>
  <r>
    <x v="65"/>
    <n v="12"/>
  </r>
  <r>
    <x v="129"/>
    <n v="11"/>
  </r>
  <r>
    <x v="117"/>
    <n v="10"/>
  </r>
  <r>
    <x v="11"/>
    <n v="9"/>
  </r>
  <r>
    <x v="19"/>
    <n v="8"/>
  </r>
  <r>
    <x v="11"/>
    <n v="7"/>
  </r>
  <r>
    <x v="117"/>
    <n v="6"/>
  </r>
  <r>
    <x v="126"/>
    <n v="5"/>
  </r>
  <r>
    <x v="98"/>
    <n v="4"/>
  </r>
  <r>
    <x v="98"/>
    <n v="3"/>
  </r>
  <r>
    <x v="57"/>
    <n v="2"/>
  </r>
  <r>
    <x v="34"/>
    <n v="1"/>
  </r>
  <r>
    <x v="67"/>
    <n v="1"/>
  </r>
  <r>
    <x v="91"/>
    <n v="1"/>
  </r>
  <r>
    <x v="23"/>
    <n v="1"/>
  </r>
  <r>
    <x v="40"/>
    <n v="1"/>
  </r>
  <r>
    <x v="9"/>
    <n v="1"/>
  </r>
  <r>
    <x v="98"/>
    <n v="1"/>
  </r>
  <r>
    <x v="40"/>
    <n v="1"/>
  </r>
  <r>
    <x v="67"/>
    <n v="1"/>
  </r>
  <r>
    <x v="98"/>
    <n v="1"/>
  </r>
  <r>
    <x v="98"/>
    <n v="1"/>
  </r>
  <r>
    <x v="22"/>
    <n v="1"/>
  </r>
  <r>
    <x v="23"/>
    <n v="1"/>
  </r>
  <r>
    <x v="118"/>
    <n v="1"/>
  </r>
  <r>
    <x v="78"/>
    <n v="1"/>
  </r>
  <r>
    <x v="31"/>
    <n v="1"/>
  </r>
  <r>
    <x v="31"/>
    <n v="1"/>
  </r>
  <r>
    <x v="23"/>
    <n v="1"/>
  </r>
  <r>
    <x v="78"/>
    <n v="1"/>
  </r>
  <r>
    <x v="78"/>
    <n v="1"/>
  </r>
  <r>
    <x v="98"/>
    <n v="1"/>
  </r>
  <r>
    <x v="11"/>
    <n v="1"/>
  </r>
  <r>
    <x v="4"/>
    <n v="1"/>
  </r>
  <r>
    <x v="8"/>
    <n v="1"/>
  </r>
  <r>
    <x v="78"/>
    <n v="1"/>
  </r>
  <r>
    <x v="21"/>
    <n v="1"/>
  </r>
  <r>
    <x v="32"/>
    <n v="1"/>
  </r>
  <r>
    <x v="27"/>
    <n v="1"/>
  </r>
  <r>
    <x v="27"/>
    <n v="1"/>
  </r>
  <r>
    <x v="27"/>
    <n v="1"/>
  </r>
  <r>
    <x v="117"/>
    <n v="1"/>
  </r>
  <r>
    <x v="57"/>
    <n v="1"/>
  </r>
  <r>
    <x v="11"/>
    <n v="1"/>
  </r>
  <r>
    <x v="13"/>
    <n v="40"/>
  </r>
  <r>
    <x v="97"/>
    <n v="38"/>
  </r>
  <r>
    <x v="104"/>
    <n v="36"/>
  </r>
  <r>
    <x v="11"/>
    <n v="35"/>
  </r>
  <r>
    <x v="121"/>
    <n v="34"/>
  </r>
  <r>
    <x v="23"/>
    <n v="33"/>
  </r>
  <r>
    <x v="1"/>
    <n v="32"/>
  </r>
  <r>
    <x v="3"/>
    <n v="31"/>
  </r>
  <r>
    <x v="27"/>
    <n v="30"/>
  </r>
  <r>
    <x v="3"/>
    <n v="29"/>
  </r>
  <r>
    <x v="130"/>
    <n v="28"/>
  </r>
  <r>
    <x v="14"/>
    <n v="27"/>
  </r>
  <r>
    <x v="106"/>
    <n v="26"/>
  </r>
  <r>
    <x v="117"/>
    <n v="25"/>
  </r>
  <r>
    <x v="14"/>
    <n v="24"/>
  </r>
  <r>
    <x v="11"/>
    <n v="23"/>
  </r>
  <r>
    <x v="3"/>
    <n v="22"/>
  </r>
  <r>
    <x v="129"/>
    <n v="21"/>
  </r>
  <r>
    <x v="9"/>
    <n v="20"/>
  </r>
  <r>
    <x v="131"/>
    <n v="19"/>
  </r>
  <r>
    <x v="7"/>
    <n v="18"/>
  </r>
  <r>
    <x v="57"/>
    <n v="17"/>
  </r>
  <r>
    <x v="125"/>
    <n v="16"/>
  </r>
  <r>
    <x v="8"/>
    <n v="15"/>
  </r>
  <r>
    <x v="98"/>
    <n v="14"/>
  </r>
  <r>
    <x v="67"/>
    <n v="13"/>
  </r>
  <r>
    <x v="78"/>
    <n v="12"/>
  </r>
  <r>
    <x v="78"/>
    <n v="11"/>
  </r>
  <r>
    <x v="98"/>
    <n v="10"/>
  </r>
  <r>
    <x v="98"/>
    <n v="9"/>
  </r>
  <r>
    <x v="98"/>
    <n v="8"/>
  </r>
  <r>
    <x v="7"/>
    <n v="7"/>
  </r>
  <r>
    <x v="91"/>
    <n v="6"/>
  </r>
  <r>
    <x v="67"/>
    <n v="5"/>
  </r>
  <r>
    <x v="78"/>
    <n v="4"/>
  </r>
  <r>
    <x v="29"/>
    <n v="3"/>
  </r>
  <r>
    <x v="64"/>
    <n v="2"/>
  </r>
  <r>
    <x v="98"/>
    <n v="1"/>
  </r>
  <r>
    <x v="98"/>
    <n v="1"/>
  </r>
  <r>
    <x v="8"/>
    <n v="1"/>
  </r>
  <r>
    <x v="98"/>
    <n v="1"/>
  </r>
  <r>
    <x v="14"/>
    <n v="1"/>
  </r>
  <r>
    <x v="57"/>
    <n v="1"/>
  </r>
  <r>
    <x v="57"/>
    <n v="1"/>
  </r>
  <r>
    <x v="78"/>
    <n v="1"/>
  </r>
  <r>
    <x v="78"/>
    <n v="1"/>
  </r>
  <r>
    <x v="106"/>
    <n v="1"/>
  </r>
  <r>
    <x v="98"/>
    <n v="1"/>
  </r>
  <r>
    <x v="116"/>
    <n v="40"/>
  </r>
  <r>
    <x v="14"/>
    <n v="38"/>
  </r>
  <r>
    <x v="16"/>
    <n v="36"/>
  </r>
  <r>
    <x v="14"/>
    <n v="35"/>
  </r>
  <r>
    <x v="8"/>
    <n v="34"/>
  </r>
  <r>
    <x v="3"/>
    <n v="33"/>
  </r>
  <r>
    <x v="13"/>
    <n v="32"/>
  </r>
  <r>
    <x v="22"/>
    <n v="31"/>
  </r>
  <r>
    <x v="19"/>
    <n v="30"/>
  </r>
  <r>
    <x v="98"/>
    <n v="29"/>
  </r>
  <r>
    <x v="120"/>
    <n v="28"/>
  </r>
  <r>
    <x v="98"/>
    <n v="27"/>
  </r>
  <r>
    <x v="29"/>
    <n v="26"/>
  </r>
  <r>
    <x v="14"/>
    <n v="25"/>
  </r>
  <r>
    <x v="19"/>
    <n v="24"/>
  </r>
  <r>
    <x v="78"/>
    <n v="23"/>
  </r>
  <r>
    <x v="27"/>
    <n v="22"/>
  </r>
  <r>
    <x v="78"/>
    <n v="21"/>
  </r>
  <r>
    <x v="11"/>
    <n v="20"/>
  </r>
  <r>
    <x v="98"/>
    <n v="19"/>
  </r>
  <r>
    <x v="98"/>
    <n v="18"/>
  </r>
  <r>
    <x v="22"/>
    <n v="17"/>
  </r>
  <r>
    <x v="104"/>
    <n v="16"/>
  </r>
  <r>
    <x v="88"/>
    <n v="15"/>
  </r>
  <r>
    <x v="132"/>
    <n v="14"/>
  </r>
  <r>
    <x v="78"/>
    <n v="13"/>
  </r>
  <r>
    <x v="11"/>
    <n v="12"/>
  </r>
  <r>
    <x v="133"/>
    <n v="11"/>
  </r>
  <r>
    <x v="98"/>
    <n v="10"/>
  </r>
  <r>
    <x v="87"/>
    <n v="9"/>
  </r>
  <r>
    <x v="57"/>
    <n v="8"/>
  </r>
  <r>
    <x v="32"/>
    <n v="7"/>
  </r>
  <r>
    <x v="78"/>
    <n v="6"/>
  </r>
  <r>
    <x v="134"/>
    <n v="5"/>
  </r>
  <r>
    <x v="104"/>
    <n v="4"/>
  </r>
  <r>
    <x v="78"/>
    <n v="3"/>
  </r>
  <r>
    <x v="27"/>
    <n v="2"/>
  </r>
  <r>
    <x v="117"/>
    <n v="1"/>
  </r>
  <r>
    <x v="107"/>
    <n v="40"/>
  </r>
  <r>
    <x v="88"/>
    <n v="38"/>
  </r>
  <r>
    <x v="22"/>
    <n v="36"/>
  </r>
  <r>
    <x v="14"/>
    <n v="35"/>
  </r>
  <r>
    <x v="78"/>
    <n v="34"/>
  </r>
  <r>
    <x v="14"/>
    <n v="33"/>
  </r>
  <r>
    <x v="19"/>
    <n v="32"/>
  </r>
  <r>
    <x v="19"/>
    <n v="31"/>
  </r>
  <r>
    <x v="135"/>
    <n v="30"/>
  </r>
  <r>
    <x v="11"/>
    <n v="29"/>
  </r>
  <r>
    <x v="88"/>
    <n v="28"/>
  </r>
  <r>
    <x v="8"/>
    <n v="27"/>
  </r>
  <r>
    <x v="19"/>
    <n v="26"/>
  </r>
  <r>
    <x v="8"/>
    <n v="25"/>
  </r>
  <r>
    <x v="118"/>
    <n v="24"/>
  </r>
  <r>
    <x v="118"/>
    <n v="23"/>
  </r>
  <r>
    <x v="128"/>
    <n v="20"/>
  </r>
  <r>
    <x v="136"/>
    <n v="18"/>
  </r>
  <r>
    <x v="1"/>
    <n v="16"/>
  </r>
  <r>
    <x v="22"/>
    <n v="15"/>
  </r>
  <r>
    <x v="137"/>
    <n v="14"/>
  </r>
  <r>
    <x v="98"/>
    <n v="20"/>
  </r>
  <r>
    <x v="78"/>
    <n v="18"/>
  </r>
  <r>
    <x v="17"/>
    <n v="20"/>
  </r>
  <r>
    <x v="20"/>
    <n v="18"/>
  </r>
  <r>
    <x v="23"/>
    <n v="20"/>
  </r>
  <r>
    <x v="1"/>
    <n v="18"/>
  </r>
  <r>
    <x v="1"/>
    <n v="16"/>
  </r>
  <r>
    <x v="3"/>
    <n v="15"/>
  </r>
  <r>
    <x v="3"/>
    <n v="20"/>
  </r>
  <r>
    <x v="21"/>
    <n v="18"/>
  </r>
  <r>
    <x v="1"/>
    <n v="20"/>
  </r>
  <r>
    <x v="1"/>
    <n v="18"/>
  </r>
  <r>
    <x v="138"/>
    <n v="16"/>
  </r>
  <r>
    <x v="1"/>
    <n v="15"/>
  </r>
  <r>
    <x v="1"/>
    <n v="14"/>
  </r>
  <r>
    <x v="8"/>
    <n v="13"/>
  </r>
  <r>
    <x v="7"/>
    <n v="12"/>
  </r>
  <r>
    <x v="7"/>
    <n v="20"/>
  </r>
  <r>
    <x v="3"/>
    <n v="18"/>
  </r>
  <r>
    <x v="9"/>
    <n v="16"/>
  </r>
  <r>
    <x v="9"/>
    <n v="20"/>
  </r>
  <r>
    <x v="3"/>
    <n v="18"/>
  </r>
  <r>
    <x v="3"/>
    <n v="16"/>
  </r>
  <r>
    <x v="8"/>
    <n v="15"/>
  </r>
  <r>
    <x v="8"/>
    <n v="20"/>
  </r>
  <r>
    <x v="21"/>
    <n v="40"/>
  </r>
  <r>
    <x v="13"/>
    <n v="38"/>
  </r>
  <r>
    <x v="113"/>
    <n v="36"/>
  </r>
  <r>
    <x v="16"/>
    <n v="35"/>
  </r>
  <r>
    <x v="14"/>
    <n v="34"/>
  </r>
  <r>
    <x v="3"/>
    <n v="33"/>
  </r>
  <r>
    <x v="14"/>
    <n v="32"/>
  </r>
  <r>
    <x v="1"/>
    <n v="31"/>
  </r>
  <r>
    <x v="1"/>
    <n v="30"/>
  </r>
  <r>
    <x v="16"/>
    <n v="29"/>
  </r>
  <r>
    <x v="23"/>
    <n v="28"/>
  </r>
  <r>
    <x v="1"/>
    <n v="27"/>
  </r>
  <r>
    <x v="20"/>
    <n v="40"/>
  </r>
  <r>
    <x v="21"/>
    <n v="38"/>
  </r>
  <r>
    <x v="108"/>
    <n v="36"/>
  </r>
  <r>
    <x v="3"/>
    <n v="35"/>
  </r>
  <r>
    <x v="16"/>
    <n v="34"/>
  </r>
  <r>
    <x v="3"/>
    <n v="33"/>
  </r>
  <r>
    <x v="21"/>
    <n v="32"/>
  </r>
  <r>
    <x v="20"/>
    <n v="31"/>
  </r>
  <r>
    <x v="23"/>
    <n v="30"/>
  </r>
  <r>
    <x v="23"/>
    <n v="29"/>
  </r>
  <r>
    <x v="22"/>
    <n v="28"/>
  </r>
  <r>
    <x v="23"/>
    <n v="27"/>
  </r>
  <r>
    <x v="22"/>
    <n v="26"/>
  </r>
  <r>
    <x v="96"/>
    <n v="40"/>
  </r>
  <r>
    <x v="23"/>
    <n v="38"/>
  </r>
  <r>
    <x v="14"/>
    <n v="36"/>
  </r>
  <r>
    <x v="113"/>
    <n v="35"/>
  </r>
  <r>
    <x v="96"/>
    <n v="34"/>
  </r>
  <r>
    <x v="13"/>
    <n v="33"/>
  </r>
  <r>
    <x v="16"/>
    <n v="32"/>
  </r>
  <r>
    <x v="23"/>
    <n v="31"/>
  </r>
  <r>
    <x v="7"/>
    <n v="30"/>
  </r>
  <r>
    <x v="13"/>
    <n v="29"/>
  </r>
  <r>
    <x v="22"/>
    <n v="28"/>
  </r>
  <r>
    <x v="113"/>
    <n v="27"/>
  </r>
  <r>
    <x v="21"/>
    <n v="26"/>
  </r>
  <r>
    <x v="23"/>
    <n v="25"/>
  </r>
  <r>
    <x v="112"/>
    <n v="24"/>
  </r>
  <r>
    <x v="138"/>
    <n v="23"/>
  </r>
  <r>
    <x v="16"/>
    <n v="22"/>
  </r>
  <r>
    <x v="8"/>
    <n v="21"/>
  </r>
  <r>
    <x v="1"/>
    <n v="20"/>
  </r>
  <r>
    <x v="16"/>
    <n v="19"/>
  </r>
  <r>
    <x v="1"/>
    <n v="40"/>
  </r>
  <r>
    <x v="111"/>
    <n v="38"/>
  </r>
  <r>
    <x v="23"/>
    <n v="36"/>
  </r>
  <r>
    <x v="9"/>
    <n v="35"/>
  </r>
  <r>
    <x v="8"/>
    <n v="34"/>
  </r>
  <r>
    <x v="27"/>
    <n v="33"/>
  </r>
  <r>
    <x v="16"/>
    <n v="32"/>
  </r>
  <r>
    <x v="23"/>
    <n v="31"/>
  </r>
  <r>
    <x v="8"/>
    <n v="30"/>
  </r>
  <r>
    <x v="23"/>
    <n v="29"/>
  </r>
  <r>
    <x v="96"/>
    <n v="28"/>
  </r>
  <r>
    <x v="1"/>
    <n v="27"/>
  </r>
  <r>
    <x v="23"/>
    <n v="26"/>
  </r>
  <r>
    <x v="9"/>
    <n v="25"/>
  </r>
  <r>
    <x v="3"/>
    <n v="24"/>
  </r>
  <r>
    <x v="23"/>
    <n v="23"/>
  </r>
  <r>
    <x v="23"/>
    <n v="22"/>
  </r>
  <r>
    <x v="23"/>
    <n v="21"/>
  </r>
  <r>
    <x v="1"/>
    <n v="20"/>
  </r>
  <r>
    <x v="31"/>
    <n v="19"/>
  </r>
  <r>
    <x v="99"/>
    <n v="18"/>
  </r>
  <r>
    <x v="99"/>
    <n v="17"/>
  </r>
  <r>
    <x v="21"/>
    <n v="16"/>
  </r>
  <r>
    <x v="13"/>
    <n v="40"/>
  </r>
  <r>
    <x v="23"/>
    <n v="38"/>
  </r>
  <r>
    <x v="1"/>
    <n v="36"/>
  </r>
  <r>
    <x v="3"/>
    <n v="35"/>
  </r>
  <r>
    <x v="14"/>
    <n v="34"/>
  </r>
  <r>
    <x v="14"/>
    <n v="33"/>
  </r>
  <r>
    <x v="24"/>
    <n v="32"/>
  </r>
  <r>
    <x v="8"/>
    <n v="31"/>
  </r>
  <r>
    <x v="3"/>
    <n v="30"/>
  </r>
  <r>
    <x v="1"/>
    <n v="29"/>
  </r>
  <r>
    <x v="99"/>
    <n v="28"/>
  </r>
  <r>
    <x v="16"/>
    <n v="27"/>
  </r>
  <r>
    <x v="36"/>
    <n v="26"/>
  </r>
  <r>
    <x v="1"/>
    <n v="25"/>
  </r>
  <r>
    <x v="22"/>
    <n v="24"/>
  </r>
  <r>
    <x v="3"/>
    <n v="40"/>
  </r>
  <r>
    <x v="14"/>
    <n v="38"/>
  </r>
  <r>
    <x v="16"/>
    <n v="36"/>
  </r>
  <r>
    <x v="14"/>
    <n v="35"/>
  </r>
  <r>
    <x v="8"/>
    <n v="34"/>
  </r>
  <r>
    <x v="13"/>
    <n v="33"/>
  </r>
  <r>
    <x v="23"/>
    <n v="32"/>
  </r>
  <r>
    <x v="23"/>
    <n v="31"/>
  </r>
  <r>
    <x v="23"/>
    <n v="30"/>
  </r>
  <r>
    <x v="138"/>
    <n v="29"/>
  </r>
  <r>
    <x v="22"/>
    <n v="28"/>
  </r>
  <r>
    <x v="21"/>
    <n v="27"/>
  </r>
  <r>
    <x v="107"/>
    <n v="40"/>
  </r>
  <r>
    <x v="22"/>
    <n v="38"/>
  </r>
  <r>
    <x v="14"/>
    <n v="36"/>
  </r>
  <r>
    <x v="53"/>
    <n v="35"/>
  </r>
  <r>
    <x v="96"/>
    <n v="34"/>
  </r>
  <r>
    <x v="14"/>
    <n v="33"/>
  </r>
  <r>
    <x v="36"/>
    <n v="32"/>
  </r>
  <r>
    <x v="23"/>
    <n v="31"/>
  </r>
  <r>
    <x v="21"/>
    <n v="30"/>
  </r>
  <r>
    <x v="21"/>
    <n v="29"/>
  </r>
  <r>
    <x v="8"/>
    <n v="28"/>
  </r>
  <r>
    <x v="113"/>
    <n v="20"/>
  </r>
  <r>
    <x v="1"/>
    <n v="18"/>
  </r>
  <r>
    <x v="22"/>
    <n v="16"/>
  </r>
  <r>
    <x v="17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8" cacheId="2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ocietà">
  <location ref="J3:K143" firstHeaderRow="1" firstDataRow="1" firstDataCol="1"/>
  <pivotFields count="2">
    <pivotField axis="axisRow" showAll="0" sortType="descending">
      <items count="140">
        <item x="9"/>
        <item x="120"/>
        <item x="65"/>
        <item x="5"/>
        <item x="115"/>
        <item x="27"/>
        <item x="121"/>
        <item x="92"/>
        <item x="97"/>
        <item x="125"/>
        <item x="11"/>
        <item x="136"/>
        <item x="31"/>
        <item x="132"/>
        <item x="89"/>
        <item x="116"/>
        <item x="114"/>
        <item x="19"/>
        <item x="88"/>
        <item x="14"/>
        <item x="103"/>
        <item x="29"/>
        <item x="135"/>
        <item x="83"/>
        <item x="122"/>
        <item x="129"/>
        <item x="10"/>
        <item x="133"/>
        <item x="117"/>
        <item x="130"/>
        <item x="40"/>
        <item x="87"/>
        <item x="57"/>
        <item x="128"/>
        <item x="107"/>
        <item x="118"/>
        <item x="78"/>
        <item x="124"/>
        <item x="134"/>
        <item x="7"/>
        <item x="17"/>
        <item x="98"/>
        <item x="105"/>
        <item x="20"/>
        <item x="25"/>
        <item x="34"/>
        <item x="6"/>
        <item x="106"/>
        <item x="94"/>
        <item x="81"/>
        <item x="67"/>
        <item x="126"/>
        <item x="56"/>
        <item x="91"/>
        <item x="62"/>
        <item x="12"/>
        <item x="52"/>
        <item x="80"/>
        <item x="1"/>
        <item x="71"/>
        <item x="76"/>
        <item x="95"/>
        <item x="35"/>
        <item x="21"/>
        <item x="96"/>
        <item x="113"/>
        <item x="16"/>
        <item x="53"/>
        <item x="99"/>
        <item x="112"/>
        <item x="23"/>
        <item x="111"/>
        <item x="109"/>
        <item x="108"/>
        <item x="137"/>
        <item x="127"/>
        <item x="138"/>
        <item x="49"/>
        <item x="47"/>
        <item x="64"/>
        <item x="63"/>
        <item x="45"/>
        <item x="77"/>
        <item x="84"/>
        <item x="54"/>
        <item x="60"/>
        <item x="68"/>
        <item x="13"/>
        <item x="86"/>
        <item x="72"/>
        <item x="61"/>
        <item x="42"/>
        <item x="73"/>
        <item x="69"/>
        <item x="41"/>
        <item x="50"/>
        <item x="59"/>
        <item x="58"/>
        <item x="51"/>
        <item x="43"/>
        <item x="46"/>
        <item x="70"/>
        <item x="82"/>
        <item x="48"/>
        <item x="79"/>
        <item x="85"/>
        <item x="93"/>
        <item x="26"/>
        <item x="38"/>
        <item x="75"/>
        <item x="66"/>
        <item x="119"/>
        <item x="131"/>
        <item x="28"/>
        <item x="0"/>
        <item x="36"/>
        <item x="8"/>
        <item x="15"/>
        <item x="100"/>
        <item x="22"/>
        <item x="110"/>
        <item x="24"/>
        <item x="33"/>
        <item x="101"/>
        <item x="3"/>
        <item x="2"/>
        <item x="39"/>
        <item x="37"/>
        <item x="30"/>
        <item x="104"/>
        <item x="4"/>
        <item x="74"/>
        <item x="32"/>
        <item x="18"/>
        <item x="90"/>
        <item x="102"/>
        <item x="55"/>
        <item x="123"/>
        <item x="4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40">
    <i>
      <x v="124"/>
    </i>
    <i>
      <x v="116"/>
    </i>
    <i>
      <x v="87"/>
    </i>
    <i>
      <x v="58"/>
    </i>
    <i>
      <x v="19"/>
    </i>
    <i>
      <x v="70"/>
    </i>
    <i>
      <x v="66"/>
    </i>
    <i>
      <x v="119"/>
    </i>
    <i>
      <x/>
    </i>
    <i>
      <x v="63"/>
    </i>
    <i>
      <x v="10"/>
    </i>
    <i>
      <x v="5"/>
    </i>
    <i>
      <x v="130"/>
    </i>
    <i>
      <x v="100"/>
    </i>
    <i>
      <x v="43"/>
    </i>
    <i>
      <x v="36"/>
    </i>
    <i>
      <x v="122"/>
    </i>
    <i>
      <x v="78"/>
    </i>
    <i>
      <x v="41"/>
    </i>
    <i>
      <x v="64"/>
    </i>
    <i>
      <x v="99"/>
    </i>
    <i>
      <x v="17"/>
    </i>
    <i>
      <x v="91"/>
    </i>
    <i>
      <x v="39"/>
    </i>
    <i>
      <x v="21"/>
    </i>
    <i>
      <x v="108"/>
    </i>
    <i>
      <x v="53"/>
    </i>
    <i>
      <x v="85"/>
    </i>
    <i>
      <x v="40"/>
    </i>
    <i>
      <x v="125"/>
    </i>
    <i>
      <x v="115"/>
    </i>
    <i>
      <x v="65"/>
    </i>
    <i>
      <x v="69"/>
    </i>
    <i>
      <x v="7"/>
    </i>
    <i>
      <x v="77"/>
    </i>
    <i>
      <x v="18"/>
    </i>
    <i>
      <x v="14"/>
    </i>
    <i>
      <x v="46"/>
    </i>
    <i>
      <x v="54"/>
    </i>
    <i>
      <x v="34"/>
    </i>
    <i>
      <x v="26"/>
    </i>
    <i>
      <x v="30"/>
    </i>
    <i>
      <x v="2"/>
    </i>
    <i>
      <x v="8"/>
    </i>
    <i>
      <x v="68"/>
    </i>
    <i>
      <x v="56"/>
    </i>
    <i>
      <x v="32"/>
    </i>
    <i>
      <x v="44"/>
    </i>
    <i>
      <x v="136"/>
    </i>
    <i>
      <x v="134"/>
    </i>
    <i>
      <x v="121"/>
    </i>
    <i>
      <x v="45"/>
    </i>
    <i>
      <x v="35"/>
    </i>
    <i>
      <x v="96"/>
    </i>
    <i>
      <x v="31"/>
    </i>
    <i>
      <x v="93"/>
    </i>
    <i>
      <x v="90"/>
    </i>
    <i>
      <x v="133"/>
    </i>
    <i>
      <x v="9"/>
    </i>
    <i>
      <x v="132"/>
    </i>
    <i>
      <x v="73"/>
    </i>
    <i>
      <x v="71"/>
    </i>
    <i>
      <x v="117"/>
    </i>
    <i>
      <x v="105"/>
    </i>
    <i>
      <x v="79"/>
    </i>
    <i>
      <x v="129"/>
    </i>
    <i>
      <x v="55"/>
    </i>
    <i>
      <x v="94"/>
    </i>
    <i>
      <x v="6"/>
    </i>
    <i>
      <x v="15"/>
    </i>
    <i>
      <x v="80"/>
    </i>
    <i>
      <x v="50"/>
    </i>
    <i>
      <x v="12"/>
    </i>
    <i>
      <x v="92"/>
    </i>
    <i>
      <x v="95"/>
    </i>
    <i>
      <x v="128"/>
    </i>
    <i>
      <x v="3"/>
    </i>
    <i>
      <x v="86"/>
    </i>
    <i>
      <x v="67"/>
    </i>
    <i>
      <x v="89"/>
    </i>
    <i>
      <x v="28"/>
    </i>
    <i>
      <x v="76"/>
    </i>
    <i>
      <x v="110"/>
    </i>
    <i>
      <x v="84"/>
    </i>
    <i>
      <x v="114"/>
    </i>
    <i>
      <x v="52"/>
    </i>
    <i>
      <x v="72"/>
    </i>
    <i>
      <x v="81"/>
    </i>
    <i>
      <x v="48"/>
    </i>
    <i>
      <x v="57"/>
    </i>
    <i>
      <x v="98"/>
    </i>
    <i>
      <x v="60"/>
    </i>
    <i>
      <x v="107"/>
    </i>
    <i>
      <x v="106"/>
    </i>
    <i>
      <x v="138"/>
    </i>
    <i>
      <x v="83"/>
    </i>
    <i>
      <x v="47"/>
    </i>
    <i>
      <x v="1"/>
    </i>
    <i>
      <x v="97"/>
    </i>
    <i>
      <x v="49"/>
    </i>
    <i>
      <x v="4"/>
    </i>
    <i>
      <x v="33"/>
    </i>
    <i>
      <x v="126"/>
    </i>
    <i>
      <x v="103"/>
    </i>
    <i>
      <x v="42"/>
    </i>
    <i>
      <x v="61"/>
    </i>
    <i>
      <x v="59"/>
    </i>
    <i>
      <x v="102"/>
    </i>
    <i>
      <x v="20"/>
    </i>
    <i>
      <x v="23"/>
    </i>
    <i>
      <x v="120"/>
    </i>
    <i>
      <x v="25"/>
    </i>
    <i>
      <x v="127"/>
    </i>
    <i>
      <x v="113"/>
    </i>
    <i>
      <x v="22"/>
    </i>
    <i>
      <x v="137"/>
    </i>
    <i>
      <x v="29"/>
    </i>
    <i>
      <x v="37"/>
    </i>
    <i>
      <x v="51"/>
    </i>
    <i>
      <x v="16"/>
    </i>
    <i>
      <x v="101"/>
    </i>
    <i>
      <x v="104"/>
    </i>
    <i>
      <x v="123"/>
    </i>
    <i>
      <x v="62"/>
    </i>
    <i>
      <x v="111"/>
    </i>
    <i>
      <x v="112"/>
    </i>
    <i>
      <x v="24"/>
    </i>
    <i>
      <x v="88"/>
    </i>
    <i>
      <x v="11"/>
    </i>
    <i>
      <x v="82"/>
    </i>
    <i>
      <x v="74"/>
    </i>
    <i>
      <x v="13"/>
    </i>
    <i>
      <x v="27"/>
    </i>
    <i>
      <x v="118"/>
    </i>
    <i>
      <x v="38"/>
    </i>
    <i>
      <x v="131"/>
    </i>
    <i>
      <x v="109"/>
    </i>
    <i>
      <x v="75"/>
    </i>
    <i>
      <x v="135"/>
    </i>
    <i t="grand">
      <x/>
    </i>
  </rowItems>
  <colItems count="1">
    <i/>
  </colItems>
  <dataFields count="1">
    <dataField name="PUNTIM+F" fld="1" baseField="0" baseItem="0"/>
  </dataFields>
  <formats count="4">
    <format dxfId="3">
      <pivotArea collapsedLevelsAreSubtotals="1" fieldPosition="0">
        <references count="1">
          <reference field="0" count="0"/>
        </references>
      </pivotArea>
    </format>
    <format dxfId="2">
      <pivotArea dataOnly="0" labelOnly="1" fieldPosition="0">
        <references count="1">
          <reference field="0" count="50">
            <x v="0"/>
            <x v="2"/>
            <x v="5"/>
            <x v="7"/>
            <x v="8"/>
            <x v="10"/>
            <x v="14"/>
            <x v="17"/>
            <x v="18"/>
            <x v="19"/>
            <x v="21"/>
            <x v="26"/>
            <x v="30"/>
            <x v="32"/>
            <x v="34"/>
            <x v="36"/>
            <x v="39"/>
            <x v="40"/>
            <x v="41"/>
            <x v="43"/>
            <x v="44"/>
            <x v="46"/>
            <x v="53"/>
            <x v="54"/>
            <x v="56"/>
            <x v="58"/>
            <x v="63"/>
            <x v="64"/>
            <x v="65"/>
            <x v="66"/>
            <x v="68"/>
            <x v="69"/>
            <x v="70"/>
            <x v="77"/>
            <x v="78"/>
            <x v="85"/>
            <x v="87"/>
            <x v="91"/>
            <x v="99"/>
            <x v="100"/>
            <x v="108"/>
            <x v="115"/>
            <x v="116"/>
            <x v="119"/>
            <x v="122"/>
            <x v="124"/>
            <x v="125"/>
            <x v="130"/>
            <x v="134"/>
            <x v="136"/>
          </reference>
        </references>
      </pivotArea>
    </format>
    <format dxfId="1">
      <pivotArea dataOnly="0" labelOnly="1" fieldPosition="0">
        <references count="1">
          <reference field="0" count="50">
            <x v="1"/>
            <x v="3"/>
            <x v="6"/>
            <x v="9"/>
            <x v="12"/>
            <x v="15"/>
            <x v="28"/>
            <x v="31"/>
            <x v="35"/>
            <x v="45"/>
            <x v="47"/>
            <x v="48"/>
            <x v="49"/>
            <x v="50"/>
            <x v="52"/>
            <x v="55"/>
            <x v="57"/>
            <x v="60"/>
            <x v="67"/>
            <x v="71"/>
            <x v="72"/>
            <x v="73"/>
            <x v="76"/>
            <x v="79"/>
            <x v="80"/>
            <x v="81"/>
            <x v="83"/>
            <x v="84"/>
            <x v="86"/>
            <x v="89"/>
            <x v="90"/>
            <x v="92"/>
            <x v="93"/>
            <x v="94"/>
            <x v="95"/>
            <x v="96"/>
            <x v="97"/>
            <x v="98"/>
            <x v="105"/>
            <x v="106"/>
            <x v="107"/>
            <x v="110"/>
            <x v="114"/>
            <x v="117"/>
            <x v="121"/>
            <x v="128"/>
            <x v="129"/>
            <x v="132"/>
            <x v="133"/>
            <x v="138"/>
          </reference>
        </references>
      </pivotArea>
    </format>
    <format dxfId="0">
      <pivotArea dataOnly="0" labelOnly="1" fieldPosition="0">
        <references count="1">
          <reference field="0" count="39">
            <x v="4"/>
            <x v="11"/>
            <x v="13"/>
            <x v="16"/>
            <x v="20"/>
            <x v="22"/>
            <x v="23"/>
            <x v="24"/>
            <x v="25"/>
            <x v="27"/>
            <x v="29"/>
            <x v="33"/>
            <x v="37"/>
            <x v="38"/>
            <x v="42"/>
            <x v="51"/>
            <x v="59"/>
            <x v="61"/>
            <x v="62"/>
            <x v="74"/>
            <x v="75"/>
            <x v="82"/>
            <x v="88"/>
            <x v="101"/>
            <x v="102"/>
            <x v="103"/>
            <x v="104"/>
            <x v="109"/>
            <x v="111"/>
            <x v="112"/>
            <x v="113"/>
            <x v="118"/>
            <x v="120"/>
            <x v="123"/>
            <x v="126"/>
            <x v="127"/>
            <x v="131"/>
            <x v="135"/>
            <x v="137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ella_pivot4" cacheId="1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ocietà">
  <location ref="B3:C139" firstHeaderRow="1" firstDataRow="1" firstDataCol="1"/>
  <pivotFields count="2">
    <pivotField axis="axisRow" showAll="0" sortType="descending">
      <items count="136">
        <item x="14"/>
        <item x="126"/>
        <item x="41"/>
        <item x="115"/>
        <item x="23"/>
        <item x="110"/>
        <item x="88"/>
        <item x="90"/>
        <item x="114"/>
        <item x="18"/>
        <item x="131"/>
        <item x="28"/>
        <item x="127"/>
        <item x="83"/>
        <item x="120"/>
        <item x="118"/>
        <item x="10"/>
        <item x="82"/>
        <item x="3"/>
        <item x="96"/>
        <item x="26"/>
        <item x="130"/>
        <item x="75"/>
        <item x="111"/>
        <item x="122"/>
        <item x="17"/>
        <item x="128"/>
        <item x="123"/>
        <item x="124"/>
        <item x="37"/>
        <item x="81"/>
        <item x="102"/>
        <item x="121"/>
        <item x="103"/>
        <item x="116"/>
        <item x="68"/>
        <item x="113"/>
        <item x="129"/>
        <item x="63"/>
        <item x="8"/>
        <item x="91"/>
        <item x="99"/>
        <item x="11"/>
        <item x="20"/>
        <item x="31"/>
        <item x="5"/>
        <item x="101"/>
        <item x="98"/>
        <item x="72"/>
        <item x="45"/>
        <item x="117"/>
        <item x="79"/>
        <item x="86"/>
        <item x="57"/>
        <item x="1"/>
        <item x="60"/>
        <item x="71"/>
        <item x="6"/>
        <item x="55"/>
        <item x="64"/>
        <item x="87"/>
        <item x="32"/>
        <item x="12"/>
        <item x="89"/>
        <item x="108"/>
        <item x="7"/>
        <item x="134"/>
        <item x="92"/>
        <item x="107"/>
        <item x="15"/>
        <item x="106"/>
        <item x="104"/>
        <item x="109"/>
        <item x="132"/>
        <item x="119"/>
        <item x="133"/>
        <item x="50"/>
        <item x="40"/>
        <item x="65"/>
        <item x="85"/>
        <item x="54"/>
        <item x="66"/>
        <item x="76"/>
        <item x="42"/>
        <item x="51"/>
        <item x="2"/>
        <item x="80"/>
        <item x="56"/>
        <item x="48"/>
        <item x="46"/>
        <item x="59"/>
        <item x="52"/>
        <item x="39"/>
        <item x="73"/>
        <item x="58"/>
        <item x="78"/>
        <item x="67"/>
        <item x="49"/>
        <item x="47"/>
        <item x="53"/>
        <item x="74"/>
        <item x="44"/>
        <item x="70"/>
        <item x="77"/>
        <item x="100"/>
        <item x="22"/>
        <item x="35"/>
        <item x="62"/>
        <item x="43"/>
        <item x="125"/>
        <item x="25"/>
        <item x="38"/>
        <item x="33"/>
        <item x="21"/>
        <item x="4"/>
        <item x="93"/>
        <item x="13"/>
        <item x="105"/>
        <item x="16"/>
        <item x="30"/>
        <item x="94"/>
        <item x="0"/>
        <item x="24"/>
        <item x="36"/>
        <item x="34"/>
        <item x="27"/>
        <item x="97"/>
        <item x="19"/>
        <item x="61"/>
        <item x="29"/>
        <item x="9"/>
        <item x="84"/>
        <item x="95"/>
        <item x="69"/>
        <item x="11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136">
    <i>
      <x v="121"/>
    </i>
    <i>
      <x v="113"/>
    </i>
    <i>
      <x v="85"/>
    </i>
    <i>
      <x v="18"/>
    </i>
    <i>
      <x v="69"/>
    </i>
    <i>
      <x v="57"/>
    </i>
    <i>
      <x v="65"/>
    </i>
    <i>
      <x v="116"/>
    </i>
    <i>
      <x v="62"/>
    </i>
    <i>
      <x v="9"/>
    </i>
    <i>
      <x/>
    </i>
    <i>
      <x v="4"/>
    </i>
    <i>
      <x v="42"/>
    </i>
    <i>
      <x v="98"/>
    </i>
    <i>
      <x v="119"/>
    </i>
    <i>
      <x v="127"/>
    </i>
    <i>
      <x v="77"/>
    </i>
    <i>
      <x v="35"/>
    </i>
    <i>
      <x v="40"/>
    </i>
    <i>
      <x v="63"/>
    </i>
    <i>
      <x v="16"/>
    </i>
    <i>
      <x v="106"/>
    </i>
    <i>
      <x v="83"/>
    </i>
    <i>
      <x v="39"/>
    </i>
    <i>
      <x v="97"/>
    </i>
    <i>
      <x v="112"/>
    </i>
    <i>
      <x v="89"/>
    </i>
    <i>
      <x v="122"/>
    </i>
    <i>
      <x v="64"/>
    </i>
    <i>
      <x v="52"/>
    </i>
    <i>
      <x v="68"/>
    </i>
    <i>
      <x v="20"/>
    </i>
    <i>
      <x v="17"/>
    </i>
    <i>
      <x v="6"/>
    </i>
    <i>
      <x v="38"/>
    </i>
    <i>
      <x v="33"/>
    </i>
    <i>
      <x v="13"/>
    </i>
    <i>
      <x v="45"/>
    </i>
    <i>
      <x v="76"/>
    </i>
    <i>
      <x v="53"/>
    </i>
    <i>
      <x v="7"/>
    </i>
    <i>
      <x v="67"/>
    </i>
    <i>
      <x v="131"/>
    </i>
    <i>
      <x v="118"/>
    </i>
    <i>
      <x v="25"/>
    </i>
    <i>
      <x v="55"/>
    </i>
    <i>
      <x v="44"/>
    </i>
    <i>
      <x v="91"/>
    </i>
    <i>
      <x v="94"/>
    </i>
    <i>
      <x v="31"/>
    </i>
    <i>
      <x v="2"/>
    </i>
    <i>
      <x v="88"/>
    </i>
    <i>
      <x v="130"/>
    </i>
    <i>
      <x v="8"/>
    </i>
    <i>
      <x v="129"/>
    </i>
    <i>
      <x v="70"/>
    </i>
    <i>
      <x v="114"/>
    </i>
    <i>
      <x v="29"/>
    </i>
    <i>
      <x v="133"/>
    </i>
    <i>
      <x v="43"/>
    </i>
    <i>
      <x v="103"/>
    </i>
    <i>
      <x v="126"/>
    </i>
    <i>
      <x v="54"/>
    </i>
    <i>
      <x v="5"/>
    </i>
    <i>
      <x v="72"/>
    </i>
    <i>
      <x v="92"/>
    </i>
    <i>
      <x v="49"/>
    </i>
    <i>
      <x v="11"/>
    </i>
    <i>
      <x v="90"/>
    </i>
    <i>
      <x v="125"/>
    </i>
    <i>
      <x v="34"/>
    </i>
    <i>
      <x v="30"/>
    </i>
    <i>
      <x v="84"/>
    </i>
    <i>
      <x v="87"/>
    </i>
    <i>
      <x v="108"/>
    </i>
    <i>
      <x v="14"/>
    </i>
    <i>
      <x v="75"/>
    </i>
    <i>
      <x v="51"/>
    </i>
    <i>
      <x v="56"/>
    </i>
    <i>
      <x v="78"/>
    </i>
    <i>
      <x v="59"/>
    </i>
    <i>
      <x v="105"/>
    </i>
    <i>
      <x v="82"/>
    </i>
    <i>
      <x v="27"/>
    </i>
    <i>
      <x v="46"/>
    </i>
    <i>
      <x v="80"/>
    </i>
    <i>
      <x v="71"/>
    </i>
    <i>
      <x v="48"/>
    </i>
    <i>
      <x v="79"/>
    </i>
    <i>
      <x v="93"/>
    </i>
    <i>
      <x v="32"/>
    </i>
    <i>
      <x v="95"/>
    </i>
    <i>
      <x v="123"/>
    </i>
    <i>
      <x v="41"/>
    </i>
    <i>
      <x v="47"/>
    </i>
    <i>
      <x v="96"/>
    </i>
    <i>
      <x v="66"/>
    </i>
    <i>
      <x v="58"/>
    </i>
    <i>
      <x v="19"/>
    </i>
    <i>
      <x v="100"/>
    </i>
    <i>
      <x v="60"/>
    </i>
    <i>
      <x v="22"/>
    </i>
    <i>
      <x v="117"/>
    </i>
    <i>
      <x v="124"/>
    </i>
    <i>
      <x v="104"/>
    </i>
    <i>
      <x v="24"/>
    </i>
    <i>
      <x v="110"/>
    </i>
    <i>
      <x v="21"/>
    </i>
    <i>
      <x v="134"/>
    </i>
    <i>
      <x v="101"/>
    </i>
    <i>
      <x v="28"/>
    </i>
    <i>
      <x v="1"/>
    </i>
    <i>
      <x v="36"/>
    </i>
    <i>
      <x v="111"/>
    </i>
    <i>
      <x v="3"/>
    </i>
    <i>
      <x v="102"/>
    </i>
    <i>
      <x v="99"/>
    </i>
    <i>
      <x v="50"/>
    </i>
    <i>
      <x v="120"/>
    </i>
    <i>
      <x v="61"/>
    </i>
    <i>
      <x v="86"/>
    </i>
    <i>
      <x v="23"/>
    </i>
    <i>
      <x v="109"/>
    </i>
    <i>
      <x v="10"/>
    </i>
    <i>
      <x v="81"/>
    </i>
    <i>
      <x v="12"/>
    </i>
    <i>
      <x v="73"/>
    </i>
    <i>
      <x v="26"/>
    </i>
    <i>
      <x v="115"/>
    </i>
    <i>
      <x v="15"/>
    </i>
    <i>
      <x v="37"/>
    </i>
    <i>
      <x v="128"/>
    </i>
    <i>
      <x v="107"/>
    </i>
    <i>
      <x v="74"/>
    </i>
    <i>
      <x v="132"/>
    </i>
    <i t="grand">
      <x/>
    </i>
  </rowItems>
  <colItems count="1">
    <i/>
  </colItems>
  <dataFields count="1">
    <dataField name="PUNTI M" fld="1" baseField="0" baseItem="0"/>
  </dataFields>
  <formats count="4">
    <format dxfId="7">
      <pivotArea collapsedLevelsAreSubtotals="1" fieldPosition="0">
        <references count="1">
          <reference field="0" count="0"/>
        </references>
      </pivotArea>
    </format>
    <format dxfId="6">
      <pivotArea dataOnly="0" labelOnly="1" fieldPosition="0">
        <references count="1">
          <reference field="0" count="50">
            <x v="0"/>
            <x v="4"/>
            <x v="6"/>
            <x v="7"/>
            <x v="9"/>
            <x v="13"/>
            <x v="16"/>
            <x v="17"/>
            <x v="18"/>
            <x v="20"/>
            <x v="25"/>
            <x v="31"/>
            <x v="33"/>
            <x v="35"/>
            <x v="38"/>
            <x v="39"/>
            <x v="40"/>
            <x v="42"/>
            <x v="44"/>
            <x v="45"/>
            <x v="52"/>
            <x v="53"/>
            <x v="55"/>
            <x v="57"/>
            <x v="62"/>
            <x v="63"/>
            <x v="64"/>
            <x v="65"/>
            <x v="67"/>
            <x v="68"/>
            <x v="69"/>
            <x v="76"/>
            <x v="77"/>
            <x v="83"/>
            <x v="85"/>
            <x v="89"/>
            <x v="91"/>
            <x v="94"/>
            <x v="97"/>
            <x v="98"/>
            <x v="106"/>
            <x v="112"/>
            <x v="113"/>
            <x v="116"/>
            <x v="118"/>
            <x v="119"/>
            <x v="121"/>
            <x v="122"/>
            <x v="127"/>
            <x v="131"/>
          </reference>
        </references>
      </pivotArea>
    </format>
    <format dxfId="5">
      <pivotArea dataOnly="0" labelOnly="1" fieldPosition="0">
        <references count="1">
          <reference field="0" count="50">
            <x v="2"/>
            <x v="5"/>
            <x v="8"/>
            <x v="11"/>
            <x v="14"/>
            <x v="19"/>
            <x v="27"/>
            <x v="29"/>
            <x v="30"/>
            <x v="32"/>
            <x v="34"/>
            <x v="41"/>
            <x v="43"/>
            <x v="46"/>
            <x v="47"/>
            <x v="48"/>
            <x v="49"/>
            <x v="51"/>
            <x v="54"/>
            <x v="56"/>
            <x v="58"/>
            <x v="59"/>
            <x v="66"/>
            <x v="70"/>
            <x v="71"/>
            <x v="72"/>
            <x v="75"/>
            <x v="78"/>
            <x v="79"/>
            <x v="80"/>
            <x v="82"/>
            <x v="84"/>
            <x v="87"/>
            <x v="88"/>
            <x v="90"/>
            <x v="92"/>
            <x v="93"/>
            <x v="95"/>
            <x v="96"/>
            <x v="100"/>
            <x v="103"/>
            <x v="105"/>
            <x v="108"/>
            <x v="114"/>
            <x v="123"/>
            <x v="125"/>
            <x v="126"/>
            <x v="129"/>
            <x v="130"/>
            <x v="133"/>
          </reference>
        </references>
      </pivotArea>
    </format>
    <format dxfId="4">
      <pivotArea dataOnly="0" labelOnly="1" fieldPosition="0">
        <references count="1">
          <reference field="0" count="35">
            <x v="1"/>
            <x v="3"/>
            <x v="10"/>
            <x v="12"/>
            <x v="15"/>
            <x v="21"/>
            <x v="22"/>
            <x v="23"/>
            <x v="24"/>
            <x v="26"/>
            <x v="28"/>
            <x v="36"/>
            <x v="37"/>
            <x v="50"/>
            <x v="60"/>
            <x v="61"/>
            <x v="73"/>
            <x v="74"/>
            <x v="81"/>
            <x v="86"/>
            <x v="99"/>
            <x v="101"/>
            <x v="102"/>
            <x v="104"/>
            <x v="107"/>
            <x v="109"/>
            <x v="110"/>
            <x v="111"/>
            <x v="115"/>
            <x v="117"/>
            <x v="120"/>
            <x v="124"/>
            <x v="128"/>
            <x v="132"/>
            <x v="13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ella_pivot2" cacheId="0" applyNumberFormats="0" applyBorderFormats="0" applyFontFormats="0" applyPatternFormats="0" applyAlignmentFormats="0" applyWidthHeightFormats="1" dataCaption="Valori" updatedVersion="3" minRefreshableVersion="3" showCalcMbrs="0" useAutoFormatting="1" itemPrintTitles="1" createdVersion="3" indent="0" outline="1" outlineData="1" multipleFieldFilters="0" rowHeaderCaption="Società">
  <location ref="F3:G72" firstHeaderRow="1" firstDataRow="1" firstDataCol="1"/>
  <pivotFields count="2">
    <pivotField axis="axisRow" showAll="0" sortType="descending">
      <items count="69">
        <item x="9"/>
        <item x="64"/>
        <item x="48"/>
        <item x="5"/>
        <item x="57"/>
        <item x="47"/>
        <item x="39"/>
        <item x="11"/>
        <item x="43"/>
        <item x="58"/>
        <item x="55"/>
        <item x="59"/>
        <item x="49"/>
        <item x="21"/>
        <item x="10"/>
        <item x="60"/>
        <item x="42"/>
        <item x="41"/>
        <item x="30"/>
        <item x="62"/>
        <item x="56"/>
        <item x="7"/>
        <item x="61"/>
        <item x="46"/>
        <item x="45"/>
        <item x="52"/>
        <item x="6"/>
        <item x="44"/>
        <item x="29"/>
        <item x="38"/>
        <item x="35"/>
        <item x="24"/>
        <item x="1"/>
        <item x="66"/>
        <item x="25"/>
        <item x="65"/>
        <item x="53"/>
        <item x="51"/>
        <item x="67"/>
        <item x="20"/>
        <item x="17"/>
        <item x="37"/>
        <item x="36"/>
        <item x="15"/>
        <item x="27"/>
        <item x="33"/>
        <item x="19"/>
        <item x="34"/>
        <item x="12"/>
        <item x="22"/>
        <item x="32"/>
        <item x="31"/>
        <item x="23"/>
        <item x="13"/>
        <item x="16"/>
        <item x="18"/>
        <item x="40"/>
        <item x="26"/>
        <item x="63"/>
        <item x="0"/>
        <item x="8"/>
        <item x="54"/>
        <item x="50"/>
        <item x="3"/>
        <item x="2"/>
        <item x="4"/>
        <item x="28"/>
        <item x="1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0"/>
  </rowFields>
  <rowItems count="69">
    <i>
      <x v="63"/>
    </i>
    <i>
      <x v="32"/>
    </i>
    <i>
      <x v="60"/>
    </i>
    <i>
      <x/>
    </i>
    <i>
      <x v="21"/>
    </i>
    <i>
      <x v="7"/>
    </i>
    <i>
      <x v="46"/>
    </i>
    <i>
      <x v="53"/>
    </i>
    <i>
      <x v="65"/>
    </i>
    <i>
      <x v="3"/>
    </i>
    <i>
      <x v="13"/>
    </i>
    <i>
      <x v="44"/>
    </i>
    <i>
      <x v="48"/>
    </i>
    <i>
      <x v="20"/>
    </i>
    <i>
      <x v="54"/>
    </i>
    <i>
      <x v="16"/>
    </i>
    <i>
      <x v="39"/>
    </i>
    <i>
      <x v="42"/>
    </i>
    <i>
      <x v="41"/>
    </i>
    <i>
      <x v="29"/>
    </i>
    <i>
      <x v="19"/>
    </i>
    <i>
      <x v="49"/>
    </i>
    <i>
      <x v="67"/>
    </i>
    <i>
      <x v="17"/>
    </i>
    <i>
      <x v="34"/>
    </i>
    <i>
      <x v="59"/>
    </i>
    <i>
      <x v="5"/>
    </i>
    <i>
      <x v="24"/>
    </i>
    <i>
      <x v="6"/>
    </i>
    <i>
      <x v="9"/>
    </i>
    <i>
      <x v="8"/>
    </i>
    <i>
      <x v="2"/>
    </i>
    <i>
      <x v="66"/>
    </i>
    <i>
      <x v="14"/>
    </i>
    <i>
      <x v="40"/>
    </i>
    <i>
      <x v="15"/>
    </i>
    <i>
      <x v="36"/>
    </i>
    <i>
      <x v="62"/>
    </i>
    <i>
      <x v="26"/>
    </i>
    <i>
      <x v="61"/>
    </i>
    <i>
      <x v="58"/>
    </i>
    <i>
      <x v="35"/>
    </i>
    <i>
      <x v="57"/>
    </i>
    <i>
      <x v="23"/>
    </i>
    <i>
      <x v="18"/>
    </i>
    <i>
      <x v="33"/>
    </i>
    <i>
      <x v="10"/>
    </i>
    <i>
      <x v="38"/>
    </i>
    <i>
      <x v="27"/>
    </i>
    <i>
      <x v="64"/>
    </i>
    <i>
      <x v="4"/>
    </i>
    <i>
      <x v="37"/>
    </i>
    <i>
      <x v="25"/>
    </i>
    <i>
      <x v="31"/>
    </i>
    <i>
      <x v="43"/>
    </i>
    <i>
      <x v="30"/>
    </i>
    <i>
      <x v="1"/>
    </i>
    <i>
      <x v="56"/>
    </i>
    <i>
      <x v="52"/>
    </i>
    <i>
      <x v="12"/>
    </i>
    <i>
      <x v="22"/>
    </i>
    <i>
      <x v="11"/>
    </i>
    <i>
      <x v="28"/>
    </i>
    <i>
      <x v="55"/>
    </i>
    <i>
      <x v="51"/>
    </i>
    <i>
      <x v="50"/>
    </i>
    <i>
      <x v="45"/>
    </i>
    <i>
      <x v="47"/>
    </i>
    <i t="grand">
      <x/>
    </i>
  </rowItems>
  <colItems count="1">
    <i/>
  </colItems>
  <dataFields count="1">
    <dataField name="PUNTI F" fld="1" baseField="0" baseItem="0"/>
  </dataFields>
  <formats count="3">
    <format dxfId="10">
      <pivotArea collapsedLevelsAreSubtotals="1" fieldPosition="0">
        <references count="1">
          <reference field="0" count="0"/>
        </references>
      </pivotArea>
    </format>
    <format dxfId="9">
      <pivotArea dataOnly="0" labelOnly="1" fieldPosition="0">
        <references count="1">
          <reference field="0" count="50">
            <x v="0"/>
            <x v="2"/>
            <x v="3"/>
            <x v="5"/>
            <x v="6"/>
            <x v="7"/>
            <x v="8"/>
            <x v="9"/>
            <x v="10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6"/>
            <x v="27"/>
            <x v="29"/>
            <x v="32"/>
            <x v="33"/>
            <x v="34"/>
            <x v="35"/>
            <x v="36"/>
            <x v="38"/>
            <x v="39"/>
            <x v="40"/>
            <x v="41"/>
            <x v="42"/>
            <x v="44"/>
            <x v="46"/>
            <x v="48"/>
            <x v="49"/>
            <x v="53"/>
            <x v="54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8">
      <pivotArea dataOnly="0" labelOnly="1" fieldPosition="0">
        <references count="1">
          <reference field="0" count="18">
            <x v="1"/>
            <x v="4"/>
            <x v="11"/>
            <x v="12"/>
            <x v="22"/>
            <x v="25"/>
            <x v="28"/>
            <x v="30"/>
            <x v="31"/>
            <x v="37"/>
            <x v="43"/>
            <x v="45"/>
            <x v="47"/>
            <x v="50"/>
            <x v="51"/>
            <x v="52"/>
            <x v="55"/>
            <x v="56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abSelected="1" topLeftCell="A35" zoomScale="90" workbookViewId="0">
      <selection activeCell="C61" sqref="C61"/>
    </sheetView>
  </sheetViews>
  <sheetFormatPr defaultRowHeight="12.75"/>
  <cols>
    <col min="1" max="1" width="11" style="15" customWidth="1"/>
    <col min="2" max="2" width="11" style="5" customWidth="1"/>
    <col min="3" max="3" width="30.85546875" customWidth="1"/>
    <col min="4" max="4" width="6.28515625" style="5" customWidth="1"/>
    <col min="5" max="5" width="38" customWidth="1"/>
    <col min="6" max="6" width="4.7109375" customWidth="1"/>
    <col min="7" max="7" width="12.5703125" style="5" customWidth="1"/>
    <col min="8" max="8" width="15.42578125" style="5" customWidth="1"/>
    <col min="9" max="9" width="11.85546875" style="5" customWidth="1"/>
    <col min="10" max="10" width="13.7109375" style="5" customWidth="1"/>
    <col min="11" max="11" width="13.85546875" style="5" customWidth="1"/>
    <col min="12" max="12" width="13.7109375" style="5" customWidth="1"/>
    <col min="13" max="14" width="9.140625" style="15"/>
    <col min="15" max="15" width="11.85546875" style="5" customWidth="1"/>
    <col min="16" max="16" width="10.28515625" style="15" customWidth="1"/>
    <col min="17" max="17" width="12.7109375" style="22" customWidth="1"/>
    <col min="18" max="18" width="9.42578125" customWidth="1"/>
  </cols>
  <sheetData>
    <row r="1" spans="1:17" ht="23.25">
      <c r="A1" s="172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87"/>
      <c r="O1" s="173"/>
      <c r="P1" s="173"/>
      <c r="Q1" s="173"/>
    </row>
    <row r="2" spans="1:17">
      <c r="C2" s="62"/>
      <c r="E2" s="60"/>
      <c r="K2" s="65"/>
      <c r="M2" s="5"/>
      <c r="P2" s="5"/>
      <c r="Q2"/>
    </row>
    <row r="3" spans="1:17" ht="30" customHeight="1">
      <c r="A3" s="135"/>
      <c r="B3" s="135"/>
      <c r="C3" s="135"/>
      <c r="D3" s="135"/>
      <c r="E3" s="135"/>
      <c r="F3" s="135"/>
      <c r="K3" s="65"/>
      <c r="M3" s="5"/>
      <c r="P3" s="5"/>
      <c r="Q3"/>
    </row>
    <row r="4" spans="1:17" ht="13.5" thickBot="1">
      <c r="A4" s="16"/>
      <c r="B4" s="163"/>
      <c r="C4" s="75"/>
      <c r="D4" s="164"/>
      <c r="E4" s="163"/>
      <c r="F4" s="42"/>
      <c r="G4" s="165"/>
      <c r="H4" s="165"/>
      <c r="I4" s="165"/>
      <c r="J4" s="67"/>
      <c r="K4" s="64"/>
      <c r="L4" s="64"/>
      <c r="M4" s="166"/>
      <c r="N4" s="16"/>
      <c r="O4" s="64"/>
      <c r="P4" s="167"/>
      <c r="Q4" s="16"/>
    </row>
    <row r="5" spans="1:17" ht="38.25">
      <c r="A5" s="129" t="s">
        <v>1</v>
      </c>
      <c r="B5" s="130"/>
      <c r="C5" s="130"/>
      <c r="D5" s="130"/>
      <c r="E5" s="131"/>
      <c r="F5" s="32"/>
      <c r="G5" s="48" t="s">
        <v>2</v>
      </c>
      <c r="H5" s="37" t="s">
        <v>3</v>
      </c>
      <c r="I5" s="37" t="s">
        <v>4</v>
      </c>
      <c r="J5" s="37" t="s">
        <v>5</v>
      </c>
      <c r="K5" s="37" t="s">
        <v>6</v>
      </c>
      <c r="L5" s="37" t="s">
        <v>7</v>
      </c>
      <c r="M5" s="109" t="s">
        <v>9</v>
      </c>
      <c r="N5" s="37" t="s">
        <v>8</v>
      </c>
      <c r="O5" s="195" t="s">
        <v>1755</v>
      </c>
      <c r="P5" s="110" t="s">
        <v>10</v>
      </c>
      <c r="Q5" s="33" t="s">
        <v>11</v>
      </c>
    </row>
    <row r="6" spans="1:17" ht="13.5" thickBot="1">
      <c r="A6" s="132"/>
      <c r="B6" s="133"/>
      <c r="C6" s="133"/>
      <c r="D6" s="133"/>
      <c r="E6" s="134"/>
      <c r="F6" s="99"/>
      <c r="G6" s="141" t="s">
        <v>12</v>
      </c>
      <c r="H6" s="38" t="s">
        <v>13</v>
      </c>
      <c r="I6" s="38" t="s">
        <v>12</v>
      </c>
      <c r="J6" s="38" t="s">
        <v>14</v>
      </c>
      <c r="K6" s="38" t="s">
        <v>15</v>
      </c>
      <c r="L6" s="38" t="s">
        <v>14</v>
      </c>
      <c r="M6" s="111"/>
      <c r="N6" s="189"/>
      <c r="O6" s="196"/>
      <c r="P6" s="112"/>
      <c r="Q6" s="113"/>
    </row>
    <row r="7" spans="1:17" s="22" customFormat="1">
      <c r="A7" s="49" t="s">
        <v>16</v>
      </c>
      <c r="B7" s="49" t="s">
        <v>17</v>
      </c>
      <c r="C7" s="49" t="s">
        <v>18</v>
      </c>
      <c r="D7" s="49" t="s">
        <v>19</v>
      </c>
      <c r="E7" s="49" t="s">
        <v>20</v>
      </c>
      <c r="F7" s="49" t="s">
        <v>21</v>
      </c>
      <c r="G7" s="36">
        <v>42519</v>
      </c>
      <c r="H7" s="36">
        <v>42174</v>
      </c>
      <c r="I7" s="36">
        <v>42561</v>
      </c>
      <c r="J7" s="36">
        <v>42617</v>
      </c>
      <c r="K7" s="36">
        <v>42631</v>
      </c>
      <c r="L7" s="36">
        <v>42652</v>
      </c>
      <c r="M7" s="107"/>
      <c r="N7" s="108"/>
      <c r="O7" s="36"/>
      <c r="P7" s="108"/>
      <c r="Q7" s="108"/>
    </row>
    <row r="8" spans="1:17">
      <c r="A8" s="14">
        <v>1</v>
      </c>
      <c r="B8" s="117" t="s">
        <v>22</v>
      </c>
      <c r="C8" s="116" t="s">
        <v>23</v>
      </c>
      <c r="D8" s="116">
        <v>1985</v>
      </c>
      <c r="E8" s="116" t="s">
        <v>24</v>
      </c>
      <c r="F8" s="13" t="str">
        <f>IF(COUNTIF(donne,C8)&gt;1,"x"," ")</f>
        <v xml:space="preserve"> </v>
      </c>
      <c r="G8" s="201">
        <f>VLOOKUP(C8,[0]!_mon1,4,FALSE)</f>
        <v>18</v>
      </c>
      <c r="H8" s="201">
        <v>16</v>
      </c>
      <c r="I8" s="12">
        <f>VLOOKUP(C8,[0]!sanseverino,7,FALSE)</f>
        <v>18</v>
      </c>
      <c r="J8" s="12">
        <f>VLOOKUP(C8,[0]!Cognome,8,FALSE)</f>
        <v>20</v>
      </c>
      <c r="K8" s="12">
        <f>VLOOKUP(C8,[0]!COGNO,9,FALSE)</f>
        <v>18</v>
      </c>
      <c r="L8" s="12">
        <f>VLOOKUP(C8,[0]!me,10,FALSE)</f>
        <v>18</v>
      </c>
      <c r="M8" s="14">
        <f>SUM(G8:L8)</f>
        <v>108</v>
      </c>
      <c r="N8" s="213">
        <v>6</v>
      </c>
      <c r="O8" s="194">
        <f>G8+H8+I8+J8+K8+L8-G8-H8</f>
        <v>74</v>
      </c>
      <c r="P8" s="14">
        <f>COUNT(G8:L8)</f>
        <v>6</v>
      </c>
      <c r="Q8" s="14">
        <f>N8+O8</f>
        <v>80</v>
      </c>
    </row>
    <row r="9" spans="1:17">
      <c r="A9" s="54">
        <v>2</v>
      </c>
      <c r="B9" s="116" t="s">
        <v>22</v>
      </c>
      <c r="C9" s="116" t="s">
        <v>25</v>
      </c>
      <c r="D9" s="116">
        <v>1988</v>
      </c>
      <c r="E9" s="116" t="s">
        <v>24</v>
      </c>
      <c r="F9" s="66"/>
      <c r="G9" s="12">
        <f>VLOOKUP(C9,[0]!_mon1,4,FALSE)</f>
        <v>16</v>
      </c>
      <c r="H9" s="201">
        <f>VLOOKUP(C9,'2 Gagliano del Capo'!CHIAROMONTE,4,FALSE)</f>
        <v>12</v>
      </c>
      <c r="I9" s="201">
        <f>VLOOKUP(C9,[0]!sanseverino,7,FALSE)</f>
        <v>15</v>
      </c>
      <c r="J9" s="12">
        <f>VLOOKUP(C9,[0]!Cognome,8,FALSE)</f>
        <v>18</v>
      </c>
      <c r="K9" s="12">
        <f>VLOOKUP(C9,[0]!COGNO,9,FALSE)</f>
        <v>15</v>
      </c>
      <c r="L9" s="12">
        <f>VLOOKUP(C9,[0]!me,10,FALSE)</f>
        <v>16</v>
      </c>
      <c r="M9" s="14">
        <f>SUM(G9:L9)</f>
        <v>92</v>
      </c>
      <c r="N9" s="213">
        <v>6</v>
      </c>
      <c r="O9" s="194">
        <f>G9+H9+I9+J9+K9+L9-H9-I9</f>
        <v>65</v>
      </c>
      <c r="P9" s="14">
        <f>COUNT(G9:L9)</f>
        <v>6</v>
      </c>
      <c r="Q9" s="14">
        <f>N9+O9</f>
        <v>71</v>
      </c>
    </row>
    <row r="10" spans="1:17">
      <c r="A10" s="14">
        <v>3</v>
      </c>
      <c r="B10" s="116" t="s">
        <v>22</v>
      </c>
      <c r="C10" s="116" t="s">
        <v>26</v>
      </c>
      <c r="D10" s="116">
        <v>1987</v>
      </c>
      <c r="E10" s="116" t="s">
        <v>27</v>
      </c>
      <c r="F10" s="13" t="str">
        <f>IF(COUNTIF(donne,C10)&gt;1,"x"," ")</f>
        <v xml:space="preserve"> </v>
      </c>
      <c r="G10" s="12">
        <f>VLOOKUP(C10,[0]!_mon1,4,FALSE)</f>
        <v>14</v>
      </c>
      <c r="H10" s="201">
        <f>VLOOKUP(C10,'2 Gagliano del Capo'!CHIAROMONTE,4,FALSE)</f>
        <v>8</v>
      </c>
      <c r="I10" s="201">
        <f>VLOOKUP(C10,[0]!sanseverino,7,FALSE)</f>
        <v>13</v>
      </c>
      <c r="J10" s="12">
        <f>VLOOKUP(C10,[0]!Cognome,8,FALSE)</f>
        <v>16</v>
      </c>
      <c r="K10" s="12">
        <f>VLOOKUP(C10,[0]!COGNO,9,FALSE)</f>
        <v>13</v>
      </c>
      <c r="L10" s="12">
        <f>VLOOKUP(C10,[0]!me,10,FALSE)</f>
        <v>15</v>
      </c>
      <c r="M10" s="14">
        <f>SUM(G10:L10)</f>
        <v>79</v>
      </c>
      <c r="N10" s="213">
        <v>6</v>
      </c>
      <c r="O10" s="194">
        <f>G10+H10+I10+J10+K10+L10-H10-I10</f>
        <v>58</v>
      </c>
      <c r="P10" s="14">
        <f>COUNT(G10:L10)</f>
        <v>6</v>
      </c>
      <c r="Q10" s="14">
        <f>N10+O10</f>
        <v>64</v>
      </c>
    </row>
    <row r="11" spans="1:17">
      <c r="A11" s="16"/>
      <c r="B11" s="140"/>
      <c r="C11" s="140"/>
      <c r="D11" s="140"/>
      <c r="E11" s="140"/>
      <c r="F11" s="42"/>
      <c r="G11" s="21"/>
      <c r="H11" s="21"/>
      <c r="I11" s="21"/>
      <c r="J11" s="21"/>
      <c r="K11" s="64"/>
      <c r="L11" s="64"/>
      <c r="M11" s="16"/>
      <c r="N11" s="16"/>
      <c r="O11" s="64"/>
      <c r="P11" s="16"/>
      <c r="Q11" s="16"/>
    </row>
    <row r="12" spans="1:17" ht="13.5" thickBot="1">
      <c r="A12" s="16"/>
      <c r="B12" s="17"/>
      <c r="C12" s="72"/>
      <c r="D12" s="73"/>
      <c r="E12" s="74"/>
      <c r="F12" s="75"/>
      <c r="G12" s="21"/>
      <c r="H12" s="21"/>
      <c r="I12" s="21"/>
      <c r="J12" s="21"/>
      <c r="K12" s="64"/>
      <c r="L12" s="64"/>
      <c r="M12" s="16"/>
      <c r="O12" s="21"/>
      <c r="P12" s="16"/>
    </row>
    <row r="13" spans="1:17" ht="38.25">
      <c r="A13" s="129" t="s">
        <v>50</v>
      </c>
      <c r="B13" s="130"/>
      <c r="C13" s="130"/>
      <c r="D13" s="130"/>
      <c r="E13" s="131"/>
      <c r="F13" s="26"/>
      <c r="G13" s="25" t="s">
        <v>2</v>
      </c>
      <c r="H13" s="37" t="s">
        <v>3</v>
      </c>
      <c r="I13" s="37" t="s">
        <v>4</v>
      </c>
      <c r="J13" s="37" t="s">
        <v>5</v>
      </c>
      <c r="K13" s="37" t="s">
        <v>6</v>
      </c>
      <c r="L13" s="37" t="s">
        <v>7</v>
      </c>
      <c r="M13" s="109" t="s">
        <v>9</v>
      </c>
      <c r="N13" s="37" t="s">
        <v>8</v>
      </c>
      <c r="O13" s="195" t="s">
        <v>1755</v>
      </c>
      <c r="P13" s="110" t="s">
        <v>10</v>
      </c>
      <c r="Q13" s="33" t="s">
        <v>11</v>
      </c>
    </row>
    <row r="14" spans="1:17" ht="13.5" thickBot="1">
      <c r="A14" s="132"/>
      <c r="B14" s="133"/>
      <c r="C14" s="133"/>
      <c r="D14" s="133"/>
      <c r="E14" s="134"/>
      <c r="F14" s="27"/>
      <c r="G14" s="142" t="s">
        <v>12</v>
      </c>
      <c r="H14" s="38" t="s">
        <v>13</v>
      </c>
      <c r="I14" s="38" t="s">
        <v>12</v>
      </c>
      <c r="J14" s="38" t="s">
        <v>14</v>
      </c>
      <c r="K14" s="38" t="s">
        <v>15</v>
      </c>
      <c r="L14" s="38" t="s">
        <v>14</v>
      </c>
      <c r="M14" s="111"/>
      <c r="N14" s="189"/>
      <c r="O14" s="196"/>
      <c r="P14" s="112"/>
      <c r="Q14" s="113"/>
    </row>
    <row r="15" spans="1:17" s="22" customFormat="1" ht="13.5" customHeight="1">
      <c r="A15" s="49" t="s">
        <v>16</v>
      </c>
      <c r="B15" s="49" t="s">
        <v>17</v>
      </c>
      <c r="C15" s="49" t="s">
        <v>18</v>
      </c>
      <c r="D15" s="49" t="s">
        <v>19</v>
      </c>
      <c r="E15" s="49" t="s">
        <v>20</v>
      </c>
      <c r="F15" s="28" t="s">
        <v>21</v>
      </c>
      <c r="G15" s="36">
        <v>42519</v>
      </c>
      <c r="H15" s="36">
        <v>42174</v>
      </c>
      <c r="I15" s="36">
        <v>42561</v>
      </c>
      <c r="J15" s="36">
        <v>42617</v>
      </c>
      <c r="K15" s="36">
        <v>42631</v>
      </c>
      <c r="L15" s="36">
        <v>42652</v>
      </c>
      <c r="M15" s="107"/>
      <c r="N15" s="108"/>
      <c r="O15" s="36"/>
      <c r="P15" s="108"/>
      <c r="Q15" s="108"/>
    </row>
    <row r="16" spans="1:17">
      <c r="A16" s="14">
        <v>1</v>
      </c>
      <c r="B16" s="117" t="s">
        <v>51</v>
      </c>
      <c r="C16" s="117" t="s">
        <v>52</v>
      </c>
      <c r="D16" s="117">
        <v>1980</v>
      </c>
      <c r="E16" s="117" t="s">
        <v>27</v>
      </c>
      <c r="F16" s="13" t="str">
        <f>IF(COUNTIF(donne,C16)&gt;1,"x"," ")</f>
        <v xml:space="preserve"> </v>
      </c>
      <c r="G16" s="201">
        <f>VLOOKUP(C16,[0]!_mon1,4,FALSE)</f>
        <v>20</v>
      </c>
      <c r="H16" s="201">
        <f>VLOOKUP(C16,'2 Gagliano del Capo'!CHIAROMONTE,4,FALSE)</f>
        <v>20</v>
      </c>
      <c r="I16" s="12">
        <f>VLOOKUP(C16,[0]!sanseverino,7,FALSE)</f>
        <v>20</v>
      </c>
      <c r="J16" s="12">
        <f>VLOOKUP(C16,[0]!Cognome,8,FALSE)</f>
        <v>20</v>
      </c>
      <c r="K16" s="12">
        <f>VLOOKUP(C16,[0]!COGNO,9,FALSE)</f>
        <v>20</v>
      </c>
      <c r="L16" s="12">
        <f>VLOOKUP(C16,[0]!me,10,FALSE)</f>
        <v>20</v>
      </c>
      <c r="M16" s="14">
        <f>SUM(G16:L16)</f>
        <v>120</v>
      </c>
      <c r="N16" s="213">
        <v>6</v>
      </c>
      <c r="O16" s="194">
        <f>G16+H16+I16+J16+K16+L16-G16-H16</f>
        <v>80</v>
      </c>
      <c r="P16" s="14">
        <f>COUNT(G16:L16)</f>
        <v>6</v>
      </c>
      <c r="Q16" s="14">
        <f>N16+O16</f>
        <v>86</v>
      </c>
    </row>
    <row r="17" spans="1:17">
      <c r="A17" s="14">
        <v>2</v>
      </c>
      <c r="B17" s="116" t="s">
        <v>51</v>
      </c>
      <c r="C17" s="116" t="s">
        <v>53</v>
      </c>
      <c r="D17" s="116">
        <v>1980</v>
      </c>
      <c r="E17" s="116" t="s">
        <v>54</v>
      </c>
      <c r="F17" s="13" t="str">
        <f>IF(COUNTIF(donne,C17)&gt;1,"x"," ")</f>
        <v xml:space="preserve"> </v>
      </c>
      <c r="G17" s="12">
        <f>VLOOKUP(C17,[0]!_mon1,4,FALSE)</f>
        <v>16</v>
      </c>
      <c r="H17" s="201">
        <f>VLOOKUP(C17,'2 Gagliano del Capo'!CHIAROMONTE,4,FALSE)</f>
        <v>12</v>
      </c>
      <c r="I17" s="12">
        <f>VLOOKUP(C17,[0]!sanseverino,7,FALSE)</f>
        <v>16</v>
      </c>
      <c r="J17" s="12">
        <f>VLOOKUP(C17,[0]!Cognome,8,FALSE)</f>
        <v>18</v>
      </c>
      <c r="K17" s="12">
        <f>VLOOKUP(C17,[0]!COGNO,9,FALSE)</f>
        <v>16</v>
      </c>
      <c r="L17" s="12"/>
      <c r="M17" s="14">
        <f>SUM(G17:L17)</f>
        <v>78</v>
      </c>
      <c r="N17" s="213"/>
      <c r="O17" s="194">
        <f>G17+H17+I17+J17+K17+L17-H17</f>
        <v>66</v>
      </c>
      <c r="P17" s="14">
        <f>COUNT(G17:L17)</f>
        <v>5</v>
      </c>
      <c r="Q17" s="14">
        <f>N17+O17</f>
        <v>66</v>
      </c>
    </row>
    <row r="18" spans="1:17">
      <c r="A18" s="14">
        <v>3</v>
      </c>
      <c r="B18" s="116" t="s">
        <v>51</v>
      </c>
      <c r="C18" s="116" t="s">
        <v>57</v>
      </c>
      <c r="D18" s="116">
        <v>1980</v>
      </c>
      <c r="E18" s="116" t="s">
        <v>58</v>
      </c>
      <c r="F18" s="13" t="str">
        <f>IF(COUNTIF(donne,C18)&gt;1,"x"," ")</f>
        <v xml:space="preserve"> </v>
      </c>
      <c r="G18" s="12"/>
      <c r="H18" s="12">
        <f>VLOOKUP(C18,'2 Gagliano del Capo'!CHIAROMONTE,4,FALSE)</f>
        <v>10</v>
      </c>
      <c r="I18" s="14">
        <f>VLOOKUP(C18,[0]!sanseverino,7,FALSE)</f>
        <v>14</v>
      </c>
      <c r="J18" s="12">
        <f>VLOOKUP(C18,[0]!Cognome,8,FALSE)</f>
        <v>16</v>
      </c>
      <c r="K18" s="12">
        <f>VLOOKUP(C18,[0]!COGNO,9,FALSE)</f>
        <v>12</v>
      </c>
      <c r="L18" s="12"/>
      <c r="M18" s="14">
        <f>SUM(G18:L18)</f>
        <v>52</v>
      </c>
      <c r="N18" s="213"/>
      <c r="O18" s="194">
        <f>G18+H18+I18+J18+K18+L18</f>
        <v>52</v>
      </c>
      <c r="P18" s="14">
        <f>COUNT(G18:L18)</f>
        <v>4</v>
      </c>
      <c r="Q18" s="14">
        <f>N18+O18</f>
        <v>52</v>
      </c>
    </row>
    <row r="19" spans="1:17">
      <c r="A19" s="16"/>
      <c r="B19" s="17"/>
      <c r="C19" s="83"/>
      <c r="D19" s="84"/>
      <c r="E19" s="85"/>
      <c r="F19" s="42"/>
      <c r="G19" s="21"/>
      <c r="H19" s="21"/>
      <c r="I19" s="21"/>
      <c r="J19" s="21"/>
      <c r="K19" s="64"/>
      <c r="L19" s="64"/>
      <c r="M19" s="16"/>
      <c r="N19" s="16"/>
      <c r="O19" s="64"/>
      <c r="P19" s="16"/>
      <c r="Q19" s="16"/>
    </row>
    <row r="20" spans="1:17" ht="13.5" thickBot="1">
      <c r="A20" s="16"/>
      <c r="B20" s="17"/>
      <c r="C20" s="83"/>
      <c r="D20" s="84"/>
      <c r="E20" s="85"/>
      <c r="F20" s="42"/>
      <c r="G20" s="21"/>
      <c r="H20" s="21"/>
      <c r="I20" s="21"/>
      <c r="J20" s="21"/>
      <c r="K20" s="64"/>
      <c r="L20" s="64"/>
      <c r="M20" s="16"/>
      <c r="N20" s="16"/>
      <c r="O20" s="64"/>
      <c r="P20" s="16"/>
      <c r="Q20" s="16"/>
    </row>
    <row r="21" spans="1:17" ht="38.25">
      <c r="A21" s="129" t="s">
        <v>82</v>
      </c>
      <c r="B21" s="130"/>
      <c r="C21" s="130"/>
      <c r="D21" s="130"/>
      <c r="E21" s="131"/>
      <c r="F21" s="26"/>
      <c r="G21" s="25" t="s">
        <v>2</v>
      </c>
      <c r="H21" s="37" t="s">
        <v>3</v>
      </c>
      <c r="I21" s="37" t="s">
        <v>4</v>
      </c>
      <c r="J21" s="37" t="s">
        <v>5</v>
      </c>
      <c r="K21" s="37" t="s">
        <v>6</v>
      </c>
      <c r="L21" s="37" t="s">
        <v>7</v>
      </c>
      <c r="M21" s="109" t="s">
        <v>9</v>
      </c>
      <c r="N21" s="37" t="s">
        <v>8</v>
      </c>
      <c r="O21" s="195" t="s">
        <v>1755</v>
      </c>
      <c r="P21" s="110" t="s">
        <v>10</v>
      </c>
      <c r="Q21" s="33" t="s">
        <v>11</v>
      </c>
    </row>
    <row r="22" spans="1:17" ht="13.5" thickBot="1">
      <c r="A22" s="132"/>
      <c r="B22" s="133"/>
      <c r="C22" s="133"/>
      <c r="D22" s="133"/>
      <c r="E22" s="134"/>
      <c r="F22" s="27"/>
      <c r="G22" s="142" t="s">
        <v>12</v>
      </c>
      <c r="H22" s="38" t="s">
        <v>13</v>
      </c>
      <c r="I22" s="38" t="s">
        <v>12</v>
      </c>
      <c r="J22" s="38" t="s">
        <v>14</v>
      </c>
      <c r="K22" s="38" t="s">
        <v>15</v>
      </c>
      <c r="L22" s="38" t="s">
        <v>14</v>
      </c>
      <c r="M22" s="111"/>
      <c r="N22" s="189"/>
      <c r="O22" s="196"/>
      <c r="P22" s="112"/>
      <c r="Q22" s="113"/>
    </row>
    <row r="23" spans="1:17">
      <c r="A23" s="49" t="s">
        <v>16</v>
      </c>
      <c r="B23" s="49" t="s">
        <v>17</v>
      </c>
      <c r="C23" s="49" t="s">
        <v>18</v>
      </c>
      <c r="D23" s="49" t="s">
        <v>19</v>
      </c>
      <c r="E23" s="49" t="s">
        <v>20</v>
      </c>
      <c r="F23" s="28"/>
      <c r="G23" s="36">
        <v>42519</v>
      </c>
      <c r="H23" s="36">
        <v>42174</v>
      </c>
      <c r="I23" s="36">
        <v>42561</v>
      </c>
      <c r="J23" s="36">
        <v>42617</v>
      </c>
      <c r="K23" s="36">
        <v>42631</v>
      </c>
      <c r="L23" s="36">
        <v>42652</v>
      </c>
      <c r="M23" s="107"/>
      <c r="N23" s="108"/>
      <c r="O23" s="36"/>
      <c r="P23" s="108"/>
      <c r="Q23" s="108"/>
    </row>
    <row r="24" spans="1:17">
      <c r="A24" s="14">
        <v>1</v>
      </c>
      <c r="B24" s="117" t="s">
        <v>83</v>
      </c>
      <c r="C24" s="116" t="s">
        <v>88</v>
      </c>
      <c r="D24" s="116">
        <v>1974</v>
      </c>
      <c r="E24" s="116" t="s">
        <v>87</v>
      </c>
      <c r="F24" s="13" t="str">
        <f>IF(COUNTIF(donne,C24)&gt;1,"x"," ")</f>
        <v xml:space="preserve"> </v>
      </c>
      <c r="G24" s="12"/>
      <c r="H24" s="201">
        <f>VLOOKUP(C24,'2 Gagliano del Capo'!CHIAROMONTE,4,FALSE)</f>
        <v>10</v>
      </c>
      <c r="I24" s="12">
        <f>VLOOKUP(C24,[0]!sanseverino,7,FALSE)</f>
        <v>13</v>
      </c>
      <c r="J24" s="12">
        <f>VLOOKUP(C24,[0]!Cognome,8,FALSE)</f>
        <v>18</v>
      </c>
      <c r="K24" s="12">
        <f>VLOOKUP(C24,[0]!COGNO,9,FALSE)</f>
        <v>12</v>
      </c>
      <c r="L24" s="12">
        <f>VLOOKUP(C24,[0]!me,10,FALSE)</f>
        <v>15</v>
      </c>
      <c r="M24" s="14">
        <f>SUM(G24:L24)</f>
        <v>68</v>
      </c>
      <c r="N24" s="213"/>
      <c r="O24" s="194">
        <f>G24+H24+I24+J24+K24+L24-H24</f>
        <v>58</v>
      </c>
      <c r="P24" s="14">
        <f>COUNT(G24:L24)</f>
        <v>5</v>
      </c>
      <c r="Q24" s="14">
        <f>N24+O24</f>
        <v>58</v>
      </c>
    </row>
    <row r="25" spans="1:17">
      <c r="A25" s="14">
        <v>2</v>
      </c>
      <c r="B25" s="117" t="s">
        <v>83</v>
      </c>
      <c r="C25" s="116" t="s">
        <v>84</v>
      </c>
      <c r="D25" s="116">
        <v>1972</v>
      </c>
      <c r="E25" s="116" t="s">
        <v>85</v>
      </c>
      <c r="F25" s="13" t="str">
        <f>IF(COUNTIF(donne,C25)&gt;1,"x"," ")</f>
        <v xml:space="preserve"> </v>
      </c>
      <c r="G25" s="12">
        <f>VLOOKUP(C25,[0]!_mon1,4,FALSE)</f>
        <v>16</v>
      </c>
      <c r="H25" s="201">
        <f>VLOOKUP(C25,'2 Gagliano del Capo'!CHIAROMONTE,4,FALSE)</f>
        <v>7</v>
      </c>
      <c r="I25" s="201">
        <f>VLOOKUP(C25,[0]!sanseverino,7,FALSE)</f>
        <v>8</v>
      </c>
      <c r="J25" s="12">
        <f>VLOOKUP(C25,[0]!Cognome,8,FALSE)</f>
        <v>15</v>
      </c>
      <c r="K25" s="12">
        <f>VLOOKUP(C25,[0]!COGNO,9,FALSE)</f>
        <v>8</v>
      </c>
      <c r="L25" s="12">
        <f>VLOOKUP(C25,[0]!me,10,FALSE)</f>
        <v>12</v>
      </c>
      <c r="M25" s="14">
        <f>SUM(G25:L25)</f>
        <v>66</v>
      </c>
      <c r="N25" s="213">
        <v>6</v>
      </c>
      <c r="O25" s="194">
        <f>G25+H25+I25+J25+K25+L25-H25-I25</f>
        <v>51</v>
      </c>
      <c r="P25" s="14">
        <f>COUNT(G25:L25)</f>
        <v>6</v>
      </c>
      <c r="Q25" s="14">
        <f>N25+O25</f>
        <v>57</v>
      </c>
    </row>
    <row r="26" spans="1:17">
      <c r="A26" s="14">
        <v>3</v>
      </c>
      <c r="B26" s="116" t="s">
        <v>83</v>
      </c>
      <c r="C26" s="116" t="s">
        <v>89</v>
      </c>
      <c r="D26" s="116">
        <v>1974</v>
      </c>
      <c r="E26" s="116" t="s">
        <v>79</v>
      </c>
      <c r="F26" s="13" t="str">
        <f>IF(COUNTIF(donne,C26)&gt;1,"x"," ")</f>
        <v xml:space="preserve"> </v>
      </c>
      <c r="G26" s="12">
        <f>VLOOKUP(C26,[0]!_mon1,4,FALSE)</f>
        <v>15</v>
      </c>
      <c r="H26" s="12"/>
      <c r="I26" s="201">
        <f>VLOOKUP(C26,[0]!sanseverino,7,FALSE)</f>
        <v>7</v>
      </c>
      <c r="J26" s="12">
        <f>VLOOKUP(C26,[0]!Cognome,8,FALSE)</f>
        <v>16</v>
      </c>
      <c r="K26" s="12">
        <f>VLOOKUP(C26,[0]!COGNO,9,FALSE)</f>
        <v>13</v>
      </c>
      <c r="L26" s="12">
        <f>VLOOKUP(C26,[0]!me,10,FALSE)</f>
        <v>13</v>
      </c>
      <c r="M26" s="14">
        <f>SUM(G26:L26)</f>
        <v>64</v>
      </c>
      <c r="N26" s="213"/>
      <c r="O26" s="194">
        <f>G26+H26+I26+J26+K26+L26-I26</f>
        <v>57</v>
      </c>
      <c r="P26" s="14">
        <f>COUNT(G26:L26)</f>
        <v>5</v>
      </c>
      <c r="Q26" s="14">
        <f>N26+O26</f>
        <v>57</v>
      </c>
    </row>
    <row r="27" spans="1:17" s="175" customFormat="1">
      <c r="A27" s="206"/>
      <c r="B27" s="203"/>
      <c r="C27" s="203"/>
      <c r="D27" s="203"/>
      <c r="E27" s="203"/>
      <c r="F27" s="204"/>
      <c r="G27" s="205"/>
      <c r="H27" s="205"/>
      <c r="I27" s="205"/>
      <c r="J27" s="205"/>
      <c r="K27" s="205"/>
      <c r="L27" s="205"/>
      <c r="M27" s="206"/>
      <c r="N27" s="206"/>
      <c r="O27" s="207"/>
      <c r="P27" s="206"/>
      <c r="Q27" s="206"/>
    </row>
    <row r="28" spans="1:17">
      <c r="A28" s="14">
        <v>4</v>
      </c>
      <c r="B28" s="116" t="s">
        <v>83</v>
      </c>
      <c r="C28" s="116" t="s">
        <v>86</v>
      </c>
      <c r="D28" s="116">
        <v>1974</v>
      </c>
      <c r="E28" s="116" t="s">
        <v>87</v>
      </c>
      <c r="F28" s="13" t="str">
        <f>IF(COUNTIF(donne,C28)&gt;1,"x"," ")</f>
        <v xml:space="preserve"> </v>
      </c>
      <c r="G28" s="12"/>
      <c r="H28" s="12">
        <f>VLOOKUP(C28,'2 Gagliano del Capo'!CHIAROMONTE,4,FALSE)</f>
        <v>11</v>
      </c>
      <c r="I28" s="12">
        <f>VLOOKUP(C28,[0]!sanseverino,7,FALSE)</f>
        <v>14</v>
      </c>
      <c r="J28" s="12"/>
      <c r="K28" s="12">
        <f>VLOOKUP(C28,[0]!COGNO,9,FALSE)</f>
        <v>14</v>
      </c>
      <c r="L28" s="12">
        <f>VLOOKUP(C28,[0]!me,10,FALSE)</f>
        <v>14</v>
      </c>
      <c r="M28" s="14">
        <f>SUM(G28:L28)</f>
        <v>53</v>
      </c>
      <c r="N28" s="213"/>
      <c r="O28" s="194">
        <f>G28+H28+I28+J28+K28+L28</f>
        <v>53</v>
      </c>
      <c r="P28" s="14">
        <f>COUNT(G28:L28)</f>
        <v>4</v>
      </c>
      <c r="Q28" s="14">
        <f>N28+O28</f>
        <v>53</v>
      </c>
    </row>
    <row r="29" spans="1:17">
      <c r="A29" s="16"/>
      <c r="B29" s="159"/>
      <c r="C29" s="160"/>
      <c r="D29" s="161"/>
      <c r="E29" s="159"/>
      <c r="F29" s="139"/>
      <c r="G29" s="139"/>
      <c r="H29" s="139"/>
      <c r="I29" s="139"/>
      <c r="J29" s="139"/>
      <c r="K29" s="21"/>
      <c r="L29" s="21"/>
      <c r="M29"/>
      <c r="O29"/>
      <c r="P29"/>
    </row>
    <row r="30" spans="1:17" ht="13.5" thickBot="1">
      <c r="A30" s="16"/>
      <c r="B30" s="17"/>
      <c r="C30" s="18"/>
      <c r="D30" s="19"/>
      <c r="E30" s="20"/>
      <c r="F30" s="42"/>
      <c r="G30" s="21"/>
      <c r="H30" s="21"/>
      <c r="I30" s="21"/>
      <c r="J30" s="21"/>
      <c r="K30" s="21"/>
      <c r="L30" s="21"/>
      <c r="M30" s="16"/>
      <c r="O30" s="21"/>
      <c r="P30" s="16"/>
    </row>
    <row r="31" spans="1:17" ht="38.25">
      <c r="A31" s="129" t="s">
        <v>121</v>
      </c>
      <c r="B31" s="130"/>
      <c r="C31" s="130"/>
      <c r="D31" s="130"/>
      <c r="E31" s="131"/>
      <c r="F31" s="26"/>
      <c r="G31" s="48" t="s">
        <v>2</v>
      </c>
      <c r="H31" s="37" t="s">
        <v>3</v>
      </c>
      <c r="I31" s="37" t="s">
        <v>4</v>
      </c>
      <c r="J31" s="37" t="s">
        <v>5</v>
      </c>
      <c r="K31" s="37" t="s">
        <v>6</v>
      </c>
      <c r="L31" s="37" t="s">
        <v>7</v>
      </c>
      <c r="M31" s="102" t="s">
        <v>9</v>
      </c>
      <c r="N31" s="37" t="s">
        <v>8</v>
      </c>
      <c r="O31" s="195" t="s">
        <v>1755</v>
      </c>
      <c r="P31" s="104" t="s">
        <v>10</v>
      </c>
      <c r="Q31" s="33" t="s">
        <v>11</v>
      </c>
    </row>
    <row r="32" spans="1:17" ht="13.5" thickBot="1">
      <c r="A32" s="136"/>
      <c r="B32" s="137"/>
      <c r="C32" s="137"/>
      <c r="D32" s="137"/>
      <c r="E32" s="138"/>
      <c r="F32" s="27"/>
      <c r="G32" s="47" t="s">
        <v>12</v>
      </c>
      <c r="H32" s="38" t="s">
        <v>13</v>
      </c>
      <c r="I32" s="38" t="s">
        <v>12</v>
      </c>
      <c r="J32" s="38" t="s">
        <v>14</v>
      </c>
      <c r="K32" s="38" t="s">
        <v>15</v>
      </c>
      <c r="L32" s="38" t="s">
        <v>14</v>
      </c>
      <c r="M32" s="103"/>
      <c r="N32" s="188"/>
      <c r="O32" s="196"/>
      <c r="P32" s="105"/>
      <c r="Q32" s="106"/>
    </row>
    <row r="33" spans="1:17">
      <c r="A33" s="28" t="s">
        <v>16</v>
      </c>
      <c r="B33" s="28" t="s">
        <v>17</v>
      </c>
      <c r="C33" s="28" t="s">
        <v>18</v>
      </c>
      <c r="D33" s="28" t="s">
        <v>19</v>
      </c>
      <c r="E33" s="28" t="s">
        <v>20</v>
      </c>
      <c r="F33" s="28"/>
      <c r="G33" s="29">
        <v>42519</v>
      </c>
      <c r="H33" s="29">
        <v>42174</v>
      </c>
      <c r="I33" s="36">
        <v>42561</v>
      </c>
      <c r="J33" s="36">
        <v>42617</v>
      </c>
      <c r="K33" s="36">
        <v>42631</v>
      </c>
      <c r="L33" s="36">
        <v>42652</v>
      </c>
      <c r="M33" s="30"/>
      <c r="N33" s="31"/>
      <c r="O33" s="36"/>
      <c r="P33" s="31"/>
      <c r="Q33" s="31"/>
    </row>
    <row r="34" spans="1:17">
      <c r="A34" s="14">
        <v>1</v>
      </c>
      <c r="B34" s="117" t="s">
        <v>122</v>
      </c>
      <c r="C34" s="117" t="s">
        <v>123</v>
      </c>
      <c r="D34" s="117">
        <v>1969</v>
      </c>
      <c r="E34" s="117" t="s">
        <v>27</v>
      </c>
      <c r="F34" s="13" t="str">
        <f>IF(COUNTIF(donne,C34)&gt;1,"x"," ")</f>
        <v xml:space="preserve"> </v>
      </c>
      <c r="G34" s="12">
        <f>VLOOKUP(C34,[0]!_mon1,4,FALSE)</f>
        <v>20</v>
      </c>
      <c r="H34" s="201">
        <f>VLOOKUP(C34,'2 Gagliano del Capo'!CHIAROMONTE,4,FALSE)</f>
        <v>18</v>
      </c>
      <c r="I34" s="201">
        <f>VLOOKUP(C34,[0]!sanseverino,7,FALSE)</f>
        <v>18</v>
      </c>
      <c r="J34" s="12">
        <f>VLOOKUP(C34,[0]!Cognome,8,FALSE)</f>
        <v>20</v>
      </c>
      <c r="K34" s="12">
        <f>VLOOKUP(C34,[0]!COGNO,9,FALSE)</f>
        <v>18</v>
      </c>
      <c r="L34" s="12">
        <f>VLOOKUP(C34,[0]!me,10,FALSE)</f>
        <v>18</v>
      </c>
      <c r="M34" s="14">
        <f>SUM(G34:L34)</f>
        <v>112</v>
      </c>
      <c r="N34" s="213">
        <v>6</v>
      </c>
      <c r="O34" s="194">
        <f>G34+H34+I34+J34+K34+L34-H34-I34</f>
        <v>76</v>
      </c>
      <c r="P34" s="14">
        <f t="shared" ref="P34:P36" si="0">COUNT(G34:L34)</f>
        <v>6</v>
      </c>
      <c r="Q34" s="14">
        <f t="shared" ref="Q34:Q36" si="1">N34+O34</f>
        <v>82</v>
      </c>
    </row>
    <row r="35" spans="1:17">
      <c r="A35" s="14">
        <v>2</v>
      </c>
      <c r="B35" s="117" t="s">
        <v>122</v>
      </c>
      <c r="C35" s="116" t="s">
        <v>124</v>
      </c>
      <c r="D35" s="116">
        <v>1969</v>
      </c>
      <c r="E35" s="116" t="s">
        <v>125</v>
      </c>
      <c r="F35" s="13" t="str">
        <f>IF(COUNTIF(donne,C35)&gt;1,"x"," ")</f>
        <v xml:space="preserve"> </v>
      </c>
      <c r="G35" s="12">
        <f>VLOOKUP(C35,[0]!_mon1,4,FALSE)</f>
        <v>16</v>
      </c>
      <c r="H35" s="201">
        <f>VLOOKUP(C35,'2 Gagliano del Capo'!CHIAROMONTE,4,FALSE)</f>
        <v>15</v>
      </c>
      <c r="I35" s="201">
        <f>VLOOKUP(C35,[0]!sanseverino,7,FALSE)</f>
        <v>14</v>
      </c>
      <c r="J35" s="12">
        <f>VLOOKUP(C35,[0]!Cognome,8,FALSE)</f>
        <v>18</v>
      </c>
      <c r="K35" s="12">
        <f>VLOOKUP(C35,[0]!COGNO,9,FALSE)</f>
        <v>15</v>
      </c>
      <c r="L35" s="12">
        <f>VLOOKUP(C35,[0]!me,10,FALSE)</f>
        <v>16</v>
      </c>
      <c r="M35" s="14">
        <f t="shared" ref="M35:M36" si="2">SUM(G35:L35)</f>
        <v>94</v>
      </c>
      <c r="N35" s="213">
        <v>6</v>
      </c>
      <c r="O35" s="194">
        <f>G35+H35+I35+J35+K35+L35-H35-I35</f>
        <v>65</v>
      </c>
      <c r="P35" s="14">
        <f t="shared" si="0"/>
        <v>6</v>
      </c>
      <c r="Q35" s="14">
        <f t="shared" si="1"/>
        <v>71</v>
      </c>
    </row>
    <row r="36" spans="1:17">
      <c r="A36" s="14">
        <v>3</v>
      </c>
      <c r="B36" s="116" t="s">
        <v>122</v>
      </c>
      <c r="C36" s="117" t="s">
        <v>128</v>
      </c>
      <c r="D36" s="117">
        <v>1970</v>
      </c>
      <c r="E36" s="117" t="s">
        <v>85</v>
      </c>
      <c r="F36" s="13"/>
      <c r="G36" s="12"/>
      <c r="H36" s="12">
        <f>VLOOKUP(C36,'2 Gagliano del Capo'!CHIAROMONTE,4,FALSE)</f>
        <v>16</v>
      </c>
      <c r="I36" s="12">
        <f>VLOOKUP(C36,[0]!sanseverino,7,FALSE)</f>
        <v>16</v>
      </c>
      <c r="J36" s="12"/>
      <c r="K36" s="12">
        <f>VLOOKUP(C36,[0]!COGNO,9,FALSE)</f>
        <v>16</v>
      </c>
      <c r="L36" s="12">
        <f>VLOOKUP(C36,[0]!me,10,FALSE)</f>
        <v>20</v>
      </c>
      <c r="M36" s="14">
        <f t="shared" si="2"/>
        <v>68</v>
      </c>
      <c r="N36" s="213"/>
      <c r="O36" s="194">
        <f t="shared" ref="O34:O36" si="3">G36+H36+I36+J36+K36+L36</f>
        <v>68</v>
      </c>
      <c r="P36" s="14">
        <f t="shared" si="0"/>
        <v>4</v>
      </c>
      <c r="Q36" s="14">
        <f t="shared" si="1"/>
        <v>68</v>
      </c>
    </row>
    <row r="37" spans="1:17">
      <c r="A37" s="16"/>
      <c r="B37" s="17"/>
      <c r="C37" s="18"/>
      <c r="D37" s="124"/>
      <c r="E37" s="20"/>
      <c r="F37" s="42"/>
      <c r="G37" s="21"/>
      <c r="H37" s="21"/>
      <c r="I37" s="21"/>
      <c r="J37" s="21"/>
      <c r="K37" s="125"/>
      <c r="L37" s="125"/>
      <c r="M37" s="16"/>
      <c r="N37" s="16"/>
      <c r="O37" s="64"/>
      <c r="P37" s="16"/>
      <c r="Q37" s="126"/>
    </row>
    <row r="38" spans="1:17" ht="13.5" thickBot="1">
      <c r="A38" s="68"/>
      <c r="B38" s="68"/>
      <c r="C38" s="68"/>
      <c r="D38" s="68"/>
      <c r="E38" s="68"/>
      <c r="F38" s="68"/>
      <c r="G38" s="90"/>
      <c r="H38" s="90"/>
      <c r="I38" s="90"/>
      <c r="J38" s="90"/>
      <c r="K38" s="90"/>
      <c r="L38" s="90"/>
      <c r="M38" s="91"/>
      <c r="O38" s="90"/>
      <c r="P38" s="92"/>
    </row>
    <row r="39" spans="1:17" ht="38.25">
      <c r="A39" s="129" t="s">
        <v>160</v>
      </c>
      <c r="B39" s="130"/>
      <c r="C39" s="130"/>
      <c r="D39" s="130"/>
      <c r="E39" s="131"/>
      <c r="F39" s="26"/>
      <c r="G39" s="48" t="s">
        <v>2</v>
      </c>
      <c r="H39" s="37" t="s">
        <v>3</v>
      </c>
      <c r="I39" s="37" t="s">
        <v>4</v>
      </c>
      <c r="J39" s="37" t="s">
        <v>5</v>
      </c>
      <c r="K39" s="37" t="s">
        <v>6</v>
      </c>
      <c r="L39" s="37" t="s">
        <v>7</v>
      </c>
      <c r="M39" s="102" t="s">
        <v>9</v>
      </c>
      <c r="N39" s="37" t="s">
        <v>8</v>
      </c>
      <c r="O39" s="195" t="s">
        <v>1755</v>
      </c>
      <c r="P39" s="104" t="s">
        <v>10</v>
      </c>
      <c r="Q39" s="33" t="s">
        <v>11</v>
      </c>
    </row>
    <row r="40" spans="1:17" ht="13.5" thickBot="1">
      <c r="A40" s="136"/>
      <c r="B40" s="137"/>
      <c r="C40" s="137"/>
      <c r="D40" s="137"/>
      <c r="E40" s="138"/>
      <c r="F40" s="27"/>
      <c r="G40" s="47" t="s">
        <v>12</v>
      </c>
      <c r="H40" s="38" t="s">
        <v>13</v>
      </c>
      <c r="I40" s="38" t="s">
        <v>12</v>
      </c>
      <c r="J40" s="38" t="s">
        <v>14</v>
      </c>
      <c r="K40" s="38" t="s">
        <v>15</v>
      </c>
      <c r="L40" s="38" t="s">
        <v>14</v>
      </c>
      <c r="M40" s="103"/>
      <c r="N40" s="188"/>
      <c r="O40" s="196"/>
      <c r="P40" s="105"/>
      <c r="Q40" s="106"/>
    </row>
    <row r="41" spans="1:17">
      <c r="A41" s="28" t="s">
        <v>16</v>
      </c>
      <c r="B41" s="28" t="s">
        <v>17</v>
      </c>
      <c r="C41" s="28" t="s">
        <v>18</v>
      </c>
      <c r="D41" s="28" t="s">
        <v>19</v>
      </c>
      <c r="E41" s="28" t="s">
        <v>20</v>
      </c>
      <c r="F41" s="28"/>
      <c r="G41" s="29">
        <v>42519</v>
      </c>
      <c r="H41" s="29">
        <v>42174</v>
      </c>
      <c r="I41" s="36">
        <v>42561</v>
      </c>
      <c r="J41" s="36">
        <v>42617</v>
      </c>
      <c r="K41" s="36">
        <v>42631</v>
      </c>
      <c r="L41" s="36">
        <v>42652</v>
      </c>
      <c r="M41" s="30"/>
      <c r="N41" s="31"/>
      <c r="O41" s="36"/>
      <c r="P41" s="31"/>
      <c r="Q41" s="31"/>
    </row>
    <row r="42" spans="1:17">
      <c r="A42" s="14">
        <v>1</v>
      </c>
      <c r="B42" s="117" t="s">
        <v>161</v>
      </c>
      <c r="C42" s="117" t="s">
        <v>162</v>
      </c>
      <c r="D42" s="117">
        <v>1966</v>
      </c>
      <c r="E42" s="117" t="s">
        <v>27</v>
      </c>
      <c r="F42" s="13" t="str">
        <f t="shared" ref="F42:F44" si="4">IF(COUNTIF(donne,C42)&gt;1,"x"," ")</f>
        <v xml:space="preserve"> </v>
      </c>
      <c r="G42" s="12">
        <f>VLOOKUP(C42,[0]!_mon1,4,FALSE)</f>
        <v>20</v>
      </c>
      <c r="H42" s="201">
        <f>VLOOKUP(C42,'2 Gagliano del Capo'!CHIAROMONTE,4,FALSE)</f>
        <v>16</v>
      </c>
      <c r="I42" s="12">
        <f>VLOOKUP(C42,[0]!sanseverino,7,FALSE)</f>
        <v>20</v>
      </c>
      <c r="J42" s="12">
        <f>VLOOKUP(C42,[0]!Cognome,8,FALSE)</f>
        <v>20</v>
      </c>
      <c r="K42" s="201">
        <f>VLOOKUP(C42,[0]!COGNO,9,FALSE)</f>
        <v>18</v>
      </c>
      <c r="L42" s="12">
        <f>VLOOKUP(C42,[0]!me,10,FALSE)</f>
        <v>18</v>
      </c>
      <c r="M42" s="14">
        <f t="shared" ref="M42:M44" si="5">SUM(G42:L42)</f>
        <v>112</v>
      </c>
      <c r="N42" s="213">
        <v>6</v>
      </c>
      <c r="O42" s="194">
        <f>G42+H42+I42+J42+K42+L42-H42-K42</f>
        <v>78</v>
      </c>
      <c r="P42" s="14">
        <f t="shared" ref="P42:P44" si="6">COUNT(G42:L42)</f>
        <v>6</v>
      </c>
      <c r="Q42" s="14">
        <f t="shared" ref="Q42:Q44" si="7">N42+O42</f>
        <v>84</v>
      </c>
    </row>
    <row r="43" spans="1:17" ht="13.5" customHeight="1">
      <c r="A43" s="14">
        <v>2</v>
      </c>
      <c r="B43" s="116" t="s">
        <v>161</v>
      </c>
      <c r="C43" s="116" t="s">
        <v>163</v>
      </c>
      <c r="D43" s="116">
        <v>1965</v>
      </c>
      <c r="E43" s="116" t="s">
        <v>125</v>
      </c>
      <c r="F43" s="13" t="str">
        <f t="shared" si="4"/>
        <v xml:space="preserve"> </v>
      </c>
      <c r="G43" s="12">
        <f>VLOOKUP(C43,[0]!_mon1,4,FALSE)</f>
        <v>18</v>
      </c>
      <c r="H43" s="201">
        <f>VLOOKUP(C43,'2 Gagliano del Capo'!CHIAROMONTE,4,FALSE)</f>
        <v>18</v>
      </c>
      <c r="I43" s="12">
        <f>VLOOKUP(C43,[0]!sanseverino,7,FALSE)</f>
        <v>18</v>
      </c>
      <c r="J43" s="12">
        <f>VLOOKUP(C43,[0]!Cognome,8,FALSE)</f>
        <v>18</v>
      </c>
      <c r="K43" s="201">
        <f>VLOOKUP(C43,[0]!COGNO,9,FALSE)</f>
        <v>16</v>
      </c>
      <c r="L43" s="12">
        <f>VLOOKUP(C43,[0]!me,10,FALSE)</f>
        <v>20</v>
      </c>
      <c r="M43" s="14">
        <f t="shared" si="5"/>
        <v>108</v>
      </c>
      <c r="N43" s="213">
        <v>6</v>
      </c>
      <c r="O43" s="194">
        <f t="shared" ref="O43:O44" si="8">G43+H43+I43+J43+K43+L43-H43-K43</f>
        <v>74</v>
      </c>
      <c r="P43" s="14">
        <f t="shared" si="6"/>
        <v>6</v>
      </c>
      <c r="Q43" s="14">
        <f t="shared" si="7"/>
        <v>80</v>
      </c>
    </row>
    <row r="44" spans="1:17">
      <c r="A44" s="14">
        <v>3</v>
      </c>
      <c r="B44" s="116" t="s">
        <v>161</v>
      </c>
      <c r="C44" s="116" t="s">
        <v>164</v>
      </c>
      <c r="D44" s="116">
        <v>1965</v>
      </c>
      <c r="E44" s="116" t="s">
        <v>27</v>
      </c>
      <c r="F44" s="13" t="str">
        <f t="shared" si="4"/>
        <v xml:space="preserve"> </v>
      </c>
      <c r="G44" s="12">
        <f>VLOOKUP(C44,[0]!_mon1,4,FALSE)</f>
        <v>16</v>
      </c>
      <c r="H44" s="201">
        <f>VLOOKUP(C44,'2 Gagliano del Capo'!CHIAROMONTE,4,FALSE)</f>
        <v>10</v>
      </c>
      <c r="I44" s="12">
        <f>VLOOKUP(C44,[0]!sanseverino,7,FALSE)</f>
        <v>15</v>
      </c>
      <c r="J44" s="12">
        <f>VLOOKUP(C44,[0]!Cognome,8,FALSE)</f>
        <v>16</v>
      </c>
      <c r="K44" s="201">
        <f>VLOOKUP(C44,[0]!COGNO,9,FALSE)</f>
        <v>14</v>
      </c>
      <c r="L44" s="12">
        <f>VLOOKUP(C44,[0]!me,10,FALSE)</f>
        <v>16</v>
      </c>
      <c r="M44" s="14">
        <f t="shared" si="5"/>
        <v>87</v>
      </c>
      <c r="N44" s="213">
        <v>6</v>
      </c>
      <c r="O44" s="194">
        <f t="shared" si="8"/>
        <v>63</v>
      </c>
      <c r="P44" s="14">
        <f t="shared" si="6"/>
        <v>6</v>
      </c>
      <c r="Q44" s="14">
        <f t="shared" si="7"/>
        <v>69</v>
      </c>
    </row>
    <row r="45" spans="1:17">
      <c r="A45" s="16"/>
      <c r="B45" s="44"/>
      <c r="C45" s="45"/>
      <c r="D45" s="46"/>
      <c r="E45" s="42"/>
      <c r="F45" s="42"/>
      <c r="G45" s="67"/>
      <c r="H45" s="67"/>
      <c r="I45" s="67"/>
      <c r="J45" s="67"/>
      <c r="K45" s="64"/>
      <c r="L45" s="64"/>
      <c r="M45" s="68"/>
      <c r="O45" s="67"/>
      <c r="P45" s="68"/>
    </row>
    <row r="46" spans="1:17" ht="13.5" thickBot="1">
      <c r="A46" s="16"/>
      <c r="B46" s="44"/>
      <c r="C46" s="45"/>
      <c r="D46" s="46"/>
      <c r="E46" s="42"/>
      <c r="F46" s="42"/>
      <c r="G46" s="67"/>
      <c r="H46" s="67"/>
      <c r="I46" s="67"/>
      <c r="J46" s="67"/>
      <c r="K46" s="64"/>
      <c r="L46" s="64"/>
      <c r="M46" s="68"/>
      <c r="O46" s="67"/>
      <c r="P46" s="68"/>
    </row>
    <row r="47" spans="1:17" ht="38.25" customHeight="1">
      <c r="A47" s="129" t="s">
        <v>183</v>
      </c>
      <c r="B47" s="130"/>
      <c r="C47" s="130"/>
      <c r="D47" s="130"/>
      <c r="E47" s="131"/>
      <c r="F47" s="32"/>
      <c r="G47" s="48" t="s">
        <v>2</v>
      </c>
      <c r="H47" s="37" t="s">
        <v>3</v>
      </c>
      <c r="I47" s="37" t="s">
        <v>4</v>
      </c>
      <c r="J47" s="37" t="s">
        <v>5</v>
      </c>
      <c r="K47" s="37" t="s">
        <v>6</v>
      </c>
      <c r="L47" s="37" t="s">
        <v>7</v>
      </c>
      <c r="M47" s="102" t="s">
        <v>9</v>
      </c>
      <c r="N47" s="37" t="s">
        <v>8</v>
      </c>
      <c r="O47" s="195" t="s">
        <v>1755</v>
      </c>
      <c r="P47" s="104" t="s">
        <v>10</v>
      </c>
      <c r="Q47" s="33" t="s">
        <v>11</v>
      </c>
    </row>
    <row r="48" spans="1:17" ht="13.5" thickBot="1">
      <c r="A48" s="132"/>
      <c r="B48" s="133"/>
      <c r="C48" s="133"/>
      <c r="D48" s="133"/>
      <c r="E48" s="134"/>
      <c r="F48" s="99"/>
      <c r="G48" s="47" t="s">
        <v>12</v>
      </c>
      <c r="H48" s="38" t="s">
        <v>13</v>
      </c>
      <c r="I48" s="38" t="s">
        <v>12</v>
      </c>
      <c r="J48" s="38" t="s">
        <v>14</v>
      </c>
      <c r="K48" s="38" t="s">
        <v>15</v>
      </c>
      <c r="L48" s="38" t="s">
        <v>14</v>
      </c>
      <c r="M48" s="103"/>
      <c r="N48" s="188"/>
      <c r="O48" s="196"/>
      <c r="P48" s="105"/>
      <c r="Q48" s="106"/>
    </row>
    <row r="49" spans="1:17">
      <c r="A49" s="49" t="s">
        <v>16</v>
      </c>
      <c r="B49" s="49" t="s">
        <v>17</v>
      </c>
      <c r="C49" s="49" t="s">
        <v>18</v>
      </c>
      <c r="D49" s="49" t="s">
        <v>19</v>
      </c>
      <c r="E49" s="49" t="s">
        <v>20</v>
      </c>
      <c r="F49" s="49"/>
      <c r="G49" s="29">
        <v>42519</v>
      </c>
      <c r="H49" s="29">
        <v>42174</v>
      </c>
      <c r="I49" s="36">
        <v>42561</v>
      </c>
      <c r="J49" s="36">
        <v>42617</v>
      </c>
      <c r="K49" s="36">
        <v>42631</v>
      </c>
      <c r="L49" s="36">
        <v>42652</v>
      </c>
      <c r="M49" s="30"/>
      <c r="N49" s="31"/>
      <c r="O49" s="36"/>
      <c r="P49" s="31"/>
      <c r="Q49" s="31"/>
    </row>
    <row r="50" spans="1:17">
      <c r="A50" s="14">
        <v>1</v>
      </c>
      <c r="B50" s="117" t="s">
        <v>184</v>
      </c>
      <c r="C50" s="117" t="s">
        <v>185</v>
      </c>
      <c r="D50" s="117">
        <v>1958</v>
      </c>
      <c r="E50" s="117" t="s">
        <v>186</v>
      </c>
      <c r="F50" s="13" t="str">
        <f>IF(COUNTIF(donne,C50)&gt;1,"x"," ")</f>
        <v xml:space="preserve"> </v>
      </c>
      <c r="G50" s="12"/>
      <c r="H50" s="12">
        <f>VLOOKUP(C50,'2 Gagliano del Capo'!CHIAROMONTE,4,FALSE)</f>
        <v>20</v>
      </c>
      <c r="I50" s="12">
        <f>VLOOKUP(C50,[0]!sanseverino,7,FALSE)</f>
        <v>18</v>
      </c>
      <c r="J50" s="12">
        <f>VLOOKUP(C50,[0]!Cognome,8,FALSE)</f>
        <v>20</v>
      </c>
      <c r="K50" s="12">
        <f>VLOOKUP(C50,[0]!COGNO,9,FALSE)</f>
        <v>18</v>
      </c>
      <c r="L50" s="63"/>
      <c r="M50" s="14">
        <f t="shared" ref="M50" si="9">SUM(G50:L50)</f>
        <v>76</v>
      </c>
      <c r="N50" s="213"/>
      <c r="O50" s="194">
        <f t="shared" ref="O50" si="10">G50+H50+I50+J50+K50+L50</f>
        <v>76</v>
      </c>
      <c r="P50" s="14">
        <f t="shared" ref="P50" si="11">COUNT(G50:L50)</f>
        <v>4</v>
      </c>
      <c r="Q50" s="14">
        <f t="shared" ref="Q50" si="12">N50+O50</f>
        <v>76</v>
      </c>
    </row>
    <row r="51" spans="1:17">
      <c r="A51" s="16"/>
      <c r="B51" s="44"/>
      <c r="C51" s="45"/>
      <c r="D51" s="46"/>
      <c r="E51" s="42"/>
      <c r="F51" s="3"/>
      <c r="G51" s="43"/>
      <c r="H51" s="6"/>
      <c r="I51" s="21"/>
      <c r="J51" s="21"/>
      <c r="K51" s="21"/>
      <c r="L51" s="21"/>
      <c r="M51" s="16"/>
      <c r="O51" s="21"/>
      <c r="P51" s="16"/>
    </row>
    <row r="52" spans="1:17" ht="13.5" thickBot="1">
      <c r="A52" s="16"/>
      <c r="B52" s="44"/>
      <c r="C52" s="45"/>
      <c r="D52" s="46"/>
      <c r="E52" s="42"/>
      <c r="F52" s="42"/>
      <c r="G52" s="21"/>
      <c r="H52" s="21"/>
      <c r="I52" s="21"/>
      <c r="J52" s="21"/>
      <c r="K52" s="21"/>
      <c r="L52" s="21"/>
      <c r="M52" s="16"/>
      <c r="O52" s="21"/>
      <c r="P52" s="16"/>
    </row>
    <row r="53" spans="1:17" ht="38.25">
      <c r="A53" s="129" t="s">
        <v>194</v>
      </c>
      <c r="B53" s="130"/>
      <c r="C53" s="130"/>
      <c r="D53" s="130"/>
      <c r="E53" s="131"/>
      <c r="F53" s="26"/>
      <c r="G53" s="48" t="s">
        <v>2</v>
      </c>
      <c r="H53" s="37" t="s">
        <v>3</v>
      </c>
      <c r="I53" s="37" t="s">
        <v>4</v>
      </c>
      <c r="J53" s="37" t="s">
        <v>5</v>
      </c>
      <c r="K53" s="37" t="s">
        <v>6</v>
      </c>
      <c r="L53" s="37" t="s">
        <v>7</v>
      </c>
      <c r="M53" s="32" t="s">
        <v>9</v>
      </c>
      <c r="N53" s="37" t="s">
        <v>8</v>
      </c>
      <c r="O53" s="195" t="s">
        <v>1755</v>
      </c>
      <c r="P53" s="33" t="s">
        <v>10</v>
      </c>
      <c r="Q53" s="33" t="s">
        <v>11</v>
      </c>
    </row>
    <row r="54" spans="1:17" ht="13.5" thickBot="1">
      <c r="A54" s="136"/>
      <c r="B54" s="137"/>
      <c r="C54" s="137"/>
      <c r="D54" s="137"/>
      <c r="E54" s="138"/>
      <c r="F54" s="27"/>
      <c r="G54" s="47" t="s">
        <v>12</v>
      </c>
      <c r="H54" s="38" t="s">
        <v>13</v>
      </c>
      <c r="I54" s="38" t="s">
        <v>12</v>
      </c>
      <c r="J54" s="38" t="s">
        <v>14</v>
      </c>
      <c r="K54" s="38" t="s">
        <v>15</v>
      </c>
      <c r="L54" s="38" t="s">
        <v>14</v>
      </c>
      <c r="M54" s="34"/>
      <c r="N54" s="190"/>
      <c r="O54" s="196"/>
      <c r="P54" s="35"/>
      <c r="Q54" s="106"/>
    </row>
    <row r="55" spans="1:17">
      <c r="A55" s="28" t="s">
        <v>16</v>
      </c>
      <c r="B55" s="28" t="s">
        <v>17</v>
      </c>
      <c r="C55" s="28" t="s">
        <v>18</v>
      </c>
      <c r="D55" s="28" t="s">
        <v>19</v>
      </c>
      <c r="E55" s="28" t="s">
        <v>20</v>
      </c>
      <c r="F55" s="28"/>
      <c r="G55" s="29">
        <v>42519</v>
      </c>
      <c r="H55" s="29">
        <v>42174</v>
      </c>
      <c r="I55" s="36">
        <v>42561</v>
      </c>
      <c r="J55" s="36">
        <v>42617</v>
      </c>
      <c r="K55" s="36">
        <v>42631</v>
      </c>
      <c r="L55" s="36">
        <v>42652</v>
      </c>
      <c r="M55" s="30"/>
      <c r="N55" s="31"/>
      <c r="O55" s="36"/>
      <c r="P55" s="31"/>
      <c r="Q55" s="31"/>
    </row>
    <row r="56" spans="1:17">
      <c r="A56" s="23">
        <v>1</v>
      </c>
      <c r="B56" s="117" t="s">
        <v>195</v>
      </c>
      <c r="C56" s="117" t="s">
        <v>196</v>
      </c>
      <c r="D56" s="117">
        <v>1954</v>
      </c>
      <c r="E56" s="117" t="s">
        <v>186</v>
      </c>
      <c r="F56" s="13" t="str">
        <f t="shared" ref="F56" si="13">IF(COUNTIF(donne,C56)&gt;1,"x"," ")</f>
        <v xml:space="preserve"> </v>
      </c>
      <c r="G56" s="24"/>
      <c r="H56" s="12">
        <f>VLOOKUP(C56,'2 Gagliano del Capo'!CHIAROMONTE,4,FALSE)</f>
        <v>18</v>
      </c>
      <c r="I56" s="12">
        <f>VLOOKUP(C56,[0]!sanseverino,7,FALSE)</f>
        <v>20</v>
      </c>
      <c r="J56" s="12">
        <v>20</v>
      </c>
      <c r="K56" s="201">
        <f>VLOOKUP(C56,[0]!COGNO,9,FALSE)</f>
        <v>15</v>
      </c>
      <c r="L56" s="12">
        <v>20</v>
      </c>
      <c r="M56" s="14">
        <f>SUM(G56:L56)</f>
        <v>93</v>
      </c>
      <c r="N56" s="213"/>
      <c r="O56" s="194">
        <f>G56+H56+I56+J56+K56+L56-K56</f>
        <v>78</v>
      </c>
      <c r="P56" s="14">
        <f>COUNT(G56:L56)</f>
        <v>5</v>
      </c>
      <c r="Q56" s="14">
        <f t="shared" ref="Q56" si="14">N56+O56</f>
        <v>78</v>
      </c>
    </row>
  </sheetData>
  <sortState ref="C24:Q27">
    <sortCondition descending="1" ref="Q24:Q27"/>
  </sortState>
  <hyperlinks>
    <hyperlink ref="A5:E6" location="'Classifica Individuale Donne'!A3" display="CATEGORIA SF"/>
    <hyperlink ref="A13:E14" location="'Classifica Individuale Donne'!A3" display="CATEGORIA SF35"/>
    <hyperlink ref="A21:E22" location="'Classifica Individuale Donne'!A3" display="CATEGORIA SF40"/>
    <hyperlink ref="A31:E32" location="'Classifica Individuale Donne'!A3" display="CATEGORIA SF45"/>
    <hyperlink ref="A39:E40" location="'Classifica Individuale Donne'!A4" display="CATEGORIA SF50"/>
    <hyperlink ref="A47:E48" location="'Classifica Individuale Donne'!A4" display="CATEGORIA SF55"/>
    <hyperlink ref="A53:E54" location="'Classifica Individuale Donne'!A4" display="CATEGORIA SF60"/>
  </hyperlinks>
  <printOptions horizontalCentered="1"/>
  <pageMargins left="0.39" right="0.15748031496062992" top="0.59055118110236227" bottom="0.55118110236220474" header="0.31496062992125984" footer="0.23622047244094491"/>
  <pageSetup scale="57" fitToHeight="15" orientation="landscape" r:id="rId1"/>
  <headerFooter alignWithMargins="0">
    <oddHeader>&amp;Cclassifica femminile</oddHead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5"/>
  <sheetViews>
    <sheetView zoomScale="90" zoomScaleNormal="90" workbookViewId="0">
      <selection activeCell="O5" sqref="O5:O6"/>
    </sheetView>
  </sheetViews>
  <sheetFormatPr defaultRowHeight="12.75"/>
  <cols>
    <col min="1" max="1" width="11" style="15" customWidth="1"/>
    <col min="2" max="2" width="11" style="5" customWidth="1"/>
    <col min="3" max="3" width="26.140625" style="62" customWidth="1"/>
    <col min="4" max="4" width="9.140625" style="5"/>
    <col min="5" max="5" width="46.28515625" style="60" bestFit="1" customWidth="1"/>
    <col min="6" max="6" width="6.7109375" customWidth="1"/>
    <col min="7" max="7" width="11.85546875" style="5" customWidth="1"/>
    <col min="8" max="8" width="13.85546875" style="5" customWidth="1"/>
    <col min="9" max="10" width="11.85546875" style="5" customWidth="1"/>
    <col min="11" max="11" width="11.85546875" style="65" customWidth="1"/>
    <col min="12" max="12" width="11.85546875" style="5" customWidth="1"/>
    <col min="13" max="13" width="11.5703125" style="5" customWidth="1"/>
    <col min="14" max="14" width="11.85546875" style="5" customWidth="1"/>
    <col min="15" max="15" width="15.5703125" style="5" bestFit="1" customWidth="1"/>
    <col min="16" max="16" width="11.5703125" style="5" customWidth="1"/>
    <col min="17" max="17" width="11.140625" customWidth="1"/>
  </cols>
  <sheetData>
    <row r="1" spans="1:17" ht="23.25">
      <c r="A1" s="172" t="s">
        <v>1756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</row>
    <row r="4" spans="1:17" ht="13.5" thickBot="1"/>
    <row r="5" spans="1:17" ht="38.25">
      <c r="A5" s="208" t="s">
        <v>209</v>
      </c>
      <c r="B5" s="130"/>
      <c r="C5" s="130"/>
      <c r="D5" s="130"/>
      <c r="E5" s="131"/>
      <c r="F5" s="50"/>
      <c r="G5" s="48" t="s">
        <v>2</v>
      </c>
      <c r="H5" s="37" t="s">
        <v>3</v>
      </c>
      <c r="I5" s="37" t="s">
        <v>4</v>
      </c>
      <c r="J5" s="37" t="s">
        <v>5</v>
      </c>
      <c r="K5" s="37" t="s">
        <v>6</v>
      </c>
      <c r="L5" s="37" t="s">
        <v>7</v>
      </c>
      <c r="M5" s="102" t="s">
        <v>9</v>
      </c>
      <c r="N5" s="33" t="s">
        <v>8</v>
      </c>
      <c r="O5" s="195" t="s">
        <v>1755</v>
      </c>
      <c r="P5" s="104" t="s">
        <v>10</v>
      </c>
      <c r="Q5" s="33" t="s">
        <v>11</v>
      </c>
    </row>
    <row r="6" spans="1:17" ht="13.5" thickBot="1">
      <c r="A6" s="132"/>
      <c r="B6" s="133"/>
      <c r="C6" s="133"/>
      <c r="D6" s="133"/>
      <c r="E6" s="134"/>
      <c r="F6" s="51"/>
      <c r="G6" s="47" t="s">
        <v>12</v>
      </c>
      <c r="H6" s="38" t="s">
        <v>13</v>
      </c>
      <c r="I6" s="38" t="s">
        <v>12</v>
      </c>
      <c r="J6" s="38" t="s">
        <v>14</v>
      </c>
      <c r="K6" s="38" t="s">
        <v>15</v>
      </c>
      <c r="L6" s="38" t="s">
        <v>14</v>
      </c>
      <c r="M6" s="103"/>
      <c r="N6" s="106"/>
      <c r="O6" s="196"/>
      <c r="P6" s="105"/>
      <c r="Q6" s="106"/>
    </row>
    <row r="7" spans="1:17">
      <c r="A7" s="49" t="s">
        <v>16</v>
      </c>
      <c r="B7" s="49" t="s">
        <v>17</v>
      </c>
      <c r="C7" s="97" t="s">
        <v>18</v>
      </c>
      <c r="D7" s="49" t="s">
        <v>19</v>
      </c>
      <c r="E7" s="98" t="s">
        <v>20</v>
      </c>
      <c r="F7" s="49" t="s">
        <v>21</v>
      </c>
      <c r="G7" s="29">
        <v>42519</v>
      </c>
      <c r="H7" s="29">
        <v>42174</v>
      </c>
      <c r="I7" s="36">
        <v>42561</v>
      </c>
      <c r="J7" s="36">
        <v>42617</v>
      </c>
      <c r="K7" s="36">
        <v>42631</v>
      </c>
      <c r="L7" s="36">
        <v>42652</v>
      </c>
      <c r="M7" s="30"/>
      <c r="N7" s="36"/>
      <c r="O7" s="197"/>
      <c r="P7" s="31"/>
      <c r="Q7" s="31"/>
    </row>
    <row r="8" spans="1:17" ht="14.25" customHeight="1">
      <c r="A8" s="162">
        <v>1</v>
      </c>
      <c r="B8" s="117" t="s">
        <v>210</v>
      </c>
      <c r="C8" s="117" t="s">
        <v>212</v>
      </c>
      <c r="D8" s="117">
        <v>1987</v>
      </c>
      <c r="E8" s="117" t="s">
        <v>60</v>
      </c>
      <c r="F8" s="13" t="str">
        <f>IF(COUNTIF(uomini,C8)&gt;1,"x"," ")</f>
        <v xml:space="preserve"> </v>
      </c>
      <c r="G8" s="12">
        <f>VLOOKUP(C8,[0]!_mon1,4,FALSE)</f>
        <v>35</v>
      </c>
      <c r="H8" s="200">
        <f>VLOOKUP(C8,'2 Gagliano del Capo'!CHIAROMONTE,4,FALSE)</f>
        <v>34</v>
      </c>
      <c r="I8" s="200">
        <f>VLOOKUP(C8,[0]!sanseverino,7,FALSE)</f>
        <v>34</v>
      </c>
      <c r="J8" s="24">
        <f>VLOOKUP(C8,[0]!Cognome,8,FALSE)</f>
        <v>36</v>
      </c>
      <c r="K8" s="12">
        <f>VLOOKUP(C8,[0]!COGNO,9,FALSE)</f>
        <v>38</v>
      </c>
      <c r="L8" s="12">
        <f>VLOOKUP(C8,[0]!me,10,FALSE)</f>
        <v>38</v>
      </c>
      <c r="M8" s="14">
        <f>SUM(G8:L8)</f>
        <v>215</v>
      </c>
      <c r="N8" s="198">
        <v>6</v>
      </c>
      <c r="O8" s="193">
        <f>G8+H8+I8+J8+K8+L8-H8-I8</f>
        <v>147</v>
      </c>
      <c r="P8" s="14">
        <f>COUNT(E8:L8)</f>
        <v>6</v>
      </c>
      <c r="Q8" s="14">
        <f>N8+O8</f>
        <v>153</v>
      </c>
    </row>
    <row r="9" spans="1:17">
      <c r="A9" s="162">
        <v>2</v>
      </c>
      <c r="B9" s="117" t="s">
        <v>210</v>
      </c>
      <c r="C9" s="117" t="s">
        <v>214</v>
      </c>
      <c r="D9" s="117">
        <v>1982</v>
      </c>
      <c r="E9" s="117" t="s">
        <v>181</v>
      </c>
      <c r="F9" s="13" t="str">
        <f>IF(COUNTIF(uomini,C9)&gt;1,"x"," ")</f>
        <v xml:space="preserve"> </v>
      </c>
      <c r="G9" s="12">
        <f>VLOOKUP(C9,[0]!_mon1,4,FALSE)</f>
        <v>33</v>
      </c>
      <c r="H9" s="201">
        <f>VLOOKUP(C9,'2 Gagliano del Capo'!CHIAROMONTE,4,FALSE)</f>
        <v>31</v>
      </c>
      <c r="I9" s="12">
        <f>VLOOKUP(C9,[0]!sanseverino,7,FALSE)</f>
        <v>35</v>
      </c>
      <c r="J9" s="24">
        <f>VLOOKUP(C9,[0]!Cognome,8,FALSE)</f>
        <v>34</v>
      </c>
      <c r="K9" s="12">
        <f>VLOOKUP(C9,[0]!COGNO,9,FALSE)</f>
        <v>36</v>
      </c>
      <c r="L9" s="201">
        <f>VLOOKUP(C9,[0]!me,10,FALSE)</f>
        <v>32</v>
      </c>
      <c r="M9" s="14">
        <f ca="1">SUM(E9:O9)</f>
        <v>201</v>
      </c>
      <c r="N9" s="198">
        <v>6</v>
      </c>
      <c r="O9" s="193">
        <f>G9+H9+I9+J9+K9+L9-H9-L9</f>
        <v>138</v>
      </c>
      <c r="P9" s="14">
        <f>COUNT(E9:L9)</f>
        <v>6</v>
      </c>
      <c r="Q9" s="14">
        <f>N9+O9</f>
        <v>144</v>
      </c>
    </row>
    <row r="10" spans="1:17">
      <c r="A10" s="162">
        <v>3</v>
      </c>
      <c r="B10" s="117" t="s">
        <v>210</v>
      </c>
      <c r="C10" s="117" t="s">
        <v>213</v>
      </c>
      <c r="D10" s="117">
        <v>1982</v>
      </c>
      <c r="E10" s="117" t="s">
        <v>181</v>
      </c>
      <c r="F10" s="13" t="str">
        <f>IF(COUNTIF(uomini,C10)&gt;1,"x"," ")</f>
        <v xml:space="preserve"> </v>
      </c>
      <c r="G10" s="12">
        <f>VLOOKUP(C10,[0]!_mon1,4,FALSE)</f>
        <v>34</v>
      </c>
      <c r="H10" s="201">
        <f>VLOOKUP(C10,'2 Gagliano del Capo'!CHIAROMONTE,4,FALSE)</f>
        <v>30</v>
      </c>
      <c r="I10" s="12">
        <f>VLOOKUP(C10,[0]!sanseverino,7,FALSE)</f>
        <v>33</v>
      </c>
      <c r="J10" s="24">
        <f>VLOOKUP(C10,[0]!Cognome,8,FALSE)</f>
        <v>32</v>
      </c>
      <c r="K10" s="201">
        <f>VLOOKUP(C10,[0]!COGNO,9,FALSE)</f>
        <v>29</v>
      </c>
      <c r="L10" s="12">
        <f>VLOOKUP(C10,[0]!me,10,FALSE)</f>
        <v>34</v>
      </c>
      <c r="M10" s="14">
        <f ca="1">SUM(E10:O10)</f>
        <v>192</v>
      </c>
      <c r="N10" s="198">
        <v>6</v>
      </c>
      <c r="O10" s="193">
        <f>G10+H10+I10+J10+K10+L10-H10-K10</f>
        <v>133</v>
      </c>
      <c r="P10" s="14">
        <f>COUNT(E10:L10)</f>
        <v>6</v>
      </c>
      <c r="Q10" s="14">
        <f>N10+O10</f>
        <v>139</v>
      </c>
    </row>
    <row r="11" spans="1:17" s="175" customFormat="1">
      <c r="A11" s="202"/>
      <c r="B11" s="203"/>
      <c r="C11" s="203"/>
      <c r="D11" s="203"/>
      <c r="E11" s="203"/>
      <c r="F11" s="204"/>
      <c r="G11" s="205"/>
      <c r="H11" s="205"/>
      <c r="I11" s="205"/>
      <c r="J11" s="205"/>
      <c r="K11" s="205"/>
      <c r="L11" s="205"/>
      <c r="M11" s="206"/>
      <c r="N11" s="207"/>
      <c r="O11" s="206"/>
      <c r="P11" s="206"/>
      <c r="Q11" s="206"/>
    </row>
    <row r="12" spans="1:17">
      <c r="A12" s="14">
        <v>4</v>
      </c>
      <c r="B12" s="117" t="s">
        <v>210</v>
      </c>
      <c r="C12" s="117" t="s">
        <v>211</v>
      </c>
      <c r="D12" s="117">
        <v>1988</v>
      </c>
      <c r="E12" s="117" t="s">
        <v>27</v>
      </c>
      <c r="F12" s="13" t="str">
        <f>IF(COUNTIF(uomini,C12)&gt;1,"x"," ")</f>
        <v xml:space="preserve"> </v>
      </c>
      <c r="G12" s="12">
        <f>VLOOKUP(C12,[0]!_mon1,4,FALSE)</f>
        <v>38</v>
      </c>
      <c r="H12" s="12">
        <f>VLOOKUP(C12,'2 Gagliano del Capo'!CHIAROMONTE,4,FALSE)</f>
        <v>36</v>
      </c>
      <c r="I12" s="12"/>
      <c r="J12" s="24">
        <f>VLOOKUP(C12,[0]!Cognome,8,FALSE)</f>
        <v>31</v>
      </c>
      <c r="K12" s="12">
        <f>VLOOKUP(C12,[0]!COGNO,9,FALSE)</f>
        <v>32</v>
      </c>
      <c r="L12" s="12"/>
      <c r="M12" s="14">
        <f ca="1">SUM(E12:O12)</f>
        <v>137</v>
      </c>
      <c r="N12" s="198"/>
      <c r="O12" s="193">
        <f>G12+H12+I12+J12+K12+L12</f>
        <v>137</v>
      </c>
      <c r="P12" s="14">
        <f>COUNT(E12:L12)</f>
        <v>4</v>
      </c>
      <c r="Q12" s="14">
        <f>N12+O12</f>
        <v>137</v>
      </c>
    </row>
    <row r="13" spans="1:17">
      <c r="A13" s="14">
        <v>5</v>
      </c>
      <c r="B13" s="117" t="s">
        <v>210</v>
      </c>
      <c r="C13" s="117" t="s">
        <v>229</v>
      </c>
      <c r="D13" s="117">
        <v>1983</v>
      </c>
      <c r="E13" s="117" t="s">
        <v>24</v>
      </c>
      <c r="F13" s="13" t="str">
        <f>IF(COUNTIF(uomini,C13)&gt;1,"x"," ")</f>
        <v xml:space="preserve"> </v>
      </c>
      <c r="G13" s="12">
        <f>VLOOKUP(C13,[0]!_mon1,4,FALSE)</f>
        <v>30</v>
      </c>
      <c r="H13" s="12"/>
      <c r="I13" s="12">
        <f>VLOOKUP(C13,[0]!sanseverino,7,FALSE)</f>
        <v>32</v>
      </c>
      <c r="J13" s="201">
        <f>VLOOKUP(C13,[0]!Cognome,8,FALSE)</f>
        <v>30</v>
      </c>
      <c r="K13" s="12">
        <f>VLOOKUP(C13,[0]!COGNO,9,FALSE)</f>
        <v>35</v>
      </c>
      <c r="L13" s="12">
        <f>VLOOKUP(C13,[0]!me,10,FALSE)</f>
        <v>31</v>
      </c>
      <c r="M13" s="14">
        <f ca="1">SUM(E13:O13)</f>
        <v>158</v>
      </c>
      <c r="N13" s="198"/>
      <c r="O13" s="193">
        <f>G13+H13+I13+J13+K13+L13-J13</f>
        <v>128</v>
      </c>
      <c r="P13" s="14">
        <f>COUNT(E13:L13)</f>
        <v>5</v>
      </c>
      <c r="Q13" s="14">
        <f>N13+O13</f>
        <v>128</v>
      </c>
    </row>
    <row r="14" spans="1:17">
      <c r="A14" s="14">
        <v>6</v>
      </c>
      <c r="B14" s="117" t="s">
        <v>210</v>
      </c>
      <c r="C14" s="117" t="s">
        <v>218</v>
      </c>
      <c r="D14" s="117">
        <v>1982</v>
      </c>
      <c r="E14" s="117" t="s">
        <v>219</v>
      </c>
      <c r="F14" s="13" t="str">
        <f>IF(COUNTIF(uomini,C14)&gt;1,"x"," ")</f>
        <v xml:space="preserve"> </v>
      </c>
      <c r="G14" s="12">
        <f>VLOOKUP(C14,[0]!_mon1,4,FALSE)</f>
        <v>23</v>
      </c>
      <c r="H14" s="12">
        <f>VLOOKUP(C14,'2 Gagliano del Capo'!CHIAROMONTE,4,FALSE)</f>
        <v>23</v>
      </c>
      <c r="I14" s="12">
        <f>VLOOKUP(C14,[0]!sanseverino,7,FALSE)</f>
        <v>28</v>
      </c>
      <c r="J14" s="24"/>
      <c r="K14" s="12">
        <f>VLOOKUP(C14,[0]!COGNO,9,FALSE)</f>
        <v>26</v>
      </c>
      <c r="L14" s="12"/>
      <c r="M14" s="14">
        <f ca="1">SUM(E14:O14)</f>
        <v>100</v>
      </c>
      <c r="N14" s="198"/>
      <c r="O14" s="193">
        <f>G14+H14+I14+J14+K14+L14</f>
        <v>100</v>
      </c>
      <c r="P14" s="14">
        <f>COUNT(E14:L14)</f>
        <v>4</v>
      </c>
      <c r="Q14" s="14">
        <f>N14+O14</f>
        <v>100</v>
      </c>
    </row>
    <row r="15" spans="1:17" ht="13.5" customHeight="1">
      <c r="A15" s="16"/>
      <c r="B15" s="17"/>
      <c r="C15" s="81"/>
      <c r="D15" s="19"/>
      <c r="E15" s="82"/>
      <c r="F15" s="42"/>
      <c r="G15" s="21"/>
      <c r="H15" s="21"/>
      <c r="I15" s="21"/>
      <c r="J15" s="21"/>
      <c r="K15" s="64"/>
      <c r="L15" s="64"/>
      <c r="M15" s="16"/>
      <c r="N15" s="64"/>
      <c r="O15" s="64"/>
      <c r="P15" s="16"/>
    </row>
    <row r="16" spans="1:17" ht="13.5" customHeight="1" thickBot="1">
      <c r="A16" s="16"/>
      <c r="B16" s="17"/>
      <c r="C16" s="81"/>
      <c r="D16" s="19"/>
      <c r="E16" s="82"/>
      <c r="F16" s="42"/>
      <c r="G16" s="21"/>
      <c r="H16" s="21"/>
      <c r="I16" s="21"/>
      <c r="J16" s="21"/>
      <c r="K16" s="64"/>
      <c r="L16" s="64"/>
      <c r="M16" s="16"/>
      <c r="N16" s="64"/>
      <c r="O16" s="64"/>
      <c r="P16" s="16"/>
    </row>
    <row r="17" spans="1:17" ht="38.25">
      <c r="A17" s="129" t="s">
        <v>254</v>
      </c>
      <c r="B17" s="130"/>
      <c r="C17" s="130"/>
      <c r="D17" s="130"/>
      <c r="E17" s="131"/>
      <c r="F17" s="26"/>
      <c r="G17" s="48" t="s">
        <v>2</v>
      </c>
      <c r="H17" s="37" t="s">
        <v>3</v>
      </c>
      <c r="I17" s="37" t="s">
        <v>4</v>
      </c>
      <c r="J17" s="37" t="s">
        <v>5</v>
      </c>
      <c r="K17" s="37" t="s">
        <v>6</v>
      </c>
      <c r="L17" s="37" t="s">
        <v>7</v>
      </c>
      <c r="M17" s="109" t="s">
        <v>9</v>
      </c>
      <c r="N17" s="33" t="s">
        <v>8</v>
      </c>
      <c r="O17" s="195" t="s">
        <v>1755</v>
      </c>
      <c r="P17" s="110" t="s">
        <v>10</v>
      </c>
      <c r="Q17" s="33" t="s">
        <v>11</v>
      </c>
    </row>
    <row r="18" spans="1:17" ht="13.5" thickBot="1">
      <c r="A18" s="132"/>
      <c r="B18" s="133"/>
      <c r="C18" s="133"/>
      <c r="D18" s="133"/>
      <c r="E18" s="134"/>
      <c r="F18" s="27"/>
      <c r="G18" s="47" t="s">
        <v>12</v>
      </c>
      <c r="H18" s="38" t="s">
        <v>13</v>
      </c>
      <c r="I18" s="38" t="s">
        <v>12</v>
      </c>
      <c r="J18" s="38" t="s">
        <v>14</v>
      </c>
      <c r="K18" s="38" t="s">
        <v>15</v>
      </c>
      <c r="L18" s="38" t="s">
        <v>14</v>
      </c>
      <c r="M18" s="111"/>
      <c r="N18" s="113"/>
      <c r="O18" s="196"/>
      <c r="P18" s="112"/>
      <c r="Q18" s="106"/>
    </row>
    <row r="19" spans="1:17">
      <c r="A19" s="49" t="s">
        <v>16</v>
      </c>
      <c r="B19" s="49" t="s">
        <v>17</v>
      </c>
      <c r="C19" s="97" t="s">
        <v>18</v>
      </c>
      <c r="D19" s="49" t="s">
        <v>19</v>
      </c>
      <c r="E19" s="98" t="s">
        <v>20</v>
      </c>
      <c r="F19" s="28"/>
      <c r="G19" s="29">
        <v>42519</v>
      </c>
      <c r="H19" s="29">
        <v>42174</v>
      </c>
      <c r="I19" s="36">
        <v>42561</v>
      </c>
      <c r="J19" s="36">
        <v>42617</v>
      </c>
      <c r="K19" s="36">
        <v>42631</v>
      </c>
      <c r="L19" s="36">
        <v>42652</v>
      </c>
      <c r="M19" s="107"/>
      <c r="N19" s="36"/>
      <c r="O19" s="197"/>
      <c r="P19" s="108"/>
      <c r="Q19" s="31"/>
    </row>
    <row r="20" spans="1:17">
      <c r="A20" s="14">
        <v>1</v>
      </c>
      <c r="B20" s="117" t="s">
        <v>255</v>
      </c>
      <c r="C20" s="117" t="s">
        <v>256</v>
      </c>
      <c r="D20" s="117">
        <v>1980</v>
      </c>
      <c r="E20" s="117" t="s">
        <v>231</v>
      </c>
      <c r="F20" s="13" t="str">
        <f>IF(COUNTIF(uomini,C20)&gt;1,"x"," ")</f>
        <v xml:space="preserve"> </v>
      </c>
      <c r="G20" s="12">
        <f>VLOOKUP(C20,[0]!_mon1,4,FALSE)</f>
        <v>36</v>
      </c>
      <c r="H20" s="201">
        <f>VLOOKUP(C20,'2 Gagliano del Capo'!CHIAROMONTE,4,FALSE)</f>
        <v>31</v>
      </c>
      <c r="I20" s="12">
        <f>VLOOKUP(C20,[0]!sanseverino,7,FALSE)</f>
        <v>36</v>
      </c>
      <c r="J20" s="24">
        <f>VLOOKUP(C20,[0]!Cognome,8,FALSE)</f>
        <v>38</v>
      </c>
      <c r="K20" s="201">
        <f>VLOOKUP(C20,[0]!COGNO,9,FALSE)</f>
        <v>34</v>
      </c>
      <c r="L20" s="12">
        <f>VLOOKUP(C20,[0]!me,10,FALSE)</f>
        <v>34</v>
      </c>
      <c r="M20" s="14">
        <f ca="1">SUM(E20:O20)</f>
        <v>209</v>
      </c>
      <c r="N20" s="198">
        <v>6</v>
      </c>
      <c r="O20" s="193">
        <f>G20+H20+I20+J20+K20+L20-H20-K20</f>
        <v>144</v>
      </c>
      <c r="P20" s="14">
        <f>COUNT(E20:L20)</f>
        <v>6</v>
      </c>
      <c r="Q20" s="14">
        <f>N20+O20</f>
        <v>150</v>
      </c>
    </row>
    <row r="21" spans="1:17">
      <c r="A21" s="14">
        <v>2</v>
      </c>
      <c r="B21" s="117" t="s">
        <v>255</v>
      </c>
      <c r="C21" s="117" t="s">
        <v>257</v>
      </c>
      <c r="D21" s="117">
        <v>1980</v>
      </c>
      <c r="E21" s="117" t="s">
        <v>258</v>
      </c>
      <c r="F21" s="13" t="str">
        <f>IF(COUNTIF(uomini,C21)&gt;1,"x"," ")</f>
        <v xml:space="preserve"> </v>
      </c>
      <c r="G21" s="12">
        <f>VLOOKUP(C21,[0]!_mon1,4,FALSE)</f>
        <v>38</v>
      </c>
      <c r="H21" s="201">
        <f>VLOOKUP(C21,'2 Gagliano del Capo'!CHIAROMONTE,4,FALSE)</f>
        <v>27</v>
      </c>
      <c r="I21" s="12">
        <f>VLOOKUP(C21,[0]!sanseverino,7,FALSE)</f>
        <v>29</v>
      </c>
      <c r="J21" s="24">
        <f>VLOOKUP(C21,[0]!Cognome,8,FALSE)</f>
        <v>32</v>
      </c>
      <c r="K21" s="201">
        <f>VLOOKUP(C21,[0]!COGNO,9,FALSE)</f>
        <v>21</v>
      </c>
      <c r="L21" s="12">
        <f>VLOOKUP(C21,[0]!me,10,FALSE)</f>
        <v>32</v>
      </c>
      <c r="M21" s="14">
        <f ca="1">SUM(E21:N21)</f>
        <v>185</v>
      </c>
      <c r="N21" s="198">
        <v>6</v>
      </c>
      <c r="O21" s="193">
        <f>G21+H21+I21+J21+K21+L21-H21-K21</f>
        <v>131</v>
      </c>
      <c r="P21" s="14">
        <f>COUNT(E21:L21)</f>
        <v>6</v>
      </c>
      <c r="Q21" s="14">
        <f>N21+O21</f>
        <v>137</v>
      </c>
    </row>
    <row r="22" spans="1:17">
      <c r="A22" s="14">
        <v>3</v>
      </c>
      <c r="B22" s="117" t="s">
        <v>255</v>
      </c>
      <c r="C22" s="117" t="s">
        <v>259</v>
      </c>
      <c r="D22" s="117">
        <v>1979</v>
      </c>
      <c r="E22" s="117" t="s">
        <v>115</v>
      </c>
      <c r="F22" s="13" t="str">
        <f>IF(COUNTIF(uomini,C22)&gt;1,"x"," ")</f>
        <v xml:space="preserve"> </v>
      </c>
      <c r="G22" s="12">
        <f>VLOOKUP(C22,[0]!_mon1,4,FALSE)</f>
        <v>40</v>
      </c>
      <c r="H22" s="201">
        <f>VLOOKUP(C22,'2 Gagliano del Capo'!CHIAROMONTE,4,FALSE)</f>
        <v>23</v>
      </c>
      <c r="I22" s="12">
        <f>VLOOKUP(C22,[0]!sanseverino,7,FALSE)</f>
        <v>28</v>
      </c>
      <c r="J22" s="24">
        <f>VLOOKUP(C22,[0]!Cognome,8,FALSE)</f>
        <v>31</v>
      </c>
      <c r="K22" s="201">
        <f>VLOOKUP(C22,[0]!COGNO,9,FALSE)</f>
        <v>20</v>
      </c>
      <c r="L22" s="12">
        <f>VLOOKUP(C22,[0]!me,10,FALSE)</f>
        <v>31</v>
      </c>
      <c r="M22" s="14">
        <f ca="1">SUM(E22:N22)</f>
        <v>179</v>
      </c>
      <c r="N22" s="198">
        <v>6</v>
      </c>
      <c r="O22" s="193">
        <f>G22+H22+I22+J22+K22+L22-H22-K22</f>
        <v>130</v>
      </c>
      <c r="P22" s="14">
        <f>COUNT(E22:L22)</f>
        <v>6</v>
      </c>
      <c r="Q22" s="14">
        <f>N22+O22</f>
        <v>136</v>
      </c>
    </row>
    <row r="23" spans="1:17" s="175" customFormat="1">
      <c r="A23" s="206"/>
      <c r="B23" s="203"/>
      <c r="C23" s="203"/>
      <c r="D23" s="203"/>
      <c r="E23" s="203"/>
      <c r="F23" s="204"/>
      <c r="G23" s="205"/>
      <c r="H23" s="205"/>
      <c r="I23" s="205"/>
      <c r="J23" s="205"/>
      <c r="K23" s="205"/>
      <c r="L23" s="205"/>
      <c r="M23" s="206"/>
      <c r="N23" s="207"/>
      <c r="O23" s="206"/>
      <c r="P23" s="206"/>
      <c r="Q23" s="206"/>
    </row>
    <row r="24" spans="1:17">
      <c r="A24" s="14">
        <v>4</v>
      </c>
      <c r="B24" s="117" t="s">
        <v>255</v>
      </c>
      <c r="C24" s="117" t="s">
        <v>260</v>
      </c>
      <c r="D24" s="117">
        <v>1981</v>
      </c>
      <c r="E24" s="117" t="s">
        <v>27</v>
      </c>
      <c r="F24" s="13" t="str">
        <f>IF(COUNTIF(uomini,C24)&gt;1,"x"," ")</f>
        <v xml:space="preserve"> </v>
      </c>
      <c r="G24" s="12">
        <f>VLOOKUP(C24,[0]!_mon1,4,FALSE)</f>
        <v>32</v>
      </c>
      <c r="H24" s="201">
        <f>VLOOKUP(C24,'2 Gagliano del Capo'!CHIAROMONTE,4,FALSE)</f>
        <v>19</v>
      </c>
      <c r="I24" s="12">
        <f>VLOOKUP(C24,[0]!sanseverino,7,FALSE)</f>
        <v>30</v>
      </c>
      <c r="J24" s="24">
        <f>VLOOKUP(C24,[0]!Cognome,8,FALSE)</f>
        <v>34</v>
      </c>
      <c r="K24" s="201">
        <f>VLOOKUP(C24,[0]!COGNO,9,FALSE)</f>
        <v>27</v>
      </c>
      <c r="L24" s="12">
        <f>VLOOKUP(C24,[0]!me,10,FALSE)</f>
        <v>33</v>
      </c>
      <c r="M24" s="14">
        <f ca="1">SUM(E24:O24)</f>
        <v>175</v>
      </c>
      <c r="N24" s="198">
        <v>6</v>
      </c>
      <c r="O24" s="193">
        <f>G24+H24+I24+J24+K24+L24-H24-K24</f>
        <v>129</v>
      </c>
      <c r="P24" s="14">
        <f>COUNT(E24:L24)</f>
        <v>6</v>
      </c>
      <c r="Q24" s="14">
        <f>N24+O24</f>
        <v>135</v>
      </c>
    </row>
    <row r="25" spans="1:17">
      <c r="A25" s="14">
        <v>6</v>
      </c>
      <c r="B25" s="116" t="s">
        <v>255</v>
      </c>
      <c r="C25" s="117" t="s">
        <v>270</v>
      </c>
      <c r="D25" s="117">
        <v>1981</v>
      </c>
      <c r="E25" s="117" t="s">
        <v>265</v>
      </c>
      <c r="F25" s="13" t="str">
        <f>IF(COUNTIF(uomini,C25)&gt;1,"x"," ")</f>
        <v xml:space="preserve"> </v>
      </c>
      <c r="G25" s="12">
        <f>VLOOKUP(C25,[0]!_mon1,4,FALSE)</f>
        <v>33</v>
      </c>
      <c r="H25" s="12"/>
      <c r="I25" s="12">
        <f>VLOOKUP(C25,[0]!sanseverino,7,FALSE)</f>
        <v>19</v>
      </c>
      <c r="J25" s="24"/>
      <c r="K25" s="12">
        <f>VLOOKUP(C25,[0]!COGNO,9,FALSE)</f>
        <v>14</v>
      </c>
      <c r="L25" s="12">
        <f>VLOOKUP(C25,[0]!me,10,FALSE)</f>
        <v>26</v>
      </c>
      <c r="M25" s="14">
        <f ca="1">SUM(E25:O25)</f>
        <v>92</v>
      </c>
      <c r="N25" s="198"/>
      <c r="O25" s="193">
        <f>G25+H25+I25+J25+K25+L25</f>
        <v>92</v>
      </c>
      <c r="P25" s="14">
        <f>COUNT(E25:L25)</f>
        <v>4</v>
      </c>
      <c r="Q25" s="14">
        <f>N25+O25</f>
        <v>92</v>
      </c>
    </row>
    <row r="26" spans="1:17">
      <c r="A26" s="14">
        <v>7</v>
      </c>
      <c r="B26" s="116" t="s">
        <v>255</v>
      </c>
      <c r="C26" s="11" t="s">
        <v>723</v>
      </c>
      <c r="D26" s="11"/>
      <c r="E26" s="11" t="s">
        <v>299</v>
      </c>
      <c r="F26" s="13" t="str">
        <f>IF(COUNTIF(uomini,C26)&gt;1,"x"," ")</f>
        <v xml:space="preserve"> </v>
      </c>
      <c r="G26" s="12"/>
      <c r="H26" s="12"/>
      <c r="I26" s="12">
        <f>VLOOKUP(C26,[0]!sanseverino,7,FALSE)</f>
        <v>18</v>
      </c>
      <c r="J26" s="24">
        <f>VLOOKUP(C26,[0]!Cognome,8,FALSE)</f>
        <v>30</v>
      </c>
      <c r="K26" s="12">
        <f>VLOOKUP(C26,[0]!COGNO,9,FALSE)</f>
        <v>13</v>
      </c>
      <c r="L26" s="12">
        <f>VLOOKUP(C26,[0]!me,10,FALSE)</f>
        <v>27</v>
      </c>
      <c r="M26" s="14">
        <f ca="1">SUM(E26:O26)</f>
        <v>88</v>
      </c>
      <c r="N26" s="198"/>
      <c r="O26" s="193">
        <f>G26+H26+I26+J26+K26+L26</f>
        <v>88</v>
      </c>
      <c r="P26" s="14">
        <f>COUNT(E26:L26)</f>
        <v>4</v>
      </c>
      <c r="Q26" s="14">
        <f>N26+O26</f>
        <v>88</v>
      </c>
    </row>
    <row r="27" spans="1:17">
      <c r="A27" s="16"/>
      <c r="B27" s="44"/>
      <c r="C27" s="83"/>
      <c r="D27" s="84"/>
      <c r="E27" s="85"/>
      <c r="F27" s="42"/>
      <c r="G27" s="21"/>
      <c r="H27" s="21"/>
      <c r="I27" s="21"/>
      <c r="J27" s="21"/>
      <c r="K27" s="86"/>
      <c r="L27" s="64"/>
      <c r="M27" s="16"/>
      <c r="N27" s="64"/>
      <c r="O27" s="64"/>
      <c r="P27" s="16"/>
    </row>
    <row r="28" spans="1:17" ht="13.5" thickBot="1">
      <c r="A28" s="16"/>
      <c r="B28" s="44"/>
      <c r="C28" s="83"/>
      <c r="D28" s="84"/>
      <c r="E28" s="85"/>
      <c r="F28" s="42"/>
      <c r="G28" s="21"/>
      <c r="H28" s="21"/>
      <c r="I28" s="21"/>
      <c r="J28" s="21"/>
      <c r="K28" s="86"/>
      <c r="L28" s="64"/>
      <c r="M28" s="16"/>
      <c r="N28" s="64"/>
      <c r="O28" s="64"/>
      <c r="P28" s="16"/>
    </row>
    <row r="29" spans="1:17" ht="38.25">
      <c r="A29" s="129" t="s">
        <v>296</v>
      </c>
      <c r="B29" s="130"/>
      <c r="C29" s="130"/>
      <c r="D29" s="130"/>
      <c r="E29" s="131"/>
      <c r="F29" s="26"/>
      <c r="G29" s="48" t="s">
        <v>2</v>
      </c>
      <c r="H29" s="37" t="s">
        <v>3</v>
      </c>
      <c r="I29" s="37" t="s">
        <v>4</v>
      </c>
      <c r="J29" s="37" t="s">
        <v>5</v>
      </c>
      <c r="K29" s="37" t="s">
        <v>6</v>
      </c>
      <c r="L29" s="37" t="s">
        <v>7</v>
      </c>
      <c r="M29" s="109" t="s">
        <v>9</v>
      </c>
      <c r="N29" s="33" t="s">
        <v>8</v>
      </c>
      <c r="O29" s="195" t="s">
        <v>1755</v>
      </c>
      <c r="P29" s="110" t="s">
        <v>10</v>
      </c>
      <c r="Q29" s="33" t="s">
        <v>11</v>
      </c>
    </row>
    <row r="30" spans="1:17" ht="13.5" thickBot="1">
      <c r="A30" s="132"/>
      <c r="B30" s="133"/>
      <c r="C30" s="133"/>
      <c r="D30" s="133"/>
      <c r="E30" s="134"/>
      <c r="F30" s="27"/>
      <c r="G30" s="47" t="s">
        <v>12</v>
      </c>
      <c r="H30" s="38" t="s">
        <v>13</v>
      </c>
      <c r="I30" s="38" t="s">
        <v>12</v>
      </c>
      <c r="J30" s="38" t="s">
        <v>14</v>
      </c>
      <c r="K30" s="38" t="s">
        <v>15</v>
      </c>
      <c r="L30" s="38" t="s">
        <v>14</v>
      </c>
      <c r="M30" s="111"/>
      <c r="N30" s="113"/>
      <c r="O30" s="196"/>
      <c r="P30" s="112"/>
      <c r="Q30" s="113"/>
    </row>
    <row r="31" spans="1:17">
      <c r="A31" s="49" t="s">
        <v>16</v>
      </c>
      <c r="B31" s="49" t="s">
        <v>17</v>
      </c>
      <c r="C31" s="97" t="s">
        <v>18</v>
      </c>
      <c r="D31" s="49" t="s">
        <v>19</v>
      </c>
      <c r="E31" s="98" t="s">
        <v>20</v>
      </c>
      <c r="F31" s="28"/>
      <c r="G31" s="29">
        <v>42519</v>
      </c>
      <c r="H31" s="29">
        <v>42174</v>
      </c>
      <c r="I31" s="36">
        <v>42561</v>
      </c>
      <c r="J31" s="36">
        <v>42617</v>
      </c>
      <c r="K31" s="36">
        <v>42631</v>
      </c>
      <c r="L31" s="36">
        <v>42652</v>
      </c>
      <c r="M31" s="107"/>
      <c r="N31" s="36"/>
      <c r="O31" s="197"/>
      <c r="P31" s="108"/>
      <c r="Q31" s="108"/>
    </row>
    <row r="32" spans="1:17">
      <c r="A32" s="14">
        <v>1</v>
      </c>
      <c r="B32" s="117" t="s">
        <v>297</v>
      </c>
      <c r="C32" s="117" t="s">
        <v>298</v>
      </c>
      <c r="D32" s="117">
        <v>1972</v>
      </c>
      <c r="E32" s="117" t="s">
        <v>299</v>
      </c>
      <c r="F32" s="13" t="str">
        <f>IF(COUNTIF(uomini,C32)&gt;1,"x"," ")</f>
        <v xml:space="preserve"> </v>
      </c>
      <c r="G32" s="201">
        <f>VLOOKUP(C32,[0]!_mon1,4,FALSE)</f>
        <v>38</v>
      </c>
      <c r="H32" s="12">
        <f>VLOOKUP(C32,'2 Gagliano del Capo'!CHIAROMONTE,4,FALSE)</f>
        <v>40</v>
      </c>
      <c r="I32" s="12">
        <f>VLOOKUP(C32,[0]!sanseverino,7,FALSE)</f>
        <v>40</v>
      </c>
      <c r="J32" s="24">
        <f>VLOOKUP(C32,[0]!Cognome,8,FALSE)</f>
        <v>40</v>
      </c>
      <c r="K32" s="12"/>
      <c r="L32" s="12">
        <f>VLOOKUP(C32,[0]!me,10,FALSE)</f>
        <v>38</v>
      </c>
      <c r="M32" s="14">
        <f ca="1">SUM(E32:O32)</f>
        <v>196</v>
      </c>
      <c r="N32" s="14"/>
      <c r="O32" s="193">
        <f>G32+H32+I32+J32+K32+L32-G32</f>
        <v>158</v>
      </c>
      <c r="P32" s="14">
        <f>COUNT(E32:L32)</f>
        <v>5</v>
      </c>
      <c r="Q32" s="14">
        <f>N32+O32</f>
        <v>158</v>
      </c>
    </row>
    <row r="33" spans="1:17">
      <c r="A33" s="14">
        <v>2</v>
      </c>
      <c r="B33" s="117" t="s">
        <v>297</v>
      </c>
      <c r="C33" s="117" t="s">
        <v>300</v>
      </c>
      <c r="D33" s="117">
        <v>1974</v>
      </c>
      <c r="E33" s="117" t="s">
        <v>60</v>
      </c>
      <c r="F33" s="13" t="str">
        <f>IF(COUNTIF(uomini,C33)&gt;1,"x"," ")</f>
        <v xml:space="preserve"> </v>
      </c>
      <c r="G33" s="12">
        <f>VLOOKUP(C33,[0]!_mon1,4,FALSE)</f>
        <v>35</v>
      </c>
      <c r="H33" s="201">
        <f>VLOOKUP(C33,'2 Gagliano del Capo'!CHIAROMONTE,4,FALSE)</f>
        <v>32</v>
      </c>
      <c r="I33" s="201">
        <f>VLOOKUP(C33,[0]!sanseverino,7,FALSE)</f>
        <v>31</v>
      </c>
      <c r="J33" s="24">
        <f>VLOOKUP(C33,[0]!Cognome,8,FALSE)</f>
        <v>38</v>
      </c>
      <c r="K33" s="12">
        <f>VLOOKUP(C33,[0]!COGNO,9,FALSE)</f>
        <v>34</v>
      </c>
      <c r="L33" s="12">
        <f>VLOOKUP(C33,[0]!me,10,FALSE)</f>
        <v>33</v>
      </c>
      <c r="M33" s="14">
        <f ca="1">SUM(E33:O33)</f>
        <v>203</v>
      </c>
      <c r="N33" s="14">
        <v>6</v>
      </c>
      <c r="O33" s="193">
        <f>G33+H33+I33+J33+K33+L33-H33-I33</f>
        <v>140</v>
      </c>
      <c r="P33" s="14">
        <f>COUNT(E33:L33)</f>
        <v>6</v>
      </c>
      <c r="Q33" s="14">
        <f>N33+O33</f>
        <v>146</v>
      </c>
    </row>
    <row r="34" spans="1:17">
      <c r="A34" s="14">
        <v>3</v>
      </c>
      <c r="B34" s="117" t="s">
        <v>297</v>
      </c>
      <c r="C34" s="117" t="s">
        <v>301</v>
      </c>
      <c r="D34" s="117">
        <v>1973</v>
      </c>
      <c r="E34" s="117" t="s">
        <v>231</v>
      </c>
      <c r="F34" s="13" t="str">
        <f>IF(COUNTIF(uomini,C34)&gt;1,"x"," ")</f>
        <v xml:space="preserve"> </v>
      </c>
      <c r="G34" s="12">
        <f>VLOOKUP(C34,[0]!_mon1,4,FALSE)</f>
        <v>34</v>
      </c>
      <c r="H34" s="12">
        <f>VLOOKUP(C34,'2 Gagliano del Capo'!CHIAROMONTE,4,FALSE)</f>
        <v>33</v>
      </c>
      <c r="I34" s="12">
        <f>VLOOKUP(C34,[0]!sanseverino,7,FALSE)</f>
        <v>35</v>
      </c>
      <c r="J34" s="24">
        <f>VLOOKUP(C34,[0]!Cognome,8,FALSE)</f>
        <v>35</v>
      </c>
      <c r="K34" s="201">
        <f>VLOOKUP(C34,[0]!COGNO,9,FALSE)</f>
        <v>31</v>
      </c>
      <c r="L34" s="201">
        <f>VLOOKUP(C34,[0]!me,10,FALSE)</f>
        <v>32</v>
      </c>
      <c r="M34" s="14">
        <f ca="1">SUM(E34:O34)</f>
        <v>200</v>
      </c>
      <c r="N34" s="14">
        <v>6</v>
      </c>
      <c r="O34" s="193">
        <f>G34+H34+I34+J34+K34+L34-K34-L34</f>
        <v>137</v>
      </c>
      <c r="P34" s="14">
        <f>COUNT(E34:L34)</f>
        <v>6</v>
      </c>
      <c r="Q34" s="14">
        <f>N34+O34</f>
        <v>143</v>
      </c>
    </row>
    <row r="35" spans="1:17" s="175" customFormat="1">
      <c r="A35" s="206"/>
      <c r="B35" s="203"/>
      <c r="C35" s="203"/>
      <c r="D35" s="203"/>
      <c r="E35" s="203"/>
      <c r="F35" s="204"/>
      <c r="G35" s="205"/>
      <c r="H35" s="205"/>
      <c r="I35" s="205"/>
      <c r="J35" s="205"/>
      <c r="K35" s="205"/>
      <c r="L35" s="205"/>
      <c r="M35" s="206"/>
      <c r="N35" s="206"/>
      <c r="O35" s="206"/>
      <c r="P35" s="206"/>
      <c r="Q35" s="206"/>
    </row>
    <row r="36" spans="1:17">
      <c r="A36" s="14">
        <v>4</v>
      </c>
      <c r="B36" s="117" t="s">
        <v>297</v>
      </c>
      <c r="C36" s="117" t="s">
        <v>302</v>
      </c>
      <c r="D36" s="117">
        <v>1972</v>
      </c>
      <c r="E36" s="117" t="s">
        <v>60</v>
      </c>
      <c r="F36" s="13" t="str">
        <f>IF(COUNTIF(uomini,C36)&gt;1,"x"," ")</f>
        <v xml:space="preserve"> </v>
      </c>
      <c r="G36" s="12">
        <f>VLOOKUP(C36,[0]!_mon1,4,FALSE)</f>
        <v>33</v>
      </c>
      <c r="H36" s="12">
        <f>VLOOKUP(C36,'2 Gagliano del Capo'!CHIAROMONTE,4,FALSE)</f>
        <v>28</v>
      </c>
      <c r="I36" s="12">
        <f>VLOOKUP(C36,[0]!sanseverino,7,FALSE)</f>
        <v>28</v>
      </c>
      <c r="J36" s="24"/>
      <c r="K36" s="12"/>
      <c r="L36" s="12">
        <f>VLOOKUP(C36,[0]!me,10,FALSE)</f>
        <v>29</v>
      </c>
      <c r="M36" s="14">
        <f ca="1">SUM(E36:O36)</f>
        <v>118</v>
      </c>
      <c r="N36" s="14"/>
      <c r="O36" s="193">
        <f>G36+H36+I36+J36+K36+L36</f>
        <v>118</v>
      </c>
      <c r="P36" s="14">
        <f>COUNT(E36:L36)</f>
        <v>4</v>
      </c>
      <c r="Q36" s="14">
        <f>N36+O36</f>
        <v>118</v>
      </c>
    </row>
    <row r="37" spans="1:17">
      <c r="A37" s="14">
        <v>5</v>
      </c>
      <c r="B37" s="117" t="s">
        <v>297</v>
      </c>
      <c r="C37" s="117" t="s">
        <v>303</v>
      </c>
      <c r="D37" s="117">
        <v>1976</v>
      </c>
      <c r="E37" s="117" t="s">
        <v>258</v>
      </c>
      <c r="F37" s="13" t="str">
        <f>IF(COUNTIF(uomini,C37)&gt;1,"x"," ")</f>
        <v xml:space="preserve"> </v>
      </c>
      <c r="G37" s="12">
        <f>VLOOKUP(C37,[0]!_mon1,4,FALSE)</f>
        <v>26</v>
      </c>
      <c r="H37" s="201">
        <f>VLOOKUP(C37,'2 Gagliano del Capo'!CHIAROMONTE,4,FALSE)</f>
        <v>19</v>
      </c>
      <c r="I37" s="12">
        <f>VLOOKUP(C37,[0]!sanseverino,7,FALSE)</f>
        <v>23</v>
      </c>
      <c r="J37" s="24">
        <f>VLOOKUP(C37,[0]!Cognome,8,FALSE)</f>
        <v>30</v>
      </c>
      <c r="K37" s="201">
        <f>VLOOKUP(C37,[0]!COGNO,9,FALSE)</f>
        <v>14</v>
      </c>
      <c r="L37" s="12">
        <f>VLOOKUP(C37,[0]!me,10,FALSE)</f>
        <v>26</v>
      </c>
      <c r="M37" s="14">
        <f ca="1">SUM(E37:O37)</f>
        <v>138</v>
      </c>
      <c r="N37" s="63">
        <v>6</v>
      </c>
      <c r="O37" s="193">
        <f>G37+H37+I37+J37+K37+L37-H37-K37</f>
        <v>105</v>
      </c>
      <c r="P37" s="14">
        <f>COUNT(E37:L37)</f>
        <v>6</v>
      </c>
      <c r="Q37" s="14">
        <f>N37+O37</f>
        <v>111</v>
      </c>
    </row>
    <row r="38" spans="1:17">
      <c r="A38" s="14">
        <v>7</v>
      </c>
      <c r="B38" s="117" t="s">
        <v>297</v>
      </c>
      <c r="C38" s="117" t="s">
        <v>304</v>
      </c>
      <c r="D38" s="117">
        <v>1973</v>
      </c>
      <c r="E38" s="117" t="s">
        <v>56</v>
      </c>
      <c r="F38" s="13" t="str">
        <f>IF(COUNTIF(uomini,C38)&gt;1,"x"," ")</f>
        <v xml:space="preserve"> </v>
      </c>
      <c r="G38" s="12">
        <f>VLOOKUP(C38,[0]!_mon1,4,FALSE)</f>
        <v>27</v>
      </c>
      <c r="H38" s="12">
        <f>VLOOKUP(C38,'2 Gagliano del Capo'!CHIAROMONTE,4,FALSE)</f>
        <v>16</v>
      </c>
      <c r="I38" s="12">
        <f>VLOOKUP(C38,[0]!sanseverino,7,FALSE)</f>
        <v>30</v>
      </c>
      <c r="J38" s="24"/>
      <c r="K38" s="12">
        <f>VLOOKUP(C38,[0]!COGNO,9,FALSE)</f>
        <v>28</v>
      </c>
      <c r="L38" s="12"/>
      <c r="M38" s="14">
        <f ca="1">SUM(E38:O38)</f>
        <v>101</v>
      </c>
      <c r="N38" s="63"/>
      <c r="O38" s="193">
        <f>G38+H38+I38+J38+K38+L38</f>
        <v>101</v>
      </c>
      <c r="P38" s="14">
        <f>COUNT(E38:L38)</f>
        <v>4</v>
      </c>
      <c r="Q38" s="14">
        <f>N38+O38</f>
        <v>101</v>
      </c>
    </row>
    <row r="39" spans="1:17">
      <c r="A39" s="14">
        <v>9</v>
      </c>
      <c r="B39" s="117" t="s">
        <v>297</v>
      </c>
      <c r="C39" s="117" t="s">
        <v>319</v>
      </c>
      <c r="D39" s="117">
        <v>1975</v>
      </c>
      <c r="E39" s="117" t="s">
        <v>24</v>
      </c>
      <c r="F39" s="13" t="str">
        <f>IF(COUNTIF(uomini,C39)&gt;1,"x"," ")</f>
        <v xml:space="preserve"> </v>
      </c>
      <c r="G39" s="12">
        <f>VLOOKUP(C39,[0]!_mon1,4,FALSE)</f>
        <v>24</v>
      </c>
      <c r="H39" s="201">
        <f>VLOOKUP(C39,'2 Gagliano del Capo'!CHIAROMONTE,4,FALSE)</f>
        <v>5</v>
      </c>
      <c r="I39" s="12">
        <f>VLOOKUP(C39,[0]!sanseverino,7,FALSE)</f>
        <v>17</v>
      </c>
      <c r="J39" s="24">
        <f>VLOOKUP(C39,[0]!Cognome,8,FALSE)</f>
        <v>31</v>
      </c>
      <c r="K39" s="201">
        <f>VLOOKUP(C39,[0]!COGNO,9,FALSE)</f>
        <v>8</v>
      </c>
      <c r="L39" s="12">
        <f>VLOOKUP(C39,[0]!me,10,FALSE)</f>
        <v>20</v>
      </c>
      <c r="M39" s="14">
        <f ca="1">SUM(E39:O39)</f>
        <v>105</v>
      </c>
      <c r="N39" s="63">
        <v>6</v>
      </c>
      <c r="O39" s="193">
        <f>G39+H39+I39+J39+K39+L39-H39-K39</f>
        <v>92</v>
      </c>
      <c r="P39" s="14">
        <f>COUNT(E39:L39)</f>
        <v>6</v>
      </c>
      <c r="Q39" s="14">
        <f>N39+O39</f>
        <v>98</v>
      </c>
    </row>
    <row r="40" spans="1:17">
      <c r="A40" s="14">
        <v>10</v>
      </c>
      <c r="B40" s="117" t="s">
        <v>297</v>
      </c>
      <c r="C40" s="117" t="s">
        <v>321</v>
      </c>
      <c r="D40" s="117">
        <v>1975</v>
      </c>
      <c r="E40" s="117" t="s">
        <v>265</v>
      </c>
      <c r="F40" s="13" t="str">
        <f>IF(COUNTIF(uomini,C40)&gt;1,"x"," ")</f>
        <v xml:space="preserve"> </v>
      </c>
      <c r="G40" s="12">
        <f>VLOOKUP(C40,[0]!_mon1,4,FALSE)</f>
        <v>28</v>
      </c>
      <c r="H40" s="12"/>
      <c r="I40" s="12">
        <f>VLOOKUP(C40,[0]!sanseverino,7,FALSE)</f>
        <v>22</v>
      </c>
      <c r="J40" s="24"/>
      <c r="K40" s="12">
        <f>VLOOKUP(C40,[0]!COGNO,9,FALSE)</f>
        <v>11</v>
      </c>
      <c r="L40" s="12">
        <f>VLOOKUP(C40,[0]!me,10,FALSE)</f>
        <v>28</v>
      </c>
      <c r="M40" s="14">
        <f ca="1">SUM(E40:O40)</f>
        <v>89</v>
      </c>
      <c r="N40" s="63"/>
      <c r="O40" s="193">
        <f>G40+H40+I40+J40+K40+L40</f>
        <v>89</v>
      </c>
      <c r="P40" s="14">
        <f>COUNT(E40:L40)</f>
        <v>4</v>
      </c>
      <c r="Q40" s="14">
        <f>N40+O40</f>
        <v>89</v>
      </c>
    </row>
    <row r="41" spans="1:17">
      <c r="A41" s="14">
        <v>16</v>
      </c>
      <c r="B41" s="117" t="s">
        <v>297</v>
      </c>
      <c r="C41" s="117" t="s">
        <v>353</v>
      </c>
      <c r="D41" s="117">
        <v>1975</v>
      </c>
      <c r="E41" s="117" t="s">
        <v>79</v>
      </c>
      <c r="F41" s="13" t="str">
        <f>IF(COUNTIF(uomini,C41)&gt;1,"x"," ")</f>
        <v xml:space="preserve"> </v>
      </c>
      <c r="G41" s="12">
        <f>VLOOKUP(C41,[0]!_mon1,4,FALSE)</f>
        <v>10</v>
      </c>
      <c r="H41" s="12"/>
      <c r="I41" s="12">
        <f>VLOOKUP(C41,[0]!sanseverino,7,FALSE)</f>
        <v>1</v>
      </c>
      <c r="J41" s="24">
        <f>VLOOKUP(C41,[0]!Cognome,8,FALSE)</f>
        <v>28</v>
      </c>
      <c r="K41" s="201">
        <f>VLOOKUP(C41,[0]!COGNO,9,FALSE)</f>
        <v>1</v>
      </c>
      <c r="L41" s="12">
        <f>VLOOKUP(C41,[0]!me,10,FALSE)</f>
        <v>21</v>
      </c>
      <c r="M41" s="14">
        <f ca="1">SUM(E41:O41)</f>
        <v>61</v>
      </c>
      <c r="N41" s="63"/>
      <c r="O41" s="193">
        <f>G41+H41+I41+J41+K41+L41-K41</f>
        <v>60</v>
      </c>
      <c r="P41" s="14">
        <f>COUNT(E41:L41)</f>
        <v>5</v>
      </c>
      <c r="Q41" s="14">
        <f>N41+O41</f>
        <v>60</v>
      </c>
    </row>
    <row r="42" spans="1:17">
      <c r="A42" s="16"/>
      <c r="B42" s="44"/>
      <c r="C42" s="61"/>
      <c r="D42" s="19"/>
      <c r="E42" s="59"/>
      <c r="F42" s="59"/>
      <c r="G42" s="21"/>
      <c r="H42" s="21"/>
      <c r="I42" s="21"/>
      <c r="J42" s="21"/>
      <c r="K42" s="64"/>
      <c r="L42" s="64"/>
      <c r="M42" s="16"/>
      <c r="N42" s="64"/>
      <c r="O42" s="64"/>
      <c r="P42" s="16"/>
    </row>
    <row r="43" spans="1:17" ht="13.5" thickBot="1">
      <c r="A43" s="16"/>
      <c r="B43" s="44"/>
      <c r="C43" s="61"/>
      <c r="D43" s="19"/>
      <c r="E43" s="59"/>
      <c r="F43" s="59"/>
      <c r="G43" s="21"/>
      <c r="H43" s="21"/>
      <c r="I43" s="21"/>
      <c r="J43" s="21"/>
      <c r="K43" s="64"/>
      <c r="L43" s="64"/>
      <c r="M43" s="16"/>
      <c r="N43" s="64"/>
      <c r="O43" s="64"/>
      <c r="P43" s="16"/>
    </row>
    <row r="44" spans="1:17" ht="38.25">
      <c r="A44" s="129" t="s">
        <v>396</v>
      </c>
      <c r="B44" s="130"/>
      <c r="C44" s="130"/>
      <c r="D44" s="130"/>
      <c r="E44" s="131"/>
      <c r="F44" s="26"/>
      <c r="G44" s="48" t="s">
        <v>2</v>
      </c>
      <c r="H44" s="37" t="s">
        <v>3</v>
      </c>
      <c r="I44" s="37" t="s">
        <v>4</v>
      </c>
      <c r="J44" s="37" t="s">
        <v>5</v>
      </c>
      <c r="K44" s="37" t="s">
        <v>6</v>
      </c>
      <c r="L44" s="37" t="s">
        <v>7</v>
      </c>
      <c r="M44" s="102" t="s">
        <v>9</v>
      </c>
      <c r="N44" s="33" t="s">
        <v>8</v>
      </c>
      <c r="O44" s="195" t="s">
        <v>1755</v>
      </c>
      <c r="P44" s="104" t="s">
        <v>10</v>
      </c>
      <c r="Q44" s="33" t="s">
        <v>11</v>
      </c>
    </row>
    <row r="45" spans="1:17" ht="13.5" thickBot="1">
      <c r="A45" s="132"/>
      <c r="B45" s="133"/>
      <c r="C45" s="133"/>
      <c r="D45" s="133"/>
      <c r="E45" s="134"/>
      <c r="F45" s="27"/>
      <c r="G45" s="47" t="s">
        <v>12</v>
      </c>
      <c r="H45" s="38" t="s">
        <v>13</v>
      </c>
      <c r="I45" s="38" t="s">
        <v>12</v>
      </c>
      <c r="J45" s="38" t="s">
        <v>14</v>
      </c>
      <c r="K45" s="38" t="s">
        <v>15</v>
      </c>
      <c r="L45" s="38" t="s">
        <v>14</v>
      </c>
      <c r="M45" s="103"/>
      <c r="N45" s="106"/>
      <c r="O45" s="196"/>
      <c r="P45" s="105"/>
      <c r="Q45" s="106"/>
    </row>
    <row r="46" spans="1:17" ht="12" customHeight="1">
      <c r="A46" s="49" t="s">
        <v>16</v>
      </c>
      <c r="B46" s="49" t="s">
        <v>17</v>
      </c>
      <c r="C46" s="97" t="s">
        <v>18</v>
      </c>
      <c r="D46" s="49" t="s">
        <v>19</v>
      </c>
      <c r="E46" s="98" t="s">
        <v>20</v>
      </c>
      <c r="F46" s="28"/>
      <c r="G46" s="29">
        <v>42519</v>
      </c>
      <c r="H46" s="29">
        <v>42174</v>
      </c>
      <c r="I46" s="36">
        <v>42561</v>
      </c>
      <c r="J46" s="36">
        <v>42617</v>
      </c>
      <c r="K46" s="36">
        <v>42631</v>
      </c>
      <c r="L46" s="36">
        <v>42652</v>
      </c>
      <c r="M46" s="30"/>
      <c r="N46" s="36"/>
      <c r="O46" s="197"/>
      <c r="P46" s="31"/>
      <c r="Q46" s="31"/>
    </row>
    <row r="47" spans="1:17">
      <c r="A47" s="14">
        <v>1</v>
      </c>
      <c r="B47" s="117" t="s">
        <v>397</v>
      </c>
      <c r="C47" s="76" t="s">
        <v>753</v>
      </c>
      <c r="D47" s="76"/>
      <c r="E47" s="76" t="s">
        <v>24</v>
      </c>
      <c r="F47" s="13" t="str">
        <f>IF(COUNTIF(uomini,C47)&gt;1,"x"," ")</f>
        <v xml:space="preserve"> </v>
      </c>
      <c r="G47" s="11"/>
      <c r="H47" s="11"/>
      <c r="I47" s="12">
        <f>VLOOKUP(C47,[0]!sanseverino,7,FALSE)</f>
        <v>40</v>
      </c>
      <c r="J47" s="24">
        <f>VLOOKUP(C47,[0]!Cognome,8,FALSE)</f>
        <v>40</v>
      </c>
      <c r="K47" s="12">
        <f>VLOOKUP(C47,[0]!COGNO,9,FALSE)</f>
        <v>40</v>
      </c>
      <c r="L47" s="12">
        <f>VLOOKUP(C47,[0]!me,10,FALSE)</f>
        <v>40</v>
      </c>
      <c r="M47" s="14">
        <f ca="1">SUM(E47:O47)</f>
        <v>160</v>
      </c>
      <c r="N47" s="63"/>
      <c r="O47" s="193">
        <f>G47+H47+I47+J47+K47+L47</f>
        <v>160</v>
      </c>
      <c r="P47" s="14">
        <f>COUNT(E47:L47)</f>
        <v>4</v>
      </c>
      <c r="Q47" s="14">
        <f>N47+O47</f>
        <v>160</v>
      </c>
    </row>
    <row r="48" spans="1:17">
      <c r="A48" s="14">
        <v>2</v>
      </c>
      <c r="B48" s="117" t="s">
        <v>397</v>
      </c>
      <c r="C48" s="117" t="s">
        <v>398</v>
      </c>
      <c r="D48" s="117">
        <v>1967</v>
      </c>
      <c r="E48" s="117" t="s">
        <v>27</v>
      </c>
      <c r="F48" s="13" t="str">
        <f>IF(COUNTIF(uomini,C48)&gt;1,"x"," ")</f>
        <v xml:space="preserve"> </v>
      </c>
      <c r="G48" s="12">
        <f>VLOOKUP(C48,[0]!_mon1,4,FALSE)</f>
        <v>40</v>
      </c>
      <c r="H48" s="201">
        <f>VLOOKUP(C48,'2 Gagliano del Capo'!CHIAROMONTE,4,FALSE)</f>
        <v>33</v>
      </c>
      <c r="I48" s="12">
        <f>VLOOKUP(C48,[0]!sanseverino,7,FALSE)</f>
        <v>36</v>
      </c>
      <c r="J48" s="24">
        <f>VLOOKUP(C48,[0]!Cognome,8,FALSE)</f>
        <v>35</v>
      </c>
      <c r="K48" s="12">
        <f>VLOOKUP(C48,[0]!COGNO,9,FALSE)</f>
        <v>36</v>
      </c>
      <c r="L48" s="201">
        <f>VLOOKUP(C48,[0]!me,10,FALSE)</f>
        <v>24</v>
      </c>
      <c r="M48" s="14">
        <f ca="1">SUM(E48:O48)</f>
        <v>204</v>
      </c>
      <c r="N48" s="14">
        <v>6</v>
      </c>
      <c r="O48" s="193">
        <f>G48+H48+I48+J48+K48+L48-H48-L48</f>
        <v>147</v>
      </c>
      <c r="P48" s="14">
        <f>COUNT(E48:L48)</f>
        <v>6</v>
      </c>
      <c r="Q48" s="14">
        <f>N48+O48</f>
        <v>153</v>
      </c>
    </row>
    <row r="49" spans="1:17">
      <c r="A49" s="14">
        <v>3</v>
      </c>
      <c r="B49" s="117" t="s">
        <v>397</v>
      </c>
      <c r="C49" s="117" t="s">
        <v>399</v>
      </c>
      <c r="D49" s="117">
        <v>1968</v>
      </c>
      <c r="E49" s="117" t="s">
        <v>125</v>
      </c>
      <c r="F49" s="13" t="str">
        <f>IF(COUNTIF(uomini,C49)&gt;1,"x"," ")</f>
        <v xml:space="preserve"> </v>
      </c>
      <c r="G49" s="12">
        <f>VLOOKUP(C49,[0]!_mon1,4,FALSE)</f>
        <v>36</v>
      </c>
      <c r="H49" s="201">
        <f>VLOOKUP(C49,'2 Gagliano del Capo'!CHIAROMONTE,4,FALSE)</f>
        <v>32</v>
      </c>
      <c r="I49" s="12">
        <f>VLOOKUP(C49,[0]!sanseverino,7,FALSE)</f>
        <v>34</v>
      </c>
      <c r="J49" s="24">
        <f>VLOOKUP(C49,[0]!Cognome,8,FALSE)</f>
        <v>34</v>
      </c>
      <c r="K49" s="201">
        <f>VLOOKUP(C49,[0]!COGNO,9,FALSE)</f>
        <v>32</v>
      </c>
      <c r="L49" s="12">
        <f>VLOOKUP(C49,[0]!me,10,FALSE)</f>
        <v>35</v>
      </c>
      <c r="M49" s="14">
        <f ca="1">SUM(E49:O49)</f>
        <v>203</v>
      </c>
      <c r="N49" s="14">
        <v>6</v>
      </c>
      <c r="O49" s="193">
        <f>G49+H49+I49+J49+K49+L49-H49-K49</f>
        <v>139</v>
      </c>
      <c r="P49" s="14">
        <f>COUNT(E49:L49)</f>
        <v>6</v>
      </c>
      <c r="Q49" s="14">
        <f>N49+O49</f>
        <v>145</v>
      </c>
    </row>
    <row r="50" spans="1:17" s="175" customFormat="1">
      <c r="A50" s="206"/>
      <c r="B50" s="203"/>
      <c r="C50" s="203"/>
      <c r="D50" s="203"/>
      <c r="E50" s="203"/>
      <c r="F50" s="204"/>
      <c r="G50" s="205"/>
      <c r="H50" s="205"/>
      <c r="I50" s="205"/>
      <c r="J50" s="205"/>
      <c r="K50" s="205"/>
      <c r="L50" s="205"/>
      <c r="M50" s="206"/>
      <c r="N50" s="206"/>
      <c r="O50" s="206"/>
      <c r="P50" s="206"/>
      <c r="Q50" s="206"/>
    </row>
    <row r="51" spans="1:17">
      <c r="A51" s="14">
        <v>4</v>
      </c>
      <c r="B51" s="117" t="s">
        <v>397</v>
      </c>
      <c r="C51" s="117" t="s">
        <v>400</v>
      </c>
      <c r="D51" s="117">
        <v>1970</v>
      </c>
      <c r="E51" s="117" t="s">
        <v>79</v>
      </c>
      <c r="F51" s="13" t="str">
        <f>IF(COUNTIF(uomini,C51)&gt;1,"x"," ")</f>
        <v xml:space="preserve"> </v>
      </c>
      <c r="G51" s="12">
        <f>VLOOKUP(C51,[0]!_mon1,4,FALSE)</f>
        <v>33</v>
      </c>
      <c r="H51" s="201">
        <f>VLOOKUP(C51,'2 Gagliano del Capo'!CHIAROMONTE,4,FALSE)</f>
        <v>31</v>
      </c>
      <c r="I51" s="201">
        <f>VLOOKUP(C51,[0]!sanseverino,7,FALSE)</f>
        <v>33</v>
      </c>
      <c r="J51" s="24">
        <f>VLOOKUP(C51,[0]!Cognome,8,FALSE)</f>
        <v>36</v>
      </c>
      <c r="K51" s="12">
        <f>VLOOKUP(C51,[0]!COGNO,9,FALSE)</f>
        <v>34</v>
      </c>
      <c r="L51" s="12">
        <f>VLOOKUP(C51,[0]!me,10,FALSE)</f>
        <v>34</v>
      </c>
      <c r="M51" s="14">
        <f ca="1">SUM(E51:O51)</f>
        <v>201</v>
      </c>
      <c r="N51" s="14">
        <v>6</v>
      </c>
      <c r="O51" s="193">
        <f>G51+H51+I51+J51+K51+L51-H51-I51</f>
        <v>137</v>
      </c>
      <c r="P51" s="14">
        <f>COUNT(E51:L51)</f>
        <v>6</v>
      </c>
      <c r="Q51" s="14">
        <f>N51+O51</f>
        <v>143</v>
      </c>
    </row>
    <row r="52" spans="1:17">
      <c r="A52" s="14">
        <v>5</v>
      </c>
      <c r="B52" s="117" t="s">
        <v>397</v>
      </c>
      <c r="C52" s="117" t="s">
        <v>401</v>
      </c>
      <c r="D52" s="117">
        <v>1967</v>
      </c>
      <c r="E52" s="117" t="s">
        <v>170</v>
      </c>
      <c r="F52" s="13" t="str">
        <f>IF(COUNTIF(uomini,C52)&gt;1,"x"," ")</f>
        <v xml:space="preserve"> </v>
      </c>
      <c r="G52" s="12">
        <f>VLOOKUP(C52,[0]!_mon1,4,FALSE)</f>
        <v>35</v>
      </c>
      <c r="H52" s="201">
        <f>VLOOKUP(C52,'2 Gagliano del Capo'!CHIAROMONTE,4,FALSE)</f>
        <v>26</v>
      </c>
      <c r="I52" s="201">
        <f>VLOOKUP(C52,[0]!sanseverino,7,FALSE)</f>
        <v>28</v>
      </c>
      <c r="J52" s="24">
        <f>VLOOKUP(C52,[0]!Cognome,8,FALSE)</f>
        <v>32</v>
      </c>
      <c r="K52" s="12">
        <f>VLOOKUP(C52,[0]!COGNO,9,FALSE)</f>
        <v>33</v>
      </c>
      <c r="L52" s="12">
        <f>VLOOKUP(C52,[0]!me,10,FALSE)</f>
        <v>33</v>
      </c>
      <c r="M52" s="14">
        <f ca="1">SUM(E52:O52)</f>
        <v>187</v>
      </c>
      <c r="N52" s="14">
        <v>6</v>
      </c>
      <c r="O52" s="193">
        <f>G52+H52+I52+J52+K52+L52-H52-I52</f>
        <v>133</v>
      </c>
      <c r="P52" s="14">
        <f>COUNT(E52:L52)</f>
        <v>6</v>
      </c>
      <c r="Q52" s="14">
        <f>N52+O52</f>
        <v>139</v>
      </c>
    </row>
    <row r="53" spans="1:17">
      <c r="A53" s="14">
        <v>6</v>
      </c>
      <c r="B53" s="117" t="s">
        <v>397</v>
      </c>
      <c r="C53" s="117" t="s">
        <v>415</v>
      </c>
      <c r="D53" s="117">
        <v>1969</v>
      </c>
      <c r="E53" s="117" t="s">
        <v>231</v>
      </c>
      <c r="F53" s="13" t="str">
        <f>IF(COUNTIF(uomini,C53)&gt;1,"x"," ")</f>
        <v xml:space="preserve"> </v>
      </c>
      <c r="G53" s="12">
        <f>VLOOKUP(C53,[0]!_mon1,4,FALSE)</f>
        <v>29</v>
      </c>
      <c r="H53" s="201">
        <v>21</v>
      </c>
      <c r="I53" s="201">
        <f>VLOOKUP(C53,[0]!sanseverino,7,FALSE)</f>
        <v>21</v>
      </c>
      <c r="J53" s="24">
        <f>VLOOKUP(C53,[0]!Cognome,8,FALSE)</f>
        <v>31</v>
      </c>
      <c r="K53" s="12">
        <f>VLOOKUP(C53,[0]!COGNO,9,FALSE)</f>
        <v>26</v>
      </c>
      <c r="L53" s="12">
        <f>VLOOKUP(C53,[0]!me,10,FALSE)</f>
        <v>32</v>
      </c>
      <c r="M53" s="14">
        <f ca="1">SUM(E53:O53)</f>
        <v>160</v>
      </c>
      <c r="N53" s="14">
        <v>6</v>
      </c>
      <c r="O53" s="193">
        <f>G53+H53+I53+J53+K53+L53-H53-I53</f>
        <v>118</v>
      </c>
      <c r="P53" s="14">
        <f>COUNT(E53:L53)</f>
        <v>6</v>
      </c>
      <c r="Q53" s="14">
        <f>N53+O53</f>
        <v>124</v>
      </c>
    </row>
    <row r="54" spans="1:17">
      <c r="A54" s="14">
        <v>7</v>
      </c>
      <c r="B54" s="117" t="s">
        <v>397</v>
      </c>
      <c r="C54" s="116" t="s">
        <v>477</v>
      </c>
      <c r="D54" s="116">
        <v>1969</v>
      </c>
      <c r="E54" s="128" t="s">
        <v>186</v>
      </c>
      <c r="F54" s="13" t="str">
        <f>IF(COUNTIF(uomini,C54)&gt;1,"x"," ")</f>
        <v xml:space="preserve"> </v>
      </c>
      <c r="G54" s="12"/>
      <c r="H54" s="201">
        <f>VLOOKUP(C54,'2 Gagliano del Capo'!CHIAROMONTE,4,FALSE)</f>
        <v>1</v>
      </c>
      <c r="I54" s="12">
        <f>VLOOKUP(C54,[0]!sanseverino,7,FALSE)</f>
        <v>5</v>
      </c>
      <c r="J54" s="24">
        <f>VLOOKUP(C54,[0]!Cognome,8,FALSE)</f>
        <v>25</v>
      </c>
      <c r="K54" s="12">
        <f>VLOOKUP(C54,[0]!COGNO,9,FALSE)</f>
        <v>22</v>
      </c>
      <c r="L54" s="12">
        <f>VLOOKUP(C54,[0]!me,10,FALSE)</f>
        <v>30</v>
      </c>
      <c r="M54" s="14">
        <f ca="1">SUM(E54:O54)</f>
        <v>83</v>
      </c>
      <c r="N54" s="63"/>
      <c r="O54" s="193">
        <f>G54+H54+I54+J54+K54+L54-H54</f>
        <v>82</v>
      </c>
      <c r="P54" s="14">
        <f>COUNT(E54:L54)</f>
        <v>5</v>
      </c>
      <c r="Q54" s="14">
        <f>N54+O54</f>
        <v>82</v>
      </c>
    </row>
    <row r="55" spans="1:17" ht="14.25" customHeight="1">
      <c r="A55" s="14">
        <v>11</v>
      </c>
      <c r="B55" s="117" t="s">
        <v>397</v>
      </c>
      <c r="C55" s="117" t="s">
        <v>448</v>
      </c>
      <c r="D55" s="117">
        <v>1968</v>
      </c>
      <c r="E55" s="117" t="s">
        <v>125</v>
      </c>
      <c r="F55" s="13" t="str">
        <f>IF(COUNTIF(uomini,C55)&gt;1,"x"," ")</f>
        <v xml:space="preserve"> </v>
      </c>
      <c r="G55" s="12">
        <f>VLOOKUP(C55,[0]!_mon1,4,FALSE)</f>
        <v>13</v>
      </c>
      <c r="H55" s="12"/>
      <c r="I55" s="12">
        <f>VLOOKUP(C55,[0]!sanseverino,7,FALSE)</f>
        <v>1</v>
      </c>
      <c r="J55" s="24">
        <f>VLOOKUP(C55,[0]!Cognome,8,FALSE)</f>
        <v>28</v>
      </c>
      <c r="K55" s="12"/>
      <c r="L55" s="12">
        <f>VLOOKUP(C55,[0]!me,10,FALSE)</f>
        <v>25</v>
      </c>
      <c r="M55" s="14">
        <f ca="1">SUM(E55:O55)</f>
        <v>67</v>
      </c>
      <c r="N55" s="63"/>
      <c r="O55" s="193">
        <f>G55+H55+I55+J55+K55+L55</f>
        <v>67</v>
      </c>
      <c r="P55" s="14">
        <f>COUNT(E55:L55)</f>
        <v>4</v>
      </c>
      <c r="Q55" s="14">
        <f>N55+O55</f>
        <v>67</v>
      </c>
    </row>
    <row r="56" spans="1:17">
      <c r="A56" s="14">
        <v>17</v>
      </c>
      <c r="B56" s="117" t="s">
        <v>397</v>
      </c>
      <c r="C56" s="116" t="s">
        <v>480</v>
      </c>
      <c r="D56" s="116">
        <v>1967</v>
      </c>
      <c r="E56" s="128" t="s">
        <v>299</v>
      </c>
      <c r="F56" s="13" t="str">
        <f>IF(COUNTIF(uomini,C56)&gt;1,"x"," ")</f>
        <v xml:space="preserve"> </v>
      </c>
      <c r="G56" s="12"/>
      <c r="H56" s="201">
        <f>VLOOKUP(C56,'2 Gagliano del Capo'!CHIAROMONTE,4,FALSE)</f>
        <v>1</v>
      </c>
      <c r="I56" s="12">
        <f>VLOOKUP(C56,[0]!sanseverino,7,FALSE)</f>
        <v>1</v>
      </c>
      <c r="J56" s="24">
        <f>VLOOKUP(C56,[0]!Cognome,8,FALSE)</f>
        <v>26</v>
      </c>
      <c r="K56" s="12">
        <f>VLOOKUP(C56,[0]!COGNO,9,FALSE)</f>
        <v>1</v>
      </c>
      <c r="L56" s="12">
        <f>VLOOKUP(C56,[0]!me,10,FALSE)</f>
        <v>23</v>
      </c>
      <c r="M56" s="14">
        <f ca="1">SUM(E56:O56)</f>
        <v>52</v>
      </c>
      <c r="N56" s="63"/>
      <c r="O56" s="193">
        <f>G56+H56+I56+J56+K56+L56-H56</f>
        <v>51</v>
      </c>
      <c r="P56" s="14">
        <f>COUNT(E56:L56)</f>
        <v>5</v>
      </c>
      <c r="Q56" s="14">
        <f>N56+O56</f>
        <v>51</v>
      </c>
    </row>
    <row r="57" spans="1:17">
      <c r="A57" s="14">
        <v>21</v>
      </c>
      <c r="B57" s="117" t="s">
        <v>397</v>
      </c>
      <c r="C57" s="117" t="s">
        <v>439</v>
      </c>
      <c r="D57" s="117">
        <v>1968</v>
      </c>
      <c r="E57" s="117" t="s">
        <v>79</v>
      </c>
      <c r="F57" s="13" t="str">
        <f>IF(COUNTIF(uomini,C57)&gt;1,"x"," ")</f>
        <v xml:space="preserve"> </v>
      </c>
      <c r="G57" s="12">
        <f>VLOOKUP(C57,[0]!_mon1,4,FALSE)</f>
        <v>16</v>
      </c>
      <c r="H57" s="12">
        <f>VLOOKUP(C57,'2 Gagliano del Capo'!CHIAROMONTE,4,FALSE)</f>
        <v>1</v>
      </c>
      <c r="I57" s="12">
        <f>VLOOKUP(C57,[0]!sanseverino,7,FALSE)</f>
        <v>6</v>
      </c>
      <c r="J57" s="24">
        <f>VLOOKUP(C57,[0]!Cognome,8,FALSE)</f>
        <v>24</v>
      </c>
      <c r="K57" s="12"/>
      <c r="L57" s="12"/>
      <c r="M57" s="14">
        <f ca="1">SUM(E57:O57)</f>
        <v>47</v>
      </c>
      <c r="N57" s="63"/>
      <c r="O57" s="193">
        <f>G57+H57+I57+J57+K57+L57</f>
        <v>47</v>
      </c>
      <c r="P57" s="14">
        <f>COUNT(E57:L57)</f>
        <v>4</v>
      </c>
      <c r="Q57" s="14">
        <f>N57+O57</f>
        <v>47</v>
      </c>
    </row>
    <row r="58" spans="1:17">
      <c r="A58" s="14">
        <v>50</v>
      </c>
      <c r="B58" s="116" t="s">
        <v>397</v>
      </c>
      <c r="C58" s="117" t="s">
        <v>449</v>
      </c>
      <c r="D58" s="117">
        <v>1969</v>
      </c>
      <c r="E58" s="117" t="s">
        <v>441</v>
      </c>
      <c r="F58" s="13" t="str">
        <f>IF(COUNTIF(uomini,C58)&gt;1,"x"," ")</f>
        <v xml:space="preserve"> </v>
      </c>
      <c r="G58" s="12">
        <f>VLOOKUP(C58,[0]!_mon1,4,FALSE)</f>
        <v>12</v>
      </c>
      <c r="H58" s="12">
        <f>VLOOKUP(C58,'2 Gagliano del Capo'!CHIAROMONTE,4,FALSE)</f>
        <v>1</v>
      </c>
      <c r="I58" s="12"/>
      <c r="J58" s="24"/>
      <c r="K58" s="12">
        <f>VLOOKUP(C58,[0]!COGNO,9,FALSE)</f>
        <v>1</v>
      </c>
      <c r="L58" s="12">
        <f>VLOOKUP(C58,[0]!me,10,FALSE)</f>
        <v>19</v>
      </c>
      <c r="M58" s="14">
        <f ca="1">SUM(E58:O58)</f>
        <v>33</v>
      </c>
      <c r="N58" s="63"/>
      <c r="O58" s="193">
        <f>G58+H58+I58+J58+K58+L58</f>
        <v>33</v>
      </c>
      <c r="P58" s="14">
        <f>COUNT(E58:L58)</f>
        <v>4</v>
      </c>
      <c r="Q58" s="14">
        <f>N58+O58</f>
        <v>33</v>
      </c>
    </row>
    <row r="59" spans="1:17">
      <c r="A59" s="16"/>
      <c r="B59" s="17"/>
      <c r="C59" s="83"/>
      <c r="D59" s="84"/>
      <c r="E59" s="85"/>
      <c r="F59" s="42"/>
      <c r="G59" s="21"/>
      <c r="H59" s="21"/>
      <c r="I59" s="21"/>
      <c r="J59" s="21"/>
      <c r="K59" s="86"/>
      <c r="L59" s="64"/>
      <c r="M59" s="16"/>
      <c r="N59" s="64"/>
      <c r="O59" s="64"/>
      <c r="P59" s="16"/>
    </row>
    <row r="60" spans="1:17" ht="13.5" thickBot="1">
      <c r="A60" s="16"/>
      <c r="B60" s="17"/>
      <c r="C60" s="83"/>
      <c r="D60" s="84"/>
      <c r="E60" s="85"/>
      <c r="F60" s="42"/>
      <c r="G60" s="21"/>
      <c r="H60" s="21"/>
      <c r="I60" s="21"/>
      <c r="J60" s="21"/>
      <c r="K60" s="86"/>
      <c r="L60" s="64"/>
      <c r="M60" s="16"/>
      <c r="N60" s="64"/>
      <c r="O60" s="64"/>
      <c r="P60" s="16"/>
    </row>
    <row r="61" spans="1:17" ht="38.25">
      <c r="A61" s="129" t="s">
        <v>500</v>
      </c>
      <c r="B61" s="130"/>
      <c r="C61" s="130"/>
      <c r="D61" s="130"/>
      <c r="E61" s="131"/>
      <c r="F61" s="26"/>
      <c r="G61" s="48" t="s">
        <v>2</v>
      </c>
      <c r="H61" s="37" t="s">
        <v>3</v>
      </c>
      <c r="I61" s="37" t="s">
        <v>4</v>
      </c>
      <c r="J61" s="37" t="s">
        <v>5</v>
      </c>
      <c r="K61" s="37" t="s">
        <v>6</v>
      </c>
      <c r="L61" s="37" t="s">
        <v>7</v>
      </c>
      <c r="M61" s="102" t="s">
        <v>9</v>
      </c>
      <c r="N61" s="33" t="s">
        <v>8</v>
      </c>
      <c r="O61" s="195" t="s">
        <v>1755</v>
      </c>
      <c r="P61" s="104" t="s">
        <v>10</v>
      </c>
      <c r="Q61" s="33" t="s">
        <v>11</v>
      </c>
    </row>
    <row r="62" spans="1:17" ht="13.5" thickBot="1">
      <c r="A62" s="132"/>
      <c r="B62" s="133"/>
      <c r="C62" s="133"/>
      <c r="D62" s="133"/>
      <c r="E62" s="134"/>
      <c r="F62" s="27"/>
      <c r="G62" s="47" t="s">
        <v>12</v>
      </c>
      <c r="H62" s="38" t="s">
        <v>13</v>
      </c>
      <c r="I62" s="38" t="s">
        <v>12</v>
      </c>
      <c r="J62" s="38" t="s">
        <v>14</v>
      </c>
      <c r="K62" s="38" t="s">
        <v>15</v>
      </c>
      <c r="L62" s="38" t="s">
        <v>14</v>
      </c>
      <c r="M62" s="103"/>
      <c r="N62" s="106"/>
      <c r="O62" s="191"/>
      <c r="P62" s="105"/>
      <c r="Q62" s="106"/>
    </row>
    <row r="63" spans="1:17">
      <c r="A63" s="49" t="s">
        <v>16</v>
      </c>
      <c r="B63" s="49" t="s">
        <v>17</v>
      </c>
      <c r="C63" s="97" t="s">
        <v>18</v>
      </c>
      <c r="D63" s="49" t="s">
        <v>19</v>
      </c>
      <c r="E63" s="98" t="s">
        <v>20</v>
      </c>
      <c r="F63" s="28"/>
      <c r="G63" s="29">
        <v>42519</v>
      </c>
      <c r="H63" s="29">
        <v>42174</v>
      </c>
      <c r="I63" s="36">
        <v>42561</v>
      </c>
      <c r="J63" s="36">
        <v>42617</v>
      </c>
      <c r="K63" s="36">
        <v>42631</v>
      </c>
      <c r="L63" s="36">
        <v>42652</v>
      </c>
      <c r="M63" s="30"/>
      <c r="N63" s="36"/>
      <c r="O63" s="192"/>
      <c r="P63" s="31"/>
      <c r="Q63" s="31"/>
    </row>
    <row r="64" spans="1:17">
      <c r="A64" s="14">
        <v>1</v>
      </c>
      <c r="B64" s="117" t="s">
        <v>501</v>
      </c>
      <c r="C64" s="117" t="s">
        <v>502</v>
      </c>
      <c r="D64" s="117">
        <v>1966</v>
      </c>
      <c r="E64" s="117" t="s">
        <v>60</v>
      </c>
      <c r="F64" s="168" t="str">
        <f>IF(COUNTIF(uomini,C64)&gt;1,"x"," ")</f>
        <v xml:space="preserve"> </v>
      </c>
      <c r="G64" s="169">
        <f>VLOOKUP(C64,[0]!_mon1,4,FALSE)</f>
        <v>40</v>
      </c>
      <c r="H64" s="169">
        <f>VLOOKUP(C64,'2 Gagliano del Capo'!CHIAROMONTE,4,FALSE)</f>
        <v>40</v>
      </c>
      <c r="I64" s="169">
        <f>VLOOKUP(C64,[0]!sanseverino,7,FALSE)</f>
        <v>40</v>
      </c>
      <c r="J64" s="170">
        <f>VLOOKUP(C64,[0]!Cognome,8,FALSE)</f>
        <v>40</v>
      </c>
      <c r="K64" s="209">
        <f>VLOOKUP(C64,[0]!COGNO,9,FALSE)</f>
        <v>40</v>
      </c>
      <c r="L64" s="201">
        <f>VLOOKUP(C64,[0]!me,10,FALSE)</f>
        <v>40</v>
      </c>
      <c r="M64" s="171">
        <f ca="1">SUM(G64:N64)</f>
        <v>246</v>
      </c>
      <c r="N64" s="169">
        <v>6</v>
      </c>
      <c r="O64" s="193">
        <f>G64+H64+I64+J64+K64+L64-K64-L64</f>
        <v>160</v>
      </c>
      <c r="P64" s="14">
        <f>COUNT(E64:L64)</f>
        <v>6</v>
      </c>
      <c r="Q64" s="14">
        <f>N64+O64</f>
        <v>166</v>
      </c>
    </row>
    <row r="65" spans="1:17">
      <c r="A65" s="14">
        <v>2</v>
      </c>
      <c r="B65" s="117" t="s">
        <v>501</v>
      </c>
      <c r="C65" s="117" t="s">
        <v>510</v>
      </c>
      <c r="D65" s="117">
        <v>1964</v>
      </c>
      <c r="E65" s="117" t="s">
        <v>299</v>
      </c>
      <c r="F65" s="168" t="str">
        <f>IF(COUNTIF(uomini,C65)&gt;1,"x"," ")</f>
        <v xml:space="preserve"> </v>
      </c>
      <c r="G65" s="209">
        <v>32</v>
      </c>
      <c r="H65" s="169">
        <v>35</v>
      </c>
      <c r="I65" s="169">
        <v>36</v>
      </c>
      <c r="J65" s="170">
        <v>38</v>
      </c>
      <c r="K65" s="209">
        <v>33</v>
      </c>
      <c r="L65" s="12">
        <v>38</v>
      </c>
      <c r="M65" s="171">
        <f ca="1">SUM(G65:N65)</f>
        <v>218</v>
      </c>
      <c r="N65" s="169">
        <v>6</v>
      </c>
      <c r="O65" s="193">
        <f>G65+H65+I65+J65+K65+L65-G65-K65</f>
        <v>147</v>
      </c>
      <c r="P65" s="14">
        <f>COUNT(E65:L65)</f>
        <v>6</v>
      </c>
      <c r="Q65" s="14">
        <f>N65+O65</f>
        <v>153</v>
      </c>
    </row>
    <row r="66" spans="1:17">
      <c r="A66" s="14">
        <v>3</v>
      </c>
      <c r="B66" s="117" t="s">
        <v>501</v>
      </c>
      <c r="C66" s="117" t="s">
        <v>503</v>
      </c>
      <c r="D66" s="117">
        <v>1966</v>
      </c>
      <c r="E66" s="117" t="s">
        <v>24</v>
      </c>
      <c r="F66" s="168" t="str">
        <f>IF(COUNTIF(uomini,C66)&gt;1,"x"," ")</f>
        <v xml:space="preserve"> </v>
      </c>
      <c r="G66" s="169">
        <f>VLOOKUP(C66,[0]!_mon1,4,FALSE)</f>
        <v>38</v>
      </c>
      <c r="H66" s="169">
        <f>VLOOKUP(C66,'2 Gagliano del Capo'!CHIAROMONTE,4,FALSE)</f>
        <v>34</v>
      </c>
      <c r="I66" s="209">
        <f>VLOOKUP(C66,[0]!sanseverino,7,FALSE)</f>
        <v>29</v>
      </c>
      <c r="J66" s="170">
        <f>VLOOKUP(C66,[0]!Cognome,8,FALSE)</f>
        <v>36</v>
      </c>
      <c r="K66" s="209">
        <f>VLOOKUP(C66,[0]!COGNO,9,FALSE)</f>
        <v>32</v>
      </c>
      <c r="L66" s="12">
        <f>VLOOKUP(C66,[0]!me,10,FALSE)</f>
        <v>36</v>
      </c>
      <c r="M66" s="171">
        <f ca="1">SUM(G66:N66)</f>
        <v>211</v>
      </c>
      <c r="N66" s="169">
        <v>6</v>
      </c>
      <c r="O66" s="193">
        <f>G66+H66+I66+J66+K66+L66-I66-K66</f>
        <v>144</v>
      </c>
      <c r="P66" s="14">
        <f>COUNT(E66:L66)</f>
        <v>6</v>
      </c>
      <c r="Q66" s="14">
        <f>N66+O66</f>
        <v>150</v>
      </c>
    </row>
    <row r="67" spans="1:17" s="175" customFormat="1">
      <c r="A67" s="206"/>
      <c r="B67" s="203"/>
      <c r="C67" s="203"/>
      <c r="D67" s="203"/>
      <c r="E67" s="203"/>
      <c r="F67" s="210"/>
      <c r="G67" s="211"/>
      <c r="H67" s="211"/>
      <c r="I67" s="211"/>
      <c r="J67" s="211"/>
      <c r="K67" s="211"/>
      <c r="L67" s="205"/>
      <c r="M67" s="212"/>
      <c r="N67" s="211"/>
      <c r="O67" s="206"/>
      <c r="P67" s="206"/>
      <c r="Q67" s="206"/>
    </row>
    <row r="68" spans="1:17">
      <c r="A68" s="14">
        <v>4</v>
      </c>
      <c r="B68" s="117" t="s">
        <v>501</v>
      </c>
      <c r="C68" s="117" t="s">
        <v>506</v>
      </c>
      <c r="D68" s="117">
        <v>1964</v>
      </c>
      <c r="E68" s="117" t="s">
        <v>27</v>
      </c>
      <c r="F68" s="168" t="str">
        <f>IF(COUNTIF(uomini,C68)&gt;1,"x"," ")</f>
        <v xml:space="preserve"> </v>
      </c>
      <c r="G68" s="169">
        <f>VLOOKUP(C68,[0]!_mon1,4,FALSE)</f>
        <v>34</v>
      </c>
      <c r="H68" s="169">
        <f>VLOOKUP(C68,'2 Gagliano del Capo'!CHIAROMONTE,4,FALSE)</f>
        <v>36</v>
      </c>
      <c r="I68" s="209">
        <f>VLOOKUP(C68,[0]!sanseverino,7,FALSE)</f>
        <v>28</v>
      </c>
      <c r="J68" s="170">
        <f>VLOOKUP(C68,[0]!Cognome,8,FALSE)</f>
        <v>34</v>
      </c>
      <c r="K68" s="209">
        <f>VLOOKUP(C68,[0]!COGNO,9,FALSE)</f>
        <v>31</v>
      </c>
      <c r="L68" s="12">
        <f>VLOOKUP(C68,[0]!me,10,FALSE)</f>
        <v>35</v>
      </c>
      <c r="M68" s="171">
        <f ca="1">SUM(G68:N68)</f>
        <v>204</v>
      </c>
      <c r="N68" s="169">
        <v>6</v>
      </c>
      <c r="O68" s="193">
        <f>G68+H68+I68+J68+K68+L68-I68-K68</f>
        <v>139</v>
      </c>
      <c r="P68" s="14">
        <f>COUNT(E68:L68)</f>
        <v>6</v>
      </c>
      <c r="Q68" s="14">
        <f>N68+O68</f>
        <v>145</v>
      </c>
    </row>
    <row r="69" spans="1:17">
      <c r="A69" s="14">
        <v>5</v>
      </c>
      <c r="B69" s="117" t="s">
        <v>501</v>
      </c>
      <c r="C69" s="117" t="s">
        <v>526</v>
      </c>
      <c r="D69" s="117">
        <v>1966</v>
      </c>
      <c r="E69" s="117" t="s">
        <v>27</v>
      </c>
      <c r="F69" s="168" t="str">
        <f>IF(COUNTIF(uomini,C69)&gt;1,"x"," ")</f>
        <v xml:space="preserve"> </v>
      </c>
      <c r="G69" s="169">
        <f>VLOOKUP(C69,[0]!_mon1,4,FALSE)</f>
        <v>26</v>
      </c>
      <c r="H69" s="169"/>
      <c r="I69" s="169">
        <f>VLOOKUP(C69,[0]!sanseverino,7,FALSE)</f>
        <v>27</v>
      </c>
      <c r="J69" s="170">
        <f>VLOOKUP(C69,[0]!Cognome,8,FALSE)</f>
        <v>33</v>
      </c>
      <c r="K69" s="169">
        <f>VLOOKUP(C69,[0]!COGNO,9,FALSE)</f>
        <v>29</v>
      </c>
      <c r="L69" s="12"/>
      <c r="M69" s="171">
        <f ca="1">SUM(E69:O69)</f>
        <v>115</v>
      </c>
      <c r="N69" s="169"/>
      <c r="O69" s="193">
        <f>G69+H69+I69+J69+K69+L69</f>
        <v>115</v>
      </c>
      <c r="P69" s="14">
        <f>COUNT(E69:L69)</f>
        <v>4</v>
      </c>
      <c r="Q69" s="14">
        <f>N69+O69</f>
        <v>115</v>
      </c>
    </row>
    <row r="70" spans="1:17">
      <c r="A70" s="14">
        <v>6</v>
      </c>
      <c r="B70" s="117" t="s">
        <v>501</v>
      </c>
      <c r="C70" s="117" t="s">
        <v>507</v>
      </c>
      <c r="D70" s="117">
        <v>1964</v>
      </c>
      <c r="E70" s="117" t="s">
        <v>27</v>
      </c>
      <c r="F70" s="168" t="str">
        <f>IF(COUNTIF(uomini,C70)&gt;1,"x"," ")</f>
        <v xml:space="preserve"> </v>
      </c>
      <c r="G70" s="169">
        <f>VLOOKUP(C70,[0]!_mon1,4,FALSE)</f>
        <v>23</v>
      </c>
      <c r="H70" s="209">
        <f>VLOOKUP(C70,'2 Gagliano del Capo'!CHIAROMONTE,4,FALSE)</f>
        <v>14</v>
      </c>
      <c r="I70" s="209">
        <f>VLOOKUP(C70,[0]!sanseverino,7,FALSE)</f>
        <v>9</v>
      </c>
      <c r="J70" s="170">
        <f>VLOOKUP(C70,[0]!Cognome,8,FALSE)</f>
        <v>29</v>
      </c>
      <c r="K70" s="169">
        <f>VLOOKUP(C70,[0]!COGNO,9,FALSE)</f>
        <v>22</v>
      </c>
      <c r="L70" s="12">
        <f>VLOOKUP(C70,[0]!me,10,FALSE)</f>
        <v>30</v>
      </c>
      <c r="M70" s="171">
        <f ca="1">SUM(E70:O70)</f>
        <v>127</v>
      </c>
      <c r="N70" s="169">
        <v>6</v>
      </c>
      <c r="O70" s="193">
        <f>G70+H70+I70+J70+K70+L70-H70-I70</f>
        <v>104</v>
      </c>
      <c r="P70" s="14">
        <f>COUNT(E70:L70)</f>
        <v>6</v>
      </c>
      <c r="Q70" s="14">
        <f>N70+O70</f>
        <v>110</v>
      </c>
    </row>
    <row r="71" spans="1:17">
      <c r="A71" s="14">
        <v>7</v>
      </c>
      <c r="B71" s="117" t="s">
        <v>501</v>
      </c>
      <c r="C71" s="117" t="s">
        <v>515</v>
      </c>
      <c r="D71" s="117">
        <v>1966</v>
      </c>
      <c r="E71" s="117" t="s">
        <v>79</v>
      </c>
      <c r="F71" s="168" t="str">
        <f>IF(COUNTIF(uomini,C71)&gt;1,"x"," ")</f>
        <v xml:space="preserve"> </v>
      </c>
      <c r="G71" s="169">
        <f>VLOOKUP(C71,[0]!_mon1,4,FALSE)</f>
        <v>24</v>
      </c>
      <c r="H71" s="209">
        <f>VLOOKUP(C71,'2 Gagliano del Capo'!CHIAROMONTE,4,FALSE)</f>
        <v>7</v>
      </c>
      <c r="I71" s="209">
        <f>VLOOKUP(C71,[0]!sanseverino,7,FALSE)</f>
        <v>5</v>
      </c>
      <c r="J71" s="170">
        <f>VLOOKUP(C71,[0]!Cognome,8,FALSE)</f>
        <v>30</v>
      </c>
      <c r="K71" s="169">
        <f>VLOOKUP(C71,[0]!COGNO,9,FALSE)</f>
        <v>15</v>
      </c>
      <c r="L71" s="12">
        <f>VLOOKUP(C71,[0]!me,10,FALSE)</f>
        <v>31</v>
      </c>
      <c r="M71" s="171">
        <f ca="1">SUM(E71:O71)</f>
        <v>112</v>
      </c>
      <c r="N71" s="169">
        <v>6</v>
      </c>
      <c r="O71" s="193">
        <f>G71+H71+I71+J71+K71+L71-H71-I71</f>
        <v>100</v>
      </c>
      <c r="P71" s="14">
        <f>COUNT(E71:L71)</f>
        <v>6</v>
      </c>
      <c r="Q71" s="14">
        <f>N71+O71</f>
        <v>106</v>
      </c>
    </row>
    <row r="72" spans="1:17">
      <c r="A72" s="16"/>
      <c r="B72" s="17"/>
      <c r="C72" s="93"/>
      <c r="D72" s="94"/>
      <c r="E72" s="93"/>
      <c r="F72" s="42"/>
      <c r="G72" s="21"/>
      <c r="H72" s="21"/>
      <c r="I72" s="21"/>
      <c r="J72" s="21"/>
      <c r="K72" s="86"/>
      <c r="L72" s="21"/>
      <c r="M72" s="16"/>
      <c r="N72" s="64"/>
      <c r="O72" s="64"/>
      <c r="P72" s="16"/>
    </row>
    <row r="73" spans="1:17" ht="13.5" thickBot="1">
      <c r="A73" s="16"/>
      <c r="B73" s="17"/>
      <c r="C73" s="87"/>
      <c r="D73" s="88"/>
      <c r="E73" s="89"/>
      <c r="F73" s="42"/>
      <c r="G73" s="21"/>
      <c r="H73" s="21"/>
      <c r="I73" s="21"/>
      <c r="J73" s="21"/>
      <c r="K73" s="86"/>
      <c r="L73" s="21"/>
      <c r="M73" s="16"/>
      <c r="N73" s="64"/>
      <c r="O73" s="64"/>
      <c r="P73" s="16"/>
    </row>
    <row r="74" spans="1:17" ht="38.25">
      <c r="A74" s="129" t="s">
        <v>569</v>
      </c>
      <c r="B74" s="130"/>
      <c r="C74" s="130"/>
      <c r="D74" s="130"/>
      <c r="E74" s="131"/>
      <c r="F74" s="26"/>
      <c r="G74" s="48" t="s">
        <v>2</v>
      </c>
      <c r="H74" s="37" t="s">
        <v>3</v>
      </c>
      <c r="I74" s="37" t="s">
        <v>4</v>
      </c>
      <c r="J74" s="37" t="s">
        <v>5</v>
      </c>
      <c r="K74" s="37" t="s">
        <v>6</v>
      </c>
      <c r="L74" s="37" t="s">
        <v>7</v>
      </c>
      <c r="M74" s="102" t="s">
        <v>9</v>
      </c>
      <c r="N74" s="33" t="s">
        <v>8</v>
      </c>
      <c r="O74" s="195" t="s">
        <v>1755</v>
      </c>
      <c r="P74" s="104" t="s">
        <v>10</v>
      </c>
      <c r="Q74" s="33" t="s">
        <v>11</v>
      </c>
    </row>
    <row r="75" spans="1:17" ht="13.5" thickBot="1">
      <c r="A75" s="132"/>
      <c r="B75" s="133"/>
      <c r="C75" s="133"/>
      <c r="D75" s="133"/>
      <c r="E75" s="134"/>
      <c r="F75" s="27"/>
      <c r="G75" s="47" t="s">
        <v>12</v>
      </c>
      <c r="H75" s="38" t="s">
        <v>13</v>
      </c>
      <c r="I75" s="38" t="s">
        <v>12</v>
      </c>
      <c r="J75" s="38" t="s">
        <v>14</v>
      </c>
      <c r="K75" s="38" t="s">
        <v>15</v>
      </c>
      <c r="L75" s="38" t="s">
        <v>14</v>
      </c>
      <c r="M75" s="103"/>
      <c r="N75" s="106"/>
      <c r="O75" s="191"/>
      <c r="P75" s="105"/>
      <c r="Q75" s="106"/>
    </row>
    <row r="76" spans="1:17">
      <c r="A76" s="49" t="s">
        <v>16</v>
      </c>
      <c r="B76" s="49" t="s">
        <v>17</v>
      </c>
      <c r="C76" s="97" t="s">
        <v>18</v>
      </c>
      <c r="D76" s="49" t="s">
        <v>19</v>
      </c>
      <c r="E76" s="98" t="s">
        <v>20</v>
      </c>
      <c r="F76" s="28"/>
      <c r="G76" s="29">
        <v>42519</v>
      </c>
      <c r="H76" s="29">
        <v>42174</v>
      </c>
      <c r="I76" s="36">
        <v>42561</v>
      </c>
      <c r="J76" s="36">
        <v>42617</v>
      </c>
      <c r="K76" s="36">
        <v>42631</v>
      </c>
      <c r="L76" s="36">
        <v>42652</v>
      </c>
      <c r="M76" s="30"/>
      <c r="N76" s="36"/>
      <c r="O76" s="192"/>
      <c r="P76" s="31"/>
      <c r="Q76" s="31"/>
    </row>
    <row r="77" spans="1:17">
      <c r="A77" s="14">
        <v>1</v>
      </c>
      <c r="B77" s="117" t="s">
        <v>570</v>
      </c>
      <c r="C77" s="117" t="s">
        <v>571</v>
      </c>
      <c r="D77" s="117">
        <v>1961</v>
      </c>
      <c r="E77" s="117" t="s">
        <v>79</v>
      </c>
      <c r="F77" s="13" t="str">
        <f>IF(COUNTIF(uomini,C77)&gt;1,"x"," ")</f>
        <v xml:space="preserve"> </v>
      </c>
      <c r="G77" s="12">
        <f>VLOOKUP(C77,[0]!_mon1,4,FALSE)</f>
        <v>36</v>
      </c>
      <c r="H77" s="12">
        <f>VLOOKUP(C77,'2 Gagliano del Capo'!CHIAROMONTE,4,FALSE)</f>
        <v>40</v>
      </c>
      <c r="I77" s="12">
        <f>VLOOKUP(C77,[0]!sanseverino,7,FALSE)</f>
        <v>35</v>
      </c>
      <c r="J77" s="162">
        <f>VLOOKUP(C77,[0]!Cognome,8,FALSE)</f>
        <v>38</v>
      </c>
      <c r="K77" s="209">
        <f>VLOOKUP(C77,[0]!COGNO,9,FALSE)</f>
        <v>34</v>
      </c>
      <c r="L77" s="201">
        <f>VLOOKUP(C77,[0]!me,10,FALSE)</f>
        <v>34</v>
      </c>
      <c r="M77" s="14">
        <f ca="1">SUM(E77:O77)</f>
        <v>217</v>
      </c>
      <c r="N77" s="63">
        <v>6</v>
      </c>
      <c r="O77" s="193">
        <f>G77+H77+I77+J77+K77+L77-K77-L77</f>
        <v>149</v>
      </c>
      <c r="P77" s="14">
        <f>COUNT(E77:L77)</f>
        <v>6</v>
      </c>
      <c r="Q77" s="14">
        <f>N77+O77</f>
        <v>155</v>
      </c>
    </row>
    <row r="78" spans="1:17">
      <c r="A78" s="14">
        <v>2</v>
      </c>
      <c r="B78" s="117" t="s">
        <v>570</v>
      </c>
      <c r="C78" s="117" t="s">
        <v>574</v>
      </c>
      <c r="D78" s="117">
        <v>1961</v>
      </c>
      <c r="E78" s="117" t="s">
        <v>27</v>
      </c>
      <c r="F78" s="13" t="str">
        <f>IF(COUNTIF(uomini,C78)&gt;1,"x"," ")</f>
        <v xml:space="preserve"> </v>
      </c>
      <c r="G78" s="12">
        <f>VLOOKUP(C78,[0]!_mon1,4,FALSE)</f>
        <v>40</v>
      </c>
      <c r="H78" s="12"/>
      <c r="I78" s="12">
        <f>VLOOKUP(C78,[0]!sanseverino,7,FALSE)</f>
        <v>38</v>
      </c>
      <c r="J78" s="162">
        <v>36</v>
      </c>
      <c r="K78" s="209">
        <f>VLOOKUP(C78,[0]!COGNO,9,FALSE)</f>
        <v>33</v>
      </c>
      <c r="L78" s="12">
        <v>40</v>
      </c>
      <c r="M78" s="14">
        <f ca="1">SUM(E78:O78)</f>
        <v>187</v>
      </c>
      <c r="N78" s="63"/>
      <c r="O78" s="193">
        <f>G78+H78+I78+J78+K78+L78-K78</f>
        <v>154</v>
      </c>
      <c r="P78" s="14">
        <f>COUNT(E78:L78)</f>
        <v>5</v>
      </c>
      <c r="Q78" s="14">
        <f>N78+O78</f>
        <v>154</v>
      </c>
    </row>
    <row r="79" spans="1:17">
      <c r="A79" s="14">
        <v>3</v>
      </c>
      <c r="B79" s="117" t="s">
        <v>570</v>
      </c>
      <c r="C79" s="117" t="s">
        <v>572</v>
      </c>
      <c r="D79" s="117">
        <v>1960</v>
      </c>
      <c r="E79" s="117" t="s">
        <v>231</v>
      </c>
      <c r="F79" s="13" t="str">
        <f>IF(COUNTIF(uomini,C79)&gt;1,"x"," ")</f>
        <v xml:space="preserve"> </v>
      </c>
      <c r="G79" s="12">
        <f>VLOOKUP(C79,[0]!_mon1,4,FALSE)</f>
        <v>34</v>
      </c>
      <c r="H79" s="201">
        <f>VLOOKUP(C79,'2 Gagliano del Capo'!CHIAROMONTE,4,FALSE)</f>
        <v>33</v>
      </c>
      <c r="I79" s="12"/>
      <c r="J79" s="162">
        <f>VLOOKUP(C79,[0]!Cognome,8,FALSE)</f>
        <v>40</v>
      </c>
      <c r="K79" s="169">
        <f>VLOOKUP(C79,[0]!COGNO,9,FALSE)</f>
        <v>36</v>
      </c>
      <c r="L79" s="12">
        <f>VLOOKUP(C79,[0]!me,10,FALSE)</f>
        <v>36</v>
      </c>
      <c r="M79" s="14">
        <f ca="1">SUM(E79:O79)</f>
        <v>179</v>
      </c>
      <c r="N79" s="63"/>
      <c r="O79" s="193">
        <f>G79+H79+I79+J79+K79+L79-H79</f>
        <v>146</v>
      </c>
      <c r="P79" s="14">
        <f>COUNT(E79:L79)</f>
        <v>5</v>
      </c>
      <c r="Q79" s="14">
        <f>N79+O79</f>
        <v>146</v>
      </c>
    </row>
    <row r="80" spans="1:17" s="175" customFormat="1">
      <c r="A80" s="206"/>
      <c r="B80" s="203"/>
      <c r="C80" s="203"/>
      <c r="D80" s="203"/>
      <c r="E80" s="203"/>
      <c r="F80" s="204"/>
      <c r="G80" s="205"/>
      <c r="H80" s="205"/>
      <c r="I80" s="205"/>
      <c r="J80" s="202"/>
      <c r="K80" s="211"/>
      <c r="L80" s="205"/>
      <c r="M80" s="206"/>
      <c r="N80" s="207"/>
      <c r="O80" s="206"/>
      <c r="P80" s="206"/>
      <c r="Q80" s="206"/>
    </row>
    <row r="81" spans="1:17">
      <c r="A81" s="14">
        <v>4</v>
      </c>
      <c r="B81" s="117" t="s">
        <v>570</v>
      </c>
      <c r="C81" s="117" t="s">
        <v>573</v>
      </c>
      <c r="D81" s="117">
        <v>1959</v>
      </c>
      <c r="E81" s="117" t="s">
        <v>60</v>
      </c>
      <c r="F81" s="13" t="str">
        <f>IF(COUNTIF(uomini,C81)&gt;1,"x"," ")</f>
        <v xml:space="preserve"> </v>
      </c>
      <c r="G81" s="12">
        <f>VLOOKUP(C81,[0]!_mon1,4,FALSE)</f>
        <v>33</v>
      </c>
      <c r="H81" s="201">
        <f>VLOOKUP(C81,'2 Gagliano del Capo'!CHIAROMONTE,4,FALSE)</f>
        <v>29</v>
      </c>
      <c r="I81" s="201">
        <f>VLOOKUP(C81,[0]!sanseverino,7,FALSE)</f>
        <v>19</v>
      </c>
      <c r="J81" s="162">
        <f>VLOOKUP(C81,[0]!Cognome,8,FALSE)</f>
        <v>35</v>
      </c>
      <c r="K81" s="169">
        <f>VLOOKUP(C81,[0]!COGNO,9,FALSE)</f>
        <v>32</v>
      </c>
      <c r="L81" s="12">
        <f>VLOOKUP(C81,[0]!me,10,FALSE)</f>
        <v>33</v>
      </c>
      <c r="M81" s="14">
        <f ca="1">SUM(E81:O81)</f>
        <v>181</v>
      </c>
      <c r="N81" s="63">
        <v>6</v>
      </c>
      <c r="O81" s="193">
        <f>G81+H81+I81+J81+K81+L81-H81-I81</f>
        <v>133</v>
      </c>
      <c r="P81" s="14">
        <f>COUNT(E81:L81)</f>
        <v>6</v>
      </c>
      <c r="Q81" s="14">
        <f>N81+O81</f>
        <v>139</v>
      </c>
    </row>
    <row r="82" spans="1:17">
      <c r="A82" s="16"/>
      <c r="B82" s="17"/>
      <c r="C82" s="95"/>
      <c r="D82" s="94"/>
      <c r="E82" s="93"/>
      <c r="F82" s="42"/>
      <c r="G82" s="21"/>
      <c r="H82" s="21"/>
      <c r="I82" s="21"/>
      <c r="J82" s="21"/>
      <c r="K82" s="64"/>
      <c r="L82" s="64"/>
      <c r="M82" s="64"/>
      <c r="N82" s="64"/>
      <c r="O82" s="64"/>
      <c r="P82" s="64"/>
    </row>
    <row r="83" spans="1:17" ht="13.5" thickBot="1">
      <c r="A83" s="16"/>
      <c r="B83" s="17"/>
      <c r="C83" s="61"/>
      <c r="D83" s="19"/>
      <c r="E83" s="59"/>
      <c r="F83" s="42"/>
      <c r="G83" s="21"/>
      <c r="H83" s="21"/>
      <c r="I83" s="21"/>
      <c r="J83" s="21"/>
      <c r="K83" s="64"/>
      <c r="L83" s="64"/>
      <c r="M83" s="16"/>
      <c r="N83" s="64"/>
      <c r="O83" s="64"/>
      <c r="P83" s="16"/>
    </row>
    <row r="84" spans="1:17" ht="38.25">
      <c r="A84" s="129" t="s">
        <v>624</v>
      </c>
      <c r="B84" s="130"/>
      <c r="C84" s="130"/>
      <c r="D84" s="130"/>
      <c r="E84" s="131"/>
      <c r="F84" s="26"/>
      <c r="G84" s="48" t="s">
        <v>2</v>
      </c>
      <c r="H84" s="37" t="s">
        <v>3</v>
      </c>
      <c r="I84" s="37" t="s">
        <v>4</v>
      </c>
      <c r="J84" s="37" t="s">
        <v>5</v>
      </c>
      <c r="K84" s="37" t="s">
        <v>6</v>
      </c>
      <c r="L84" s="37" t="s">
        <v>7</v>
      </c>
      <c r="M84" s="102" t="s">
        <v>9</v>
      </c>
      <c r="N84" s="33" t="s">
        <v>8</v>
      </c>
      <c r="O84" s="195" t="s">
        <v>1755</v>
      </c>
      <c r="P84" s="104" t="s">
        <v>10</v>
      </c>
      <c r="Q84" s="33" t="s">
        <v>11</v>
      </c>
    </row>
    <row r="85" spans="1:17" ht="13.5" thickBot="1">
      <c r="A85" s="132"/>
      <c r="B85" s="133"/>
      <c r="C85" s="133"/>
      <c r="D85" s="133"/>
      <c r="E85" s="134"/>
      <c r="F85" s="27"/>
      <c r="G85" s="47" t="s">
        <v>12</v>
      </c>
      <c r="H85" s="38" t="s">
        <v>13</v>
      </c>
      <c r="I85" s="38" t="s">
        <v>12</v>
      </c>
      <c r="J85" s="38" t="s">
        <v>14</v>
      </c>
      <c r="K85" s="38" t="s">
        <v>15</v>
      </c>
      <c r="L85" s="38" t="s">
        <v>14</v>
      </c>
      <c r="M85" s="103"/>
      <c r="N85" s="106"/>
      <c r="O85" s="191"/>
      <c r="P85" s="105"/>
      <c r="Q85" s="106"/>
    </row>
    <row r="86" spans="1:17">
      <c r="A86" s="49" t="s">
        <v>16</v>
      </c>
      <c r="B86" s="49" t="s">
        <v>17</v>
      </c>
      <c r="C86" s="97" t="s">
        <v>18</v>
      </c>
      <c r="D86" s="49" t="s">
        <v>19</v>
      </c>
      <c r="E86" s="98" t="s">
        <v>20</v>
      </c>
      <c r="F86" s="28"/>
      <c r="G86" s="29">
        <v>42519</v>
      </c>
      <c r="H86" s="29">
        <v>42174</v>
      </c>
      <c r="I86" s="36">
        <v>42561</v>
      </c>
      <c r="J86" s="36">
        <v>42617</v>
      </c>
      <c r="K86" s="36">
        <v>42631</v>
      </c>
      <c r="L86" s="36">
        <v>42652</v>
      </c>
      <c r="M86" s="30"/>
      <c r="N86" s="36"/>
      <c r="O86" s="192"/>
      <c r="P86" s="31"/>
      <c r="Q86" s="31"/>
    </row>
    <row r="87" spans="1:17">
      <c r="A87" s="14">
        <v>1</v>
      </c>
      <c r="B87" s="117" t="s">
        <v>625</v>
      </c>
      <c r="C87" s="76" t="s">
        <v>846</v>
      </c>
      <c r="D87" s="127">
        <v>1956</v>
      </c>
      <c r="E87" s="127" t="s">
        <v>847</v>
      </c>
      <c r="F87" s="13" t="str">
        <f>IF(COUNTIF(uomini,C87)&gt;1,"x"," ")</f>
        <v xml:space="preserve"> </v>
      </c>
      <c r="G87" s="11"/>
      <c r="H87" s="11"/>
      <c r="I87" s="12">
        <f>VLOOKUP(C87,[0]!sanseverino,7,FALSE)</f>
        <v>40</v>
      </c>
      <c r="J87" s="162">
        <f>VLOOKUP(C87,[0]!Cognome,8,FALSE)</f>
        <v>40</v>
      </c>
      <c r="K87" s="169">
        <f>VLOOKUP(C87,[0]!COGNO,9,FALSE)</f>
        <v>40</v>
      </c>
      <c r="L87" s="12">
        <f>VLOOKUP(C87,[0]!me,10,FALSE)</f>
        <v>40</v>
      </c>
      <c r="M87" s="14">
        <f ca="1">SUM(E87:O87)</f>
        <v>160</v>
      </c>
      <c r="N87" s="63"/>
      <c r="O87" s="193">
        <f>G87+H87+I87+J87+K87+L87</f>
        <v>160</v>
      </c>
      <c r="P87" s="14">
        <f>COUNT(E87:L87)</f>
        <v>4</v>
      </c>
      <c r="Q87" s="14">
        <f>N87+O87</f>
        <v>160</v>
      </c>
    </row>
    <row r="88" spans="1:17">
      <c r="A88" s="14">
        <v>2</v>
      </c>
      <c r="B88" s="117" t="s">
        <v>625</v>
      </c>
      <c r="C88" s="117" t="s">
        <v>630</v>
      </c>
      <c r="D88" s="117">
        <v>1955</v>
      </c>
      <c r="E88" s="117" t="s">
        <v>265</v>
      </c>
      <c r="F88" s="13" t="str">
        <f>IF(COUNTIF(uomini,C88)&gt;1,"x"," ")</f>
        <v xml:space="preserve"> </v>
      </c>
      <c r="G88" s="12">
        <f>VLOOKUP(C88,[0]!_mon1,4,FALSE)</f>
        <v>38</v>
      </c>
      <c r="H88" s="12"/>
      <c r="I88" s="12">
        <f>VLOOKUP(C88,[0]!sanseverino,7,FALSE)</f>
        <v>38</v>
      </c>
      <c r="J88" s="162"/>
      <c r="K88" s="169">
        <f>VLOOKUP(C88,[0]!COGNO,9,FALSE)</f>
        <v>36</v>
      </c>
      <c r="L88" s="12">
        <f>VLOOKUP(C88,[0]!me,10,FALSE)</f>
        <v>38</v>
      </c>
      <c r="M88" s="14">
        <f ca="1">SUM(E88:O88)</f>
        <v>150</v>
      </c>
      <c r="N88" s="63"/>
      <c r="O88" s="193">
        <f>G88+H88+I88+J88+K88+L88</f>
        <v>150</v>
      </c>
      <c r="P88" s="14">
        <f>COUNT(E88:L88)</f>
        <v>4</v>
      </c>
      <c r="Q88" s="14">
        <f>N88+O88</f>
        <v>150</v>
      </c>
    </row>
    <row r="89" spans="1:17">
      <c r="A89" s="100">
        <v>3</v>
      </c>
      <c r="B89" s="117" t="s">
        <v>625</v>
      </c>
      <c r="C89" s="117" t="s">
        <v>626</v>
      </c>
      <c r="D89" s="117">
        <v>1952</v>
      </c>
      <c r="E89" s="117" t="s">
        <v>79</v>
      </c>
      <c r="F89" s="13" t="str">
        <f>IF(COUNTIF(uomini,C89)&gt;1,"x"," ")</f>
        <v xml:space="preserve"> </v>
      </c>
      <c r="G89" s="12">
        <f>VLOOKUP(C89,[0]!_mon1,4,FALSE)</f>
        <v>32</v>
      </c>
      <c r="H89" s="201">
        <f>VLOOKUP(C89,'2 Gagliano del Capo'!CHIAROMONTE,4,FALSE)</f>
        <v>21</v>
      </c>
      <c r="I89" s="201">
        <f>VLOOKUP(C89,[0]!sanseverino,7,FALSE)</f>
        <v>22</v>
      </c>
      <c r="J89" s="162">
        <f>VLOOKUP(C89,[0]!Cognome,8,FALSE)</f>
        <v>34</v>
      </c>
      <c r="K89" s="169">
        <f>VLOOKUP(C89,[0]!COGNO,9,FALSE)</f>
        <v>25</v>
      </c>
      <c r="L89" s="12">
        <f>VLOOKUP(C89,[0]!me,10,FALSE)</f>
        <v>28</v>
      </c>
      <c r="M89" s="14">
        <f ca="1">SUM(E89:O89)</f>
        <v>162</v>
      </c>
      <c r="N89" s="63">
        <v>6</v>
      </c>
      <c r="O89" s="193">
        <f>G89+J89+K89+L89</f>
        <v>119</v>
      </c>
      <c r="P89" s="14">
        <f>COUNT(E89:L89)</f>
        <v>6</v>
      </c>
      <c r="Q89" s="14">
        <f>N89+O89</f>
        <v>125</v>
      </c>
    </row>
    <row r="90" spans="1:17" s="175" customFormat="1">
      <c r="A90" s="214"/>
      <c r="B90" s="203"/>
      <c r="C90" s="203"/>
      <c r="D90" s="203"/>
      <c r="E90" s="203"/>
      <c r="F90" s="204"/>
      <c r="G90" s="205"/>
      <c r="H90" s="205"/>
      <c r="I90" s="205"/>
      <c r="J90" s="202"/>
      <c r="K90" s="211"/>
      <c r="L90" s="205"/>
      <c r="M90" s="206"/>
      <c r="N90" s="207"/>
      <c r="O90" s="206"/>
      <c r="P90" s="206"/>
      <c r="Q90" s="206"/>
    </row>
    <row r="91" spans="1:17">
      <c r="A91" s="101">
        <v>4</v>
      </c>
      <c r="B91" s="117" t="s">
        <v>625</v>
      </c>
      <c r="C91" s="117" t="s">
        <v>627</v>
      </c>
      <c r="D91" s="117">
        <v>1954</v>
      </c>
      <c r="E91" s="117" t="s">
        <v>79</v>
      </c>
      <c r="F91" s="13" t="str">
        <f>IF(COUNTIF(uomini,C91)&gt;1,"x"," ")</f>
        <v xml:space="preserve"> </v>
      </c>
      <c r="G91" s="12">
        <f>VLOOKUP(C91,[0]!_mon1,4,FALSE)</f>
        <v>30</v>
      </c>
      <c r="H91" s="201">
        <f>VLOOKUP(C91,'2 Gagliano del Capo'!CHIAROMONTE,4,FALSE)</f>
        <v>20</v>
      </c>
      <c r="I91" s="12">
        <f>VLOOKUP(C91,[0]!sanseverino,7,FALSE)</f>
        <v>21</v>
      </c>
      <c r="J91" s="162">
        <f>VLOOKUP(C91,[0]!Cognome,8,FALSE)</f>
        <v>35</v>
      </c>
      <c r="K91" s="169">
        <f>VLOOKUP(C91,[0]!COGNO,9,FALSE)</f>
        <v>27</v>
      </c>
      <c r="L91" s="12"/>
      <c r="M91" s="14">
        <f ca="1">SUM(E91:O91)</f>
        <v>133</v>
      </c>
      <c r="N91" s="63"/>
      <c r="O91" s="193">
        <f>G91+H91+I91+J91+K91+L91-H91</f>
        <v>113</v>
      </c>
      <c r="P91" s="14">
        <f>COUNT(E91:L91)</f>
        <v>5</v>
      </c>
      <c r="Q91" s="14">
        <f>N91+O91</f>
        <v>113</v>
      </c>
    </row>
    <row r="92" spans="1:17">
      <c r="A92" s="16"/>
      <c r="B92" s="17"/>
      <c r="C92" s="18"/>
      <c r="D92" s="96"/>
      <c r="E92" s="59"/>
      <c r="F92" s="42"/>
      <c r="G92" s="21"/>
      <c r="H92" s="21"/>
      <c r="I92" s="21"/>
      <c r="J92" s="21"/>
      <c r="K92" s="64"/>
      <c r="L92" s="64"/>
      <c r="M92" s="16"/>
      <c r="N92" s="64"/>
      <c r="O92" s="64"/>
      <c r="P92" s="16"/>
    </row>
    <row r="93" spans="1:17" ht="13.5" thickBot="1">
      <c r="A93" s="16"/>
      <c r="B93" s="17"/>
      <c r="C93" s="61"/>
      <c r="D93" s="19"/>
      <c r="E93" s="59"/>
      <c r="F93" s="42"/>
      <c r="G93" s="21"/>
      <c r="H93" s="21"/>
      <c r="I93" s="21"/>
      <c r="J93" s="21"/>
      <c r="K93" s="64"/>
      <c r="L93" s="64"/>
      <c r="M93" s="16"/>
      <c r="N93" s="64"/>
      <c r="O93" s="64"/>
      <c r="P93" s="16"/>
    </row>
    <row r="94" spans="1:17" ht="38.25">
      <c r="A94" s="129" t="s">
        <v>659</v>
      </c>
      <c r="B94" s="130"/>
      <c r="C94" s="130"/>
      <c r="D94" s="130"/>
      <c r="E94" s="131"/>
      <c r="F94" s="26"/>
      <c r="G94" s="48" t="s">
        <v>2</v>
      </c>
      <c r="H94" s="37" t="s">
        <v>3</v>
      </c>
      <c r="I94" s="37" t="s">
        <v>4</v>
      </c>
      <c r="J94" s="37" t="s">
        <v>5</v>
      </c>
      <c r="K94" s="37" t="s">
        <v>6</v>
      </c>
      <c r="L94" s="37" t="s">
        <v>7</v>
      </c>
      <c r="M94" s="102" t="s">
        <v>9</v>
      </c>
      <c r="N94" s="33" t="s">
        <v>8</v>
      </c>
      <c r="O94" s="195" t="s">
        <v>1755</v>
      </c>
      <c r="P94" s="104" t="s">
        <v>10</v>
      </c>
      <c r="Q94" s="33" t="s">
        <v>11</v>
      </c>
    </row>
    <row r="95" spans="1:17" ht="13.5" thickBot="1">
      <c r="A95" s="132"/>
      <c r="B95" s="133"/>
      <c r="C95" s="133"/>
      <c r="D95" s="133"/>
      <c r="E95" s="134"/>
      <c r="F95" s="27"/>
      <c r="G95" s="47" t="s">
        <v>12</v>
      </c>
      <c r="H95" s="38" t="s">
        <v>13</v>
      </c>
      <c r="I95" s="38" t="s">
        <v>12</v>
      </c>
      <c r="J95" s="38" t="s">
        <v>14</v>
      </c>
      <c r="K95" s="38" t="s">
        <v>15</v>
      </c>
      <c r="L95" s="38" t="s">
        <v>14</v>
      </c>
      <c r="M95" s="103"/>
      <c r="N95" s="106"/>
      <c r="O95" s="191"/>
      <c r="P95" s="105"/>
      <c r="Q95" s="106"/>
    </row>
    <row r="96" spans="1:17">
      <c r="A96" s="49" t="s">
        <v>16</v>
      </c>
      <c r="B96" s="49" t="s">
        <v>17</v>
      </c>
      <c r="C96" s="97" t="s">
        <v>18</v>
      </c>
      <c r="D96" s="49" t="s">
        <v>19</v>
      </c>
      <c r="E96" s="98" t="s">
        <v>20</v>
      </c>
      <c r="F96" s="28"/>
      <c r="G96" s="29">
        <v>42519</v>
      </c>
      <c r="H96" s="29">
        <v>42174</v>
      </c>
      <c r="I96" s="36">
        <v>42561</v>
      </c>
      <c r="J96" s="36">
        <v>42617</v>
      </c>
      <c r="K96" s="36">
        <v>42631</v>
      </c>
      <c r="L96" s="36">
        <v>42652</v>
      </c>
      <c r="M96" s="30"/>
      <c r="N96" s="36"/>
      <c r="O96" s="192"/>
      <c r="P96" s="31"/>
      <c r="Q96" s="31"/>
    </row>
    <row r="97" spans="1:23">
      <c r="A97" s="14">
        <v>1</v>
      </c>
      <c r="B97" s="117" t="s">
        <v>660</v>
      </c>
      <c r="C97" s="11" t="s">
        <v>858</v>
      </c>
      <c r="D97" s="11"/>
      <c r="E97" s="11" t="s">
        <v>24</v>
      </c>
      <c r="F97" s="13" t="str">
        <f t="shared" ref="F97:F98" si="0">IF(COUNTIF(uomini,C97)&gt;1,"x"," ")</f>
        <v xml:space="preserve"> </v>
      </c>
      <c r="G97" s="11"/>
      <c r="H97" s="11"/>
      <c r="I97" s="12">
        <f>VLOOKUP(C97,[0]!sanseverino,7,FALSE)</f>
        <v>16</v>
      </c>
      <c r="J97" s="162">
        <f>VLOOKUP(C97,[0]!Cognome,8,FALSE)</f>
        <v>20</v>
      </c>
      <c r="K97" s="169">
        <f>VLOOKUP(C97,[0]!COGNO,9,FALSE)</f>
        <v>16</v>
      </c>
      <c r="L97" s="12">
        <f>VLOOKUP(C97,[0]!me,10,FALSE)</f>
        <v>18</v>
      </c>
      <c r="M97" s="14">
        <f ca="1">SUM(F97:O97)</f>
        <v>70</v>
      </c>
      <c r="N97" s="199"/>
      <c r="O97" s="193">
        <f>G97+H97+I97+J97+K97+L97</f>
        <v>70</v>
      </c>
      <c r="P97" s="14">
        <f t="shared" ref="P97:P98" si="1">COUNT(E97:L97)</f>
        <v>4</v>
      </c>
      <c r="Q97" s="14">
        <f t="shared" ref="Q97:Q98" si="2">N97+O97</f>
        <v>70</v>
      </c>
    </row>
    <row r="98" spans="1:23">
      <c r="A98" s="14">
        <v>2</v>
      </c>
      <c r="B98" s="117" t="s">
        <v>660</v>
      </c>
      <c r="C98" s="117" t="s">
        <v>665</v>
      </c>
      <c r="D98" s="117">
        <v>1951</v>
      </c>
      <c r="E98" s="117" t="s">
        <v>265</v>
      </c>
      <c r="F98" s="13" t="str">
        <f t="shared" si="0"/>
        <v xml:space="preserve"> </v>
      </c>
      <c r="G98" s="12">
        <f>VLOOKUP(C98,[0]!_mon1,4,FALSE)</f>
        <v>16</v>
      </c>
      <c r="H98" s="12"/>
      <c r="I98" s="12">
        <f>VLOOKUP(C98,[0]!sanseverino,7,FALSE)</f>
        <v>15</v>
      </c>
      <c r="J98" s="162"/>
      <c r="K98" s="169">
        <f>VLOOKUP(C98,[0]!COGNO,9,FALSE)</f>
        <v>15</v>
      </c>
      <c r="L98" s="12">
        <f>VLOOKUP(C98,[0]!me,10,FALSE)</f>
        <v>16</v>
      </c>
      <c r="M98" s="14">
        <f ca="1">SUM(E98:O98)</f>
        <v>62</v>
      </c>
      <c r="N98" s="198"/>
      <c r="O98" s="193">
        <f>G98+H98+I98+J98+K98+L98</f>
        <v>62</v>
      </c>
      <c r="P98" s="14">
        <f t="shared" si="1"/>
        <v>4</v>
      </c>
      <c r="Q98" s="14">
        <f t="shared" si="2"/>
        <v>62</v>
      </c>
    </row>
    <row r="99" spans="1:23">
      <c r="B99" s="77"/>
      <c r="C99" s="78"/>
      <c r="D99" s="79"/>
      <c r="E99" s="80"/>
      <c r="G99" s="21"/>
      <c r="H99" s="21"/>
      <c r="M99" s="16"/>
      <c r="P99" s="16"/>
      <c r="T99" s="114"/>
      <c r="U99" s="114"/>
      <c r="V99" s="114"/>
      <c r="W99" s="114"/>
    </row>
    <row r="100" spans="1:23" ht="14.25" customHeight="1" thickBot="1"/>
    <row r="101" spans="1:23" ht="38.25">
      <c r="A101" s="129" t="s">
        <v>682</v>
      </c>
      <c r="B101" s="130"/>
      <c r="C101" s="130"/>
      <c r="D101" s="130"/>
      <c r="E101" s="131"/>
      <c r="F101" s="32"/>
      <c r="G101" s="48" t="s">
        <v>2</v>
      </c>
      <c r="H101" s="37" t="s">
        <v>3</v>
      </c>
      <c r="I101" s="37" t="s">
        <v>4</v>
      </c>
      <c r="J101" s="37" t="s">
        <v>5</v>
      </c>
      <c r="K101" s="37" t="s">
        <v>6</v>
      </c>
      <c r="L101" s="37" t="s">
        <v>7</v>
      </c>
      <c r="M101" s="102" t="s">
        <v>9</v>
      </c>
      <c r="N101" s="33" t="s">
        <v>8</v>
      </c>
      <c r="O101" s="195" t="s">
        <v>1755</v>
      </c>
      <c r="P101" s="104" t="s">
        <v>10</v>
      </c>
      <c r="Q101" s="33" t="s">
        <v>11</v>
      </c>
    </row>
    <row r="102" spans="1:23" ht="13.5" thickBot="1">
      <c r="A102" s="132"/>
      <c r="B102" s="133"/>
      <c r="C102" s="133"/>
      <c r="D102" s="133"/>
      <c r="E102" s="134"/>
      <c r="F102" s="99"/>
      <c r="G102" s="47" t="s">
        <v>12</v>
      </c>
      <c r="H102" s="38" t="s">
        <v>13</v>
      </c>
      <c r="I102" s="38" t="s">
        <v>12</v>
      </c>
      <c r="J102" s="38" t="s">
        <v>14</v>
      </c>
      <c r="K102" s="38" t="s">
        <v>15</v>
      </c>
      <c r="L102" s="38" t="s">
        <v>14</v>
      </c>
      <c r="M102" s="103"/>
      <c r="N102" s="106"/>
      <c r="O102" s="191"/>
      <c r="P102" s="105"/>
      <c r="Q102" s="106"/>
    </row>
    <row r="103" spans="1:23">
      <c r="A103" s="49" t="s">
        <v>16</v>
      </c>
      <c r="B103" s="49" t="s">
        <v>17</v>
      </c>
      <c r="C103" s="97" t="s">
        <v>18</v>
      </c>
      <c r="D103" s="49" t="s">
        <v>19</v>
      </c>
      <c r="E103" s="98" t="s">
        <v>20</v>
      </c>
      <c r="F103" s="49"/>
      <c r="G103" s="29">
        <v>42519</v>
      </c>
      <c r="H103" s="29">
        <v>42174</v>
      </c>
      <c r="I103" s="36">
        <v>42561</v>
      </c>
      <c r="J103" s="36">
        <v>42617</v>
      </c>
      <c r="K103" s="36">
        <v>42631</v>
      </c>
      <c r="L103" s="36">
        <v>42652</v>
      </c>
      <c r="M103" s="30"/>
      <c r="N103" s="36"/>
      <c r="O103" s="192"/>
      <c r="P103" s="31"/>
      <c r="Q103" s="31"/>
    </row>
    <row r="104" spans="1:23">
      <c r="A104" s="14">
        <v>1</v>
      </c>
      <c r="B104" s="117" t="s">
        <v>683</v>
      </c>
      <c r="C104" s="117" t="s">
        <v>684</v>
      </c>
      <c r="D104" s="117">
        <v>1941</v>
      </c>
      <c r="E104" s="117" t="s">
        <v>234</v>
      </c>
      <c r="F104" s="13" t="str">
        <f>IF(COUNTIF(uomini,C104)&gt;1,"x"," ")</f>
        <v xml:space="preserve"> </v>
      </c>
      <c r="G104" s="12">
        <f>VLOOKUP(C104,[0]!_mon1,4,FALSE)</f>
        <v>20</v>
      </c>
      <c r="H104" s="12">
        <f>VLOOKUP(C104,'2 Gagliano del Capo'!CHIAROMONTE,4,FALSE)</f>
        <v>20</v>
      </c>
      <c r="I104" s="12">
        <f>VLOOKUP(C104,[0]!sanseverino,7,FALSE)</f>
        <v>20</v>
      </c>
      <c r="J104" s="162"/>
      <c r="K104" s="169">
        <f>VLOOKUP(C104,[0]!COGNO,9,FALSE)</f>
        <v>20</v>
      </c>
      <c r="L104" s="201">
        <f>VLOOKUP(C104,[0]!me,10,FALSE)</f>
        <v>20</v>
      </c>
      <c r="M104" s="14">
        <f>SUM(G104:L104)</f>
        <v>100</v>
      </c>
      <c r="N104" s="199"/>
      <c r="O104" s="193">
        <f>L104+K104+J104+I104+H104+G104-G104</f>
        <v>80</v>
      </c>
      <c r="P104" s="14">
        <f>COUNT(E104:L104)</f>
        <v>5</v>
      </c>
      <c r="Q104" s="14">
        <f>N104+O104</f>
        <v>80</v>
      </c>
    </row>
    <row r="105" spans="1:23">
      <c r="A105" s="16"/>
      <c r="B105" s="140"/>
      <c r="C105" s="140"/>
      <c r="D105" s="140"/>
      <c r="E105" s="140"/>
      <c r="F105" s="42"/>
      <c r="G105" s="21"/>
      <c r="H105" s="21"/>
      <c r="I105" s="21"/>
      <c r="J105" s="21"/>
      <c r="K105" s="64"/>
      <c r="L105" s="64"/>
      <c r="M105" s="16"/>
      <c r="N105" s="21"/>
      <c r="O105" s="21"/>
      <c r="P105" s="16"/>
      <c r="Q105" s="16"/>
    </row>
  </sheetData>
  <sortState ref="C87:Q90">
    <sortCondition descending="1" ref="Q87:Q90"/>
  </sortState>
  <hyperlinks>
    <hyperlink ref="A5:E6" location="'Classifica Individuale Uomini'!A3" display="CATEGORIA SM"/>
    <hyperlink ref="A17:E18" location="'Classifica Individuale Uomini'!A3" display="CATEGORIA SM35"/>
    <hyperlink ref="A29:E30" location="'Classifica Individuale Uomini'!A3" display="CATEGORIA SM40"/>
    <hyperlink ref="A44:E45" location="'Classifica Individuale Uomini'!A3" display="CATEGORIA SM45"/>
    <hyperlink ref="A61:E62" location="'Classifica Individuale Uomini'!A3" display="CATEGORIA SM50"/>
    <hyperlink ref="A74:E75" location="'Classifica Individuale Uomini'!A3" display="CATEGORIA SM55"/>
    <hyperlink ref="A84:E85" location="'Classifica Individuale Uomini'!A3" display="CATEGORIA SM60"/>
    <hyperlink ref="A94:E95" location="'Classifica Individuale Uomini'!A3" display="CATEGORIA SM65"/>
    <hyperlink ref="A101:E102" location="'Classifica Individuale Uomini'!A3" display="CATEGORIA SM75"/>
  </hyperlinks>
  <pageMargins left="0.31496062992125984" right="0.15748031496062992" top="0.59055118110236227" bottom="0.47244094488188981" header="0.19685039370078741" footer="0.19685039370078741"/>
  <pageSetup scale="56" fitToHeight="20" orientation="landscape" verticalDpi="0" r:id="rId1"/>
  <headerFooter alignWithMargins="0">
    <oddHeader>&amp;C&amp;13classifica maschile</oddHeader>
    <oddFooter>&amp;C&amp;P/&amp;N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77"/>
  <sheetViews>
    <sheetView topLeftCell="A110" workbookViewId="0">
      <selection activeCell="F127" sqref="F127"/>
    </sheetView>
  </sheetViews>
  <sheetFormatPr defaultRowHeight="12.75"/>
  <cols>
    <col min="2" max="2" width="45.42578125" customWidth="1"/>
    <col min="3" max="3" width="10.140625" customWidth="1"/>
    <col min="4" max="4" width="2.5703125" customWidth="1"/>
    <col min="5" max="5" width="7.140625" customWidth="1"/>
    <col min="6" max="6" width="45.42578125" customWidth="1"/>
    <col min="7" max="7" width="10.28515625" customWidth="1"/>
    <col min="8" max="8" width="2.28515625" customWidth="1"/>
    <col min="10" max="10" width="45.42578125" customWidth="1"/>
    <col min="11" max="11" width="12.28515625" customWidth="1"/>
  </cols>
  <sheetData>
    <row r="1" spans="1:11" ht="19.5">
      <c r="A1" s="39" t="s">
        <v>1753</v>
      </c>
      <c r="B1" s="39"/>
      <c r="C1" s="39"/>
      <c r="D1" s="41"/>
      <c r="E1" s="39" t="s">
        <v>1754</v>
      </c>
      <c r="F1" s="39"/>
      <c r="G1" s="39"/>
      <c r="H1" s="41"/>
      <c r="I1" s="39" t="s">
        <v>1752</v>
      </c>
      <c r="J1" s="39"/>
      <c r="K1" s="39"/>
    </row>
    <row r="2" spans="1:11">
      <c r="A2" s="56" t="s">
        <v>690</v>
      </c>
      <c r="B2" s="53" t="s">
        <v>691</v>
      </c>
      <c r="C2" s="52"/>
      <c r="D2" s="41"/>
      <c r="E2" s="57" t="s">
        <v>690</v>
      </c>
      <c r="F2" s="53" t="s">
        <v>691</v>
      </c>
      <c r="G2" s="52"/>
      <c r="H2" s="41"/>
      <c r="I2" s="58" t="s">
        <v>692</v>
      </c>
      <c r="J2" s="53" t="s">
        <v>691</v>
      </c>
      <c r="K2" s="52"/>
    </row>
    <row r="3" spans="1:11">
      <c r="A3" s="56"/>
      <c r="B3" s="145" t="s">
        <v>20</v>
      </c>
      <c r="C3" s="175" t="s">
        <v>1150</v>
      </c>
      <c r="D3" s="41"/>
      <c r="E3" s="57"/>
      <c r="F3" s="145" t="s">
        <v>20</v>
      </c>
      <c r="G3" s="175" t="s">
        <v>1149</v>
      </c>
      <c r="H3" s="41"/>
      <c r="I3" s="58"/>
      <c r="J3" s="145" t="s">
        <v>20</v>
      </c>
      <c r="K3" s="175" t="s">
        <v>1751</v>
      </c>
    </row>
    <row r="4" spans="1:11">
      <c r="A4" s="54">
        <v>1</v>
      </c>
      <c r="B4" s="55" t="s">
        <v>27</v>
      </c>
      <c r="C4" s="40">
        <v>1677</v>
      </c>
      <c r="D4" s="41"/>
      <c r="E4" s="54">
        <v>1</v>
      </c>
      <c r="F4" s="55" t="s">
        <v>27</v>
      </c>
      <c r="G4" s="40">
        <v>525</v>
      </c>
      <c r="H4" s="41"/>
      <c r="I4" s="54">
        <v>1</v>
      </c>
      <c r="J4" s="55" t="s">
        <v>27</v>
      </c>
      <c r="K4" s="40">
        <v>2202</v>
      </c>
    </row>
    <row r="5" spans="1:11">
      <c r="A5" s="54">
        <v>2</v>
      </c>
      <c r="B5" s="55" t="s">
        <v>79</v>
      </c>
      <c r="C5" s="40">
        <v>1467</v>
      </c>
      <c r="D5" s="41"/>
      <c r="E5" s="54">
        <v>2</v>
      </c>
      <c r="F5" s="55" t="s">
        <v>24</v>
      </c>
      <c r="G5" s="40">
        <v>392</v>
      </c>
      <c r="H5" s="41"/>
      <c r="I5" s="54">
        <v>2</v>
      </c>
      <c r="J5" s="55" t="s">
        <v>79</v>
      </c>
      <c r="K5" s="40">
        <v>1751</v>
      </c>
    </row>
    <row r="6" spans="1:11">
      <c r="A6" s="54">
        <v>3</v>
      </c>
      <c r="B6" s="55" t="s">
        <v>60</v>
      </c>
      <c r="C6" s="40">
        <v>1430</v>
      </c>
      <c r="D6" s="41"/>
      <c r="E6" s="54">
        <v>3</v>
      </c>
      <c r="F6" s="55" t="s">
        <v>186</v>
      </c>
      <c r="G6" s="40">
        <v>284</v>
      </c>
      <c r="H6" s="41"/>
      <c r="I6" s="54">
        <v>3</v>
      </c>
      <c r="J6" s="55" t="s">
        <v>60</v>
      </c>
      <c r="K6" s="40">
        <v>1523</v>
      </c>
    </row>
    <row r="7" spans="1:11">
      <c r="A7" s="54">
        <v>4</v>
      </c>
      <c r="B7" s="55" t="s">
        <v>181</v>
      </c>
      <c r="C7" s="40">
        <v>1374</v>
      </c>
      <c r="D7" s="41"/>
      <c r="E7" s="54">
        <v>4</v>
      </c>
      <c r="F7" s="55" t="s">
        <v>125</v>
      </c>
      <c r="G7" s="40">
        <v>252</v>
      </c>
      <c r="H7" s="41"/>
      <c r="I7" s="54">
        <v>4</v>
      </c>
      <c r="J7" s="55" t="s">
        <v>24</v>
      </c>
      <c r="K7" s="40">
        <v>1438</v>
      </c>
    </row>
    <row r="8" spans="1:11">
      <c r="A8" s="54">
        <v>5</v>
      </c>
      <c r="B8" s="55" t="s">
        <v>299</v>
      </c>
      <c r="C8" s="40">
        <v>1065</v>
      </c>
      <c r="D8" s="41"/>
      <c r="E8" s="54">
        <v>5</v>
      </c>
      <c r="F8" s="55" t="s">
        <v>85</v>
      </c>
      <c r="G8" s="40">
        <v>134</v>
      </c>
      <c r="H8" s="41"/>
      <c r="I8" s="54">
        <v>5</v>
      </c>
      <c r="J8" s="55" t="s">
        <v>181</v>
      </c>
      <c r="K8" s="40">
        <v>1385</v>
      </c>
    </row>
    <row r="9" spans="1:11">
      <c r="A9" s="54">
        <v>6</v>
      </c>
      <c r="B9" s="55" t="s">
        <v>24</v>
      </c>
      <c r="C9" s="40">
        <v>1046</v>
      </c>
      <c r="D9" s="41"/>
      <c r="E9" s="54">
        <v>6</v>
      </c>
      <c r="F9" s="55" t="s">
        <v>188</v>
      </c>
      <c r="G9" s="40">
        <v>100</v>
      </c>
      <c r="H9" s="41"/>
      <c r="I9" s="54">
        <v>6</v>
      </c>
      <c r="J9" s="55" t="s">
        <v>299</v>
      </c>
      <c r="K9" s="40">
        <v>1085</v>
      </c>
    </row>
    <row r="10" spans="1:11">
      <c r="A10" s="54">
        <v>7</v>
      </c>
      <c r="B10" s="55" t="s">
        <v>231</v>
      </c>
      <c r="C10" s="40">
        <v>937</v>
      </c>
      <c r="D10" s="41"/>
      <c r="E10" s="54">
        <v>7</v>
      </c>
      <c r="F10" s="55" t="s">
        <v>60</v>
      </c>
      <c r="G10" s="40">
        <v>93</v>
      </c>
      <c r="H10" s="41"/>
      <c r="I10" s="54">
        <v>7</v>
      </c>
      <c r="J10" s="55" t="s">
        <v>231</v>
      </c>
      <c r="K10" s="40">
        <v>937</v>
      </c>
    </row>
    <row r="11" spans="1:11">
      <c r="A11" s="54">
        <v>8</v>
      </c>
      <c r="B11" s="55" t="s">
        <v>265</v>
      </c>
      <c r="C11" s="40">
        <v>891</v>
      </c>
      <c r="D11" s="41"/>
      <c r="E11" s="54">
        <v>8</v>
      </c>
      <c r="F11" s="55" t="s">
        <v>35</v>
      </c>
      <c r="G11" s="40">
        <v>88</v>
      </c>
      <c r="H11" s="41"/>
      <c r="I11" s="54">
        <v>8</v>
      </c>
      <c r="J11" s="55" t="s">
        <v>265</v>
      </c>
      <c r="K11" s="40">
        <v>911</v>
      </c>
    </row>
    <row r="12" spans="1:11">
      <c r="A12" s="54">
        <v>9</v>
      </c>
      <c r="B12" s="55" t="s">
        <v>258</v>
      </c>
      <c r="C12" s="40">
        <v>642</v>
      </c>
      <c r="D12" s="41"/>
      <c r="E12" s="54">
        <v>9</v>
      </c>
      <c r="F12" s="55" t="s">
        <v>56</v>
      </c>
      <c r="G12" s="40">
        <v>82</v>
      </c>
      <c r="H12" s="41"/>
      <c r="I12" s="54">
        <v>9</v>
      </c>
      <c r="J12" s="55" t="s">
        <v>125</v>
      </c>
      <c r="K12" s="40">
        <v>745</v>
      </c>
    </row>
    <row r="13" spans="1:11">
      <c r="A13" s="54">
        <v>10</v>
      </c>
      <c r="B13" s="55" t="s">
        <v>188</v>
      </c>
      <c r="C13" s="40">
        <v>537</v>
      </c>
      <c r="D13" s="41"/>
      <c r="E13" s="54">
        <v>10</v>
      </c>
      <c r="F13" s="55" t="s">
        <v>54</v>
      </c>
      <c r="G13" s="40">
        <v>78</v>
      </c>
      <c r="H13" s="41"/>
      <c r="I13" s="54">
        <v>10</v>
      </c>
      <c r="J13" s="55" t="s">
        <v>258</v>
      </c>
      <c r="K13" s="40">
        <v>660</v>
      </c>
    </row>
    <row r="14" spans="1:11">
      <c r="A14" s="54">
        <v>11</v>
      </c>
      <c r="B14" s="55" t="s">
        <v>125</v>
      </c>
      <c r="C14" s="40">
        <v>493</v>
      </c>
      <c r="D14" s="41"/>
      <c r="E14" s="54">
        <v>11</v>
      </c>
      <c r="F14" s="55" t="s">
        <v>58</v>
      </c>
      <c r="G14" s="40">
        <v>68</v>
      </c>
      <c r="H14" s="41"/>
      <c r="I14" s="54">
        <v>11</v>
      </c>
      <c r="J14" s="55" t="s">
        <v>188</v>
      </c>
      <c r="K14" s="40">
        <v>637</v>
      </c>
    </row>
    <row r="15" spans="1:11">
      <c r="A15" s="54">
        <v>12</v>
      </c>
      <c r="B15" s="55" t="s">
        <v>170</v>
      </c>
      <c r="C15" s="40">
        <v>453</v>
      </c>
      <c r="D15" s="41"/>
      <c r="E15" s="54">
        <v>12</v>
      </c>
      <c r="F15" s="55" t="s">
        <v>133</v>
      </c>
      <c r="G15" s="40">
        <v>65</v>
      </c>
      <c r="H15" s="41"/>
      <c r="I15" s="54">
        <v>12</v>
      </c>
      <c r="J15" s="55" t="s">
        <v>170</v>
      </c>
      <c r="K15" s="40">
        <v>489</v>
      </c>
    </row>
    <row r="16" spans="1:11">
      <c r="A16" s="54">
        <v>13</v>
      </c>
      <c r="B16" s="55" t="s">
        <v>115</v>
      </c>
      <c r="C16" s="40">
        <v>420</v>
      </c>
      <c r="D16" s="41"/>
      <c r="E16" s="54">
        <v>13</v>
      </c>
      <c r="F16" s="55" t="s">
        <v>62</v>
      </c>
      <c r="G16" s="40">
        <v>64</v>
      </c>
      <c r="H16" s="41"/>
      <c r="I16" s="54">
        <v>13</v>
      </c>
      <c r="J16" s="55" t="s">
        <v>56</v>
      </c>
      <c r="K16" s="40">
        <v>470</v>
      </c>
    </row>
    <row r="17" spans="1:11">
      <c r="A17" s="54">
        <v>14</v>
      </c>
      <c r="B17" s="55" t="s">
        <v>29</v>
      </c>
      <c r="C17" s="40">
        <v>414</v>
      </c>
      <c r="D17" s="41"/>
      <c r="E17" s="54">
        <v>14</v>
      </c>
      <c r="F17" s="55" t="s">
        <v>419</v>
      </c>
      <c r="G17" s="40">
        <v>59</v>
      </c>
      <c r="H17" s="41"/>
      <c r="I17" s="54">
        <v>14</v>
      </c>
      <c r="J17" s="55" t="s">
        <v>29</v>
      </c>
      <c r="K17" s="40">
        <v>468</v>
      </c>
    </row>
    <row r="18" spans="1:11">
      <c r="A18" s="54">
        <v>15</v>
      </c>
      <c r="B18" s="55" t="s">
        <v>190</v>
      </c>
      <c r="C18" s="40">
        <v>399</v>
      </c>
      <c r="D18" s="41"/>
      <c r="E18" s="54">
        <v>15</v>
      </c>
      <c r="F18" s="55" t="s">
        <v>29</v>
      </c>
      <c r="G18" s="40">
        <v>54</v>
      </c>
      <c r="H18" s="41"/>
      <c r="I18" s="54">
        <v>15</v>
      </c>
      <c r="J18" s="55" t="s">
        <v>115</v>
      </c>
      <c r="K18" s="40">
        <v>439</v>
      </c>
    </row>
    <row r="19" spans="1:11">
      <c r="A19" s="54">
        <v>16</v>
      </c>
      <c r="B19" s="55" t="s">
        <v>56</v>
      </c>
      <c r="C19" s="40">
        <v>388</v>
      </c>
      <c r="D19" s="41"/>
      <c r="E19" s="54">
        <v>16</v>
      </c>
      <c r="F19" s="55" t="s">
        <v>94</v>
      </c>
      <c r="G19" s="40">
        <v>52</v>
      </c>
      <c r="H19" s="41"/>
      <c r="I19" s="54">
        <v>16</v>
      </c>
      <c r="J19" s="55" t="s">
        <v>419</v>
      </c>
      <c r="K19" s="40">
        <v>427</v>
      </c>
    </row>
    <row r="20" spans="1:11">
      <c r="A20" s="54">
        <v>17</v>
      </c>
      <c r="B20" s="55" t="s">
        <v>45</v>
      </c>
      <c r="C20" s="40">
        <v>383</v>
      </c>
      <c r="D20" s="41"/>
      <c r="E20" s="54">
        <v>17</v>
      </c>
      <c r="F20" s="55" t="s">
        <v>72</v>
      </c>
      <c r="G20" s="40">
        <v>51</v>
      </c>
      <c r="H20" s="41"/>
      <c r="I20" s="54">
        <v>17</v>
      </c>
      <c r="J20" s="55" t="s">
        <v>190</v>
      </c>
      <c r="K20" s="40">
        <v>419</v>
      </c>
    </row>
    <row r="21" spans="1:11">
      <c r="A21" s="54">
        <v>18</v>
      </c>
      <c r="B21" s="55" t="s">
        <v>419</v>
      </c>
      <c r="C21" s="40">
        <v>359</v>
      </c>
      <c r="D21" s="41"/>
      <c r="E21" s="54">
        <v>18</v>
      </c>
      <c r="F21" s="55" t="s">
        <v>172</v>
      </c>
      <c r="G21" s="40">
        <v>50</v>
      </c>
      <c r="H21" s="41"/>
      <c r="I21" s="54">
        <v>18</v>
      </c>
      <c r="J21" s="55" t="s">
        <v>45</v>
      </c>
      <c r="K21" s="40">
        <v>409</v>
      </c>
    </row>
    <row r="22" spans="1:11">
      <c r="A22" s="54">
        <v>19</v>
      </c>
      <c r="B22" s="55" t="s">
        <v>738</v>
      </c>
      <c r="C22" s="40">
        <v>352</v>
      </c>
      <c r="D22" s="41"/>
      <c r="E22" s="54">
        <v>19</v>
      </c>
      <c r="F22" s="55" t="s">
        <v>192</v>
      </c>
      <c r="G22" s="40">
        <v>49</v>
      </c>
      <c r="H22" s="41"/>
      <c r="I22" s="54">
        <v>19</v>
      </c>
      <c r="J22" s="55" t="s">
        <v>738</v>
      </c>
      <c r="K22" s="40">
        <v>362</v>
      </c>
    </row>
    <row r="23" spans="1:11">
      <c r="A23" s="54">
        <v>20</v>
      </c>
      <c r="B23" s="55" t="s">
        <v>726</v>
      </c>
      <c r="C23" s="40">
        <v>336</v>
      </c>
      <c r="D23" s="41"/>
      <c r="E23" s="54">
        <v>20</v>
      </c>
      <c r="F23" s="55" t="s">
        <v>33</v>
      </c>
      <c r="G23" s="40">
        <v>47</v>
      </c>
      <c r="H23" s="41"/>
      <c r="I23" s="54">
        <v>20</v>
      </c>
      <c r="J23" s="55" t="s">
        <v>726</v>
      </c>
      <c r="K23" s="40">
        <v>336</v>
      </c>
    </row>
    <row r="24" spans="1:11">
      <c r="A24" s="54">
        <v>21</v>
      </c>
      <c r="B24" s="55" t="s">
        <v>219</v>
      </c>
      <c r="C24" s="40">
        <v>295</v>
      </c>
      <c r="D24" s="41"/>
      <c r="E24" s="54">
        <v>21</v>
      </c>
      <c r="F24" s="55" t="s">
        <v>1604</v>
      </c>
      <c r="G24" s="40">
        <v>46</v>
      </c>
      <c r="H24" s="41"/>
      <c r="I24" s="54">
        <v>21</v>
      </c>
      <c r="J24" s="55" t="s">
        <v>35</v>
      </c>
      <c r="K24" s="40">
        <v>335</v>
      </c>
    </row>
    <row r="25" spans="1:11">
      <c r="A25" s="54">
        <v>22</v>
      </c>
      <c r="B25" s="55" t="s">
        <v>1356</v>
      </c>
      <c r="C25" s="40">
        <v>259</v>
      </c>
      <c r="D25" s="41"/>
      <c r="E25" s="54">
        <v>22</v>
      </c>
      <c r="F25" s="55" t="s">
        <v>77</v>
      </c>
      <c r="G25" s="40">
        <v>45</v>
      </c>
      <c r="H25" s="41"/>
      <c r="I25" s="54">
        <v>22</v>
      </c>
      <c r="J25" s="55" t="s">
        <v>219</v>
      </c>
      <c r="K25" s="40">
        <v>304</v>
      </c>
    </row>
    <row r="26" spans="1:11">
      <c r="A26" s="54">
        <v>23</v>
      </c>
      <c r="B26" s="55" t="s">
        <v>154</v>
      </c>
      <c r="C26" s="40">
        <v>257</v>
      </c>
      <c r="D26" s="41"/>
      <c r="E26" s="54">
        <v>23</v>
      </c>
      <c r="F26" s="55" t="s">
        <v>39</v>
      </c>
      <c r="G26" s="40">
        <v>45</v>
      </c>
      <c r="H26" s="41"/>
      <c r="I26" s="54">
        <v>23</v>
      </c>
      <c r="J26" s="55" t="s">
        <v>62</v>
      </c>
      <c r="K26" s="40">
        <v>300</v>
      </c>
    </row>
    <row r="27" spans="1:11">
      <c r="A27" s="54">
        <v>24</v>
      </c>
      <c r="B27" s="55" t="s">
        <v>234</v>
      </c>
      <c r="C27" s="40">
        <v>247</v>
      </c>
      <c r="D27" s="41"/>
      <c r="E27" s="54">
        <v>24</v>
      </c>
      <c r="F27" s="55" t="s">
        <v>70</v>
      </c>
      <c r="G27" s="40">
        <v>43</v>
      </c>
      <c r="H27" s="41"/>
      <c r="I27" s="54">
        <v>24</v>
      </c>
      <c r="J27" s="55" t="s">
        <v>85</v>
      </c>
      <c r="K27" s="40">
        <v>296</v>
      </c>
    </row>
    <row r="28" spans="1:11">
      <c r="A28" s="54">
        <v>25</v>
      </c>
      <c r="B28" s="55" t="s">
        <v>35</v>
      </c>
      <c r="C28" s="40">
        <v>247</v>
      </c>
      <c r="D28" s="41"/>
      <c r="E28" s="54">
        <v>25</v>
      </c>
      <c r="F28" s="55" t="s">
        <v>127</v>
      </c>
      <c r="G28" s="40">
        <v>40</v>
      </c>
      <c r="H28" s="41"/>
      <c r="I28" s="54">
        <v>25</v>
      </c>
      <c r="J28" s="55" t="s">
        <v>58</v>
      </c>
      <c r="K28" s="40">
        <v>280</v>
      </c>
    </row>
    <row r="29" spans="1:11">
      <c r="A29" s="54">
        <v>26</v>
      </c>
      <c r="B29" s="55" t="s">
        <v>540</v>
      </c>
      <c r="C29" s="40">
        <v>237</v>
      </c>
      <c r="D29" s="41"/>
      <c r="E29" s="54">
        <v>26</v>
      </c>
      <c r="F29" s="55" t="s">
        <v>31</v>
      </c>
      <c r="G29" s="40">
        <v>38</v>
      </c>
      <c r="H29" s="41"/>
      <c r="I29" s="54">
        <v>26</v>
      </c>
      <c r="J29" s="55" t="s">
        <v>1356</v>
      </c>
      <c r="K29" s="40">
        <v>278</v>
      </c>
    </row>
    <row r="30" spans="1:11">
      <c r="A30" s="54">
        <v>27</v>
      </c>
      <c r="B30" s="55" t="s">
        <v>62</v>
      </c>
      <c r="C30" s="40">
        <v>236</v>
      </c>
      <c r="D30" s="41"/>
      <c r="E30" s="54">
        <v>27</v>
      </c>
      <c r="F30" s="55" t="s">
        <v>170</v>
      </c>
      <c r="G30" s="40">
        <v>36</v>
      </c>
      <c r="H30" s="41"/>
      <c r="I30" s="54">
        <v>27</v>
      </c>
      <c r="J30" s="55" t="s">
        <v>33</v>
      </c>
      <c r="K30" s="40">
        <v>272</v>
      </c>
    </row>
    <row r="31" spans="1:11">
      <c r="A31" s="54">
        <v>28</v>
      </c>
      <c r="B31" s="55" t="s">
        <v>37</v>
      </c>
      <c r="C31" s="40">
        <v>228</v>
      </c>
      <c r="D31" s="41"/>
      <c r="E31" s="54">
        <v>28</v>
      </c>
      <c r="F31" s="55" t="s">
        <v>110</v>
      </c>
      <c r="G31" s="40">
        <v>36</v>
      </c>
      <c r="H31" s="41"/>
      <c r="I31" s="54">
        <v>28</v>
      </c>
      <c r="J31" s="55" t="s">
        <v>154</v>
      </c>
      <c r="K31" s="40">
        <v>258</v>
      </c>
    </row>
    <row r="32" spans="1:11">
      <c r="A32" s="54">
        <v>29</v>
      </c>
      <c r="B32" s="55" t="s">
        <v>1289</v>
      </c>
      <c r="C32" s="40">
        <v>227</v>
      </c>
      <c r="D32" s="41"/>
      <c r="E32" s="54">
        <v>29</v>
      </c>
      <c r="F32" s="55" t="s">
        <v>43</v>
      </c>
      <c r="G32" s="40">
        <v>35</v>
      </c>
      <c r="H32" s="41"/>
      <c r="I32" s="54">
        <v>29</v>
      </c>
      <c r="J32" s="55" t="s">
        <v>234</v>
      </c>
      <c r="K32" s="40">
        <v>247</v>
      </c>
    </row>
    <row r="33" spans="1:11">
      <c r="A33" s="54">
        <v>30</v>
      </c>
      <c r="B33" s="55" t="s">
        <v>33</v>
      </c>
      <c r="C33" s="40">
        <v>225</v>
      </c>
      <c r="D33" s="41"/>
      <c r="E33" s="54">
        <v>30</v>
      </c>
      <c r="F33" s="55" t="s">
        <v>1602</v>
      </c>
      <c r="G33" s="40">
        <v>34</v>
      </c>
      <c r="H33" s="41"/>
      <c r="I33" s="54">
        <v>30</v>
      </c>
      <c r="J33" s="55" t="s">
        <v>37</v>
      </c>
      <c r="K33" s="40">
        <v>243</v>
      </c>
    </row>
    <row r="34" spans="1:11">
      <c r="A34" s="54">
        <v>31</v>
      </c>
      <c r="B34" s="55" t="s">
        <v>1213</v>
      </c>
      <c r="C34" s="40">
        <v>223</v>
      </c>
      <c r="D34" s="41"/>
      <c r="E34" s="54">
        <v>31</v>
      </c>
      <c r="F34" s="55" t="s">
        <v>98</v>
      </c>
      <c r="G34" s="40">
        <v>33</v>
      </c>
      <c r="H34" s="41"/>
      <c r="I34" s="54">
        <v>31</v>
      </c>
      <c r="J34" s="55" t="s">
        <v>540</v>
      </c>
      <c r="K34" s="40">
        <v>237</v>
      </c>
    </row>
    <row r="35" spans="1:11">
      <c r="A35" s="54">
        <v>32</v>
      </c>
      <c r="B35" s="55" t="s">
        <v>58</v>
      </c>
      <c r="C35" s="40">
        <v>212</v>
      </c>
      <c r="D35" s="41"/>
      <c r="E35" s="54">
        <v>32</v>
      </c>
      <c r="F35" s="55" t="s">
        <v>175</v>
      </c>
      <c r="G35" s="40">
        <v>33</v>
      </c>
      <c r="H35" s="41"/>
      <c r="I35" s="54">
        <v>32</v>
      </c>
      <c r="J35" s="55" t="s">
        <v>1289</v>
      </c>
      <c r="K35" s="40">
        <v>227</v>
      </c>
    </row>
    <row r="36" spans="1:11">
      <c r="A36" s="54">
        <v>33</v>
      </c>
      <c r="B36" s="55" t="s">
        <v>1614</v>
      </c>
      <c r="C36" s="40">
        <v>198</v>
      </c>
      <c r="D36" s="41"/>
      <c r="E36" s="54">
        <v>33</v>
      </c>
      <c r="F36" s="55" t="s">
        <v>75</v>
      </c>
      <c r="G36" s="40">
        <v>33</v>
      </c>
      <c r="H36" s="41"/>
      <c r="I36" s="54">
        <v>33</v>
      </c>
      <c r="J36" s="55" t="s">
        <v>1213</v>
      </c>
      <c r="K36" s="40">
        <v>223</v>
      </c>
    </row>
    <row r="37" spans="1:11">
      <c r="A37" s="54">
        <v>34</v>
      </c>
      <c r="B37" s="55" t="s">
        <v>43</v>
      </c>
      <c r="C37" s="40">
        <v>183</v>
      </c>
      <c r="D37" s="41"/>
      <c r="E37" s="54">
        <v>34</v>
      </c>
      <c r="F37" s="55" t="s">
        <v>166</v>
      </c>
      <c r="G37" s="40">
        <v>27</v>
      </c>
      <c r="H37" s="41"/>
      <c r="I37" s="54">
        <v>34</v>
      </c>
      <c r="J37" s="55" t="s">
        <v>43</v>
      </c>
      <c r="K37" s="40">
        <v>218</v>
      </c>
    </row>
    <row r="38" spans="1:11">
      <c r="A38" s="54">
        <v>35</v>
      </c>
      <c r="B38" s="55" t="s">
        <v>85</v>
      </c>
      <c r="C38" s="40">
        <v>162</v>
      </c>
      <c r="D38" s="41"/>
      <c r="E38" s="54">
        <v>35</v>
      </c>
      <c r="F38" s="55" t="s">
        <v>45</v>
      </c>
      <c r="G38" s="40">
        <v>26</v>
      </c>
      <c r="H38" s="41"/>
      <c r="I38" s="54">
        <v>35</v>
      </c>
      <c r="J38" s="55" t="s">
        <v>72</v>
      </c>
      <c r="K38" s="40">
        <v>201</v>
      </c>
    </row>
    <row r="39" spans="1:11">
      <c r="A39" s="54">
        <v>36</v>
      </c>
      <c r="B39" s="55" t="s">
        <v>847</v>
      </c>
      <c r="C39" s="40">
        <v>160</v>
      </c>
      <c r="D39" s="41"/>
      <c r="E39" s="54">
        <v>36</v>
      </c>
      <c r="F39" s="55" t="s">
        <v>1603</v>
      </c>
      <c r="G39" s="40">
        <v>25</v>
      </c>
      <c r="H39" s="41"/>
      <c r="I39" s="54">
        <v>36</v>
      </c>
      <c r="J39" s="55" t="s">
        <v>635</v>
      </c>
      <c r="K39" s="40">
        <v>198</v>
      </c>
    </row>
    <row r="40" spans="1:11">
      <c r="A40" s="54">
        <v>37</v>
      </c>
      <c r="B40" s="55" t="s">
        <v>648</v>
      </c>
      <c r="C40" s="40">
        <v>159</v>
      </c>
      <c r="D40" s="41"/>
      <c r="E40" s="54">
        <v>37</v>
      </c>
      <c r="F40" s="55" t="s">
        <v>1172</v>
      </c>
      <c r="G40" s="40">
        <v>20</v>
      </c>
      <c r="H40" s="41"/>
      <c r="I40" s="54">
        <v>37</v>
      </c>
      <c r="J40" s="55" t="s">
        <v>98</v>
      </c>
      <c r="K40" s="40">
        <v>192</v>
      </c>
    </row>
    <row r="41" spans="1:11">
      <c r="A41" s="54">
        <v>38</v>
      </c>
      <c r="B41" s="55" t="s">
        <v>91</v>
      </c>
      <c r="C41" s="40">
        <v>156</v>
      </c>
      <c r="D41" s="41"/>
      <c r="E41" s="54">
        <v>38</v>
      </c>
      <c r="F41" s="55" t="s">
        <v>190</v>
      </c>
      <c r="G41" s="40">
        <v>20</v>
      </c>
      <c r="H41" s="41"/>
      <c r="I41" s="54">
        <v>38</v>
      </c>
      <c r="J41" s="55" t="s">
        <v>91</v>
      </c>
      <c r="K41" s="40">
        <v>176</v>
      </c>
    </row>
    <row r="42" spans="1:11">
      <c r="A42" s="54">
        <v>39</v>
      </c>
      <c r="B42" s="55" t="s">
        <v>72</v>
      </c>
      <c r="C42" s="40">
        <v>150</v>
      </c>
      <c r="D42" s="41"/>
      <c r="E42" s="54">
        <v>39</v>
      </c>
      <c r="F42" s="55" t="s">
        <v>91</v>
      </c>
      <c r="G42" s="40">
        <v>20</v>
      </c>
      <c r="H42" s="41"/>
      <c r="I42" s="54">
        <v>39</v>
      </c>
      <c r="J42" s="55" t="s">
        <v>159</v>
      </c>
      <c r="K42" s="40">
        <v>163</v>
      </c>
    </row>
    <row r="43" spans="1:11">
      <c r="A43" s="54">
        <v>40</v>
      </c>
      <c r="B43" s="55" t="s">
        <v>159</v>
      </c>
      <c r="C43" s="40">
        <v>149</v>
      </c>
      <c r="D43" s="41"/>
      <c r="E43" s="54">
        <v>40</v>
      </c>
      <c r="F43" s="55" t="s">
        <v>265</v>
      </c>
      <c r="G43" s="40">
        <v>20</v>
      </c>
      <c r="H43" s="41"/>
      <c r="I43" s="54">
        <v>40</v>
      </c>
      <c r="J43" s="55" t="s">
        <v>847</v>
      </c>
      <c r="K43" s="40">
        <v>160</v>
      </c>
    </row>
    <row r="44" spans="1:11">
      <c r="A44" s="54">
        <v>41</v>
      </c>
      <c r="B44" s="55" t="s">
        <v>731</v>
      </c>
      <c r="C44" s="40">
        <v>143</v>
      </c>
      <c r="D44" s="41"/>
      <c r="E44" s="54">
        <v>41</v>
      </c>
      <c r="F44" s="55" t="s">
        <v>1605</v>
      </c>
      <c r="G44" s="40">
        <v>20</v>
      </c>
      <c r="H44" s="41"/>
      <c r="I44" s="54">
        <v>41</v>
      </c>
      <c r="J44" s="55" t="s">
        <v>166</v>
      </c>
      <c r="K44" s="40">
        <v>154</v>
      </c>
    </row>
    <row r="45" spans="1:11">
      <c r="A45" s="54">
        <v>42</v>
      </c>
      <c r="B45" s="55" t="s">
        <v>747</v>
      </c>
      <c r="C45" s="40">
        <v>140</v>
      </c>
      <c r="D45" s="41"/>
      <c r="E45" s="54">
        <v>42</v>
      </c>
      <c r="F45" s="55" t="s">
        <v>299</v>
      </c>
      <c r="G45" s="40">
        <v>20</v>
      </c>
      <c r="H45" s="41"/>
      <c r="I45" s="54">
        <v>42</v>
      </c>
      <c r="J45" s="55" t="s">
        <v>94</v>
      </c>
      <c r="K45" s="40">
        <v>153</v>
      </c>
    </row>
    <row r="46" spans="1:11">
      <c r="A46" s="54">
        <v>43</v>
      </c>
      <c r="B46" s="55" t="s">
        <v>656</v>
      </c>
      <c r="C46" s="40">
        <v>132</v>
      </c>
      <c r="D46" s="41"/>
      <c r="E46" s="54">
        <v>43</v>
      </c>
      <c r="F46" s="55" t="s">
        <v>1356</v>
      </c>
      <c r="G46" s="40">
        <v>19</v>
      </c>
      <c r="H46" s="41"/>
      <c r="I46" s="54">
        <v>43</v>
      </c>
      <c r="J46" s="55" t="s">
        <v>175</v>
      </c>
      <c r="K46" s="40">
        <v>151</v>
      </c>
    </row>
    <row r="47" spans="1:11">
      <c r="A47" s="54">
        <v>44</v>
      </c>
      <c r="B47" s="55" t="s">
        <v>308</v>
      </c>
      <c r="C47" s="40">
        <v>129</v>
      </c>
      <c r="D47" s="41"/>
      <c r="E47" s="54">
        <v>44</v>
      </c>
      <c r="F47" s="55" t="s">
        <v>115</v>
      </c>
      <c r="G47" s="40">
        <v>19</v>
      </c>
      <c r="H47" s="41"/>
      <c r="I47" s="54">
        <v>44</v>
      </c>
      <c r="J47" s="55" t="s">
        <v>731</v>
      </c>
      <c r="K47" s="40">
        <v>143</v>
      </c>
    </row>
    <row r="48" spans="1:11">
      <c r="A48" s="54">
        <v>45</v>
      </c>
      <c r="B48" s="55" t="s">
        <v>166</v>
      </c>
      <c r="C48" s="40">
        <v>127</v>
      </c>
      <c r="D48" s="41"/>
      <c r="E48" s="54">
        <v>45</v>
      </c>
      <c r="F48" s="55" t="s">
        <v>144</v>
      </c>
      <c r="G48" s="40">
        <v>19</v>
      </c>
      <c r="H48" s="41"/>
      <c r="I48" s="54">
        <v>45</v>
      </c>
      <c r="J48" s="55" t="s">
        <v>747</v>
      </c>
      <c r="K48" s="40">
        <v>140</v>
      </c>
    </row>
    <row r="49" spans="1:11">
      <c r="A49" s="54">
        <v>46</v>
      </c>
      <c r="B49" s="55" t="s">
        <v>119</v>
      </c>
      <c r="C49" s="40">
        <v>125</v>
      </c>
      <c r="D49" s="41"/>
      <c r="E49" s="54">
        <v>46</v>
      </c>
      <c r="F49" s="55" t="s">
        <v>258</v>
      </c>
      <c r="G49" s="40">
        <v>18</v>
      </c>
      <c r="H49" s="41"/>
      <c r="I49" s="54">
        <v>46</v>
      </c>
      <c r="J49" s="55" t="s">
        <v>119</v>
      </c>
      <c r="K49" s="40">
        <v>139</v>
      </c>
    </row>
    <row r="50" spans="1:11">
      <c r="A50" s="54">
        <v>47</v>
      </c>
      <c r="B50" s="55" t="s">
        <v>505</v>
      </c>
      <c r="C50" s="40">
        <v>122</v>
      </c>
      <c r="D50" s="41"/>
      <c r="E50" s="54">
        <v>47</v>
      </c>
      <c r="F50" s="55" t="s">
        <v>1600</v>
      </c>
      <c r="G50" s="40">
        <v>16</v>
      </c>
      <c r="H50" s="41"/>
      <c r="I50" s="54">
        <v>47</v>
      </c>
      <c r="J50" s="55" t="s">
        <v>144</v>
      </c>
      <c r="K50" s="40">
        <v>138</v>
      </c>
    </row>
    <row r="51" spans="1:11">
      <c r="A51" s="54">
        <v>48</v>
      </c>
      <c r="B51" s="55" t="s">
        <v>267</v>
      </c>
      <c r="C51" s="40">
        <v>121</v>
      </c>
      <c r="D51" s="41"/>
      <c r="E51" s="54">
        <v>48</v>
      </c>
      <c r="F51" s="55" t="s">
        <v>1638</v>
      </c>
      <c r="G51" s="40">
        <v>16</v>
      </c>
      <c r="H51" s="41"/>
      <c r="I51" s="54">
        <v>48</v>
      </c>
      <c r="J51" s="55" t="s">
        <v>110</v>
      </c>
      <c r="K51" s="40">
        <v>134</v>
      </c>
    </row>
    <row r="52" spans="1:11">
      <c r="A52" s="54">
        <v>49</v>
      </c>
      <c r="B52" s="55" t="s">
        <v>151</v>
      </c>
      <c r="C52" s="40">
        <v>120</v>
      </c>
      <c r="D52" s="41"/>
      <c r="E52" s="54">
        <v>49</v>
      </c>
      <c r="F52" s="55" t="s">
        <v>104</v>
      </c>
      <c r="G52" s="40">
        <v>15</v>
      </c>
      <c r="H52" s="41"/>
      <c r="I52" s="54">
        <v>49</v>
      </c>
      <c r="J52" s="55" t="s">
        <v>75</v>
      </c>
      <c r="K52" s="40">
        <v>132</v>
      </c>
    </row>
    <row r="53" spans="1:11">
      <c r="A53" s="54">
        <v>50</v>
      </c>
      <c r="B53" s="55" t="s">
        <v>144</v>
      </c>
      <c r="C53" s="40">
        <v>119</v>
      </c>
      <c r="D53" s="41"/>
      <c r="E53" s="54">
        <v>50</v>
      </c>
      <c r="F53" s="55" t="s">
        <v>37</v>
      </c>
      <c r="G53" s="40">
        <v>15</v>
      </c>
      <c r="H53" s="41"/>
      <c r="I53" s="54">
        <v>50</v>
      </c>
      <c r="J53" s="55" t="s">
        <v>656</v>
      </c>
      <c r="K53" s="40">
        <v>132</v>
      </c>
    </row>
    <row r="54" spans="1:11">
      <c r="A54" s="54">
        <v>51</v>
      </c>
      <c r="B54" s="55" t="s">
        <v>175</v>
      </c>
      <c r="C54" s="40">
        <v>118</v>
      </c>
      <c r="D54" s="41"/>
      <c r="E54" s="54">
        <v>51</v>
      </c>
      <c r="F54" s="55" t="s">
        <v>1601</v>
      </c>
      <c r="G54" s="40">
        <v>15</v>
      </c>
      <c r="H54" s="41"/>
      <c r="I54" s="54">
        <v>51</v>
      </c>
      <c r="J54" s="55" t="s">
        <v>308</v>
      </c>
      <c r="K54" s="40">
        <v>129</v>
      </c>
    </row>
    <row r="55" spans="1:11">
      <c r="A55" s="54">
        <v>52</v>
      </c>
      <c r="B55" s="55" t="s">
        <v>156</v>
      </c>
      <c r="C55" s="40">
        <v>117</v>
      </c>
      <c r="D55" s="41"/>
      <c r="E55" s="54">
        <v>52</v>
      </c>
      <c r="F55" s="55" t="s">
        <v>1186</v>
      </c>
      <c r="G55" s="40">
        <v>15</v>
      </c>
      <c r="H55" s="41"/>
      <c r="I55" s="54">
        <v>52</v>
      </c>
      <c r="J55" s="55" t="s">
        <v>505</v>
      </c>
      <c r="K55" s="40">
        <v>127</v>
      </c>
    </row>
    <row r="56" spans="1:11">
      <c r="A56" s="54">
        <v>53</v>
      </c>
      <c r="B56" s="55" t="s">
        <v>239</v>
      </c>
      <c r="C56" s="40">
        <v>115</v>
      </c>
      <c r="D56" s="41"/>
      <c r="E56" s="54">
        <v>53</v>
      </c>
      <c r="F56" s="55" t="s">
        <v>505</v>
      </c>
      <c r="G56" s="40">
        <v>14</v>
      </c>
      <c r="H56" s="41"/>
      <c r="I56" s="54">
        <v>53</v>
      </c>
      <c r="J56" s="55" t="s">
        <v>1604</v>
      </c>
      <c r="K56" s="40">
        <v>124</v>
      </c>
    </row>
    <row r="57" spans="1:11">
      <c r="A57" s="54">
        <v>54</v>
      </c>
      <c r="B57" s="55" t="s">
        <v>1612</v>
      </c>
      <c r="C57" s="40">
        <v>115</v>
      </c>
      <c r="D57" s="41"/>
      <c r="E57" s="54">
        <v>54</v>
      </c>
      <c r="F57" s="55" t="s">
        <v>119</v>
      </c>
      <c r="G57" s="40">
        <v>14</v>
      </c>
      <c r="H57" s="41"/>
      <c r="I57" s="54">
        <v>54</v>
      </c>
      <c r="J57" s="55" t="s">
        <v>151</v>
      </c>
      <c r="K57" s="40">
        <v>122</v>
      </c>
    </row>
    <row r="58" spans="1:11">
      <c r="A58" s="54">
        <v>55</v>
      </c>
      <c r="B58" s="55" t="s">
        <v>453</v>
      </c>
      <c r="C58" s="40">
        <v>111</v>
      </c>
      <c r="D58" s="41"/>
      <c r="E58" s="54">
        <v>55</v>
      </c>
      <c r="F58" s="55" t="s">
        <v>41</v>
      </c>
      <c r="G58" s="40">
        <v>14</v>
      </c>
      <c r="H58" s="41"/>
      <c r="I58" s="54">
        <v>55</v>
      </c>
      <c r="J58" s="55" t="s">
        <v>70</v>
      </c>
      <c r="K58" s="40">
        <v>121</v>
      </c>
    </row>
    <row r="59" spans="1:11">
      <c r="A59" s="54">
        <v>56</v>
      </c>
      <c r="B59" s="55" t="s">
        <v>1220</v>
      </c>
      <c r="C59" s="40">
        <v>105</v>
      </c>
      <c r="D59" s="41"/>
      <c r="E59" s="54">
        <v>56</v>
      </c>
      <c r="F59" s="55" t="s">
        <v>159</v>
      </c>
      <c r="G59" s="40">
        <v>14</v>
      </c>
      <c r="H59" s="41"/>
      <c r="I59" s="54">
        <v>56</v>
      </c>
      <c r="J59" s="55" t="s">
        <v>267</v>
      </c>
      <c r="K59" s="40">
        <v>121</v>
      </c>
    </row>
    <row r="60" spans="1:11">
      <c r="A60" s="54">
        <v>57</v>
      </c>
      <c r="B60" s="55" t="s">
        <v>226</v>
      </c>
      <c r="C60" s="40">
        <v>102</v>
      </c>
      <c r="D60" s="41"/>
      <c r="E60" s="54">
        <v>57</v>
      </c>
      <c r="F60" s="55" t="s">
        <v>1606</v>
      </c>
      <c r="G60" s="40">
        <v>14</v>
      </c>
      <c r="H60" s="41"/>
      <c r="I60" s="54">
        <v>57</v>
      </c>
      <c r="J60" s="55" t="s">
        <v>156</v>
      </c>
      <c r="K60" s="40">
        <v>118</v>
      </c>
    </row>
    <row r="61" spans="1:11">
      <c r="A61" s="54">
        <v>58</v>
      </c>
      <c r="B61" s="55" t="s">
        <v>94</v>
      </c>
      <c r="C61" s="40">
        <v>101</v>
      </c>
      <c r="D61" s="41"/>
      <c r="E61" s="54">
        <v>58</v>
      </c>
      <c r="F61" s="55" t="s">
        <v>68</v>
      </c>
      <c r="G61" s="40">
        <v>13</v>
      </c>
      <c r="H61" s="41"/>
      <c r="I61" s="54">
        <v>58</v>
      </c>
      <c r="J61" s="55" t="s">
        <v>239</v>
      </c>
      <c r="K61" s="40">
        <v>115</v>
      </c>
    </row>
    <row r="62" spans="1:11">
      <c r="A62" s="54">
        <v>59</v>
      </c>
      <c r="B62" s="55" t="s">
        <v>75</v>
      </c>
      <c r="C62" s="40">
        <v>99</v>
      </c>
      <c r="D62" s="41"/>
      <c r="E62" s="54">
        <v>59</v>
      </c>
      <c r="F62" s="55" t="s">
        <v>108</v>
      </c>
      <c r="G62" s="40">
        <v>12</v>
      </c>
      <c r="H62" s="41"/>
      <c r="I62" s="54">
        <v>59</v>
      </c>
      <c r="J62" s="55" t="s">
        <v>1612</v>
      </c>
      <c r="K62" s="40">
        <v>115</v>
      </c>
    </row>
    <row r="63" spans="1:11">
      <c r="A63" s="54">
        <v>60</v>
      </c>
      <c r="B63" s="55" t="s">
        <v>110</v>
      </c>
      <c r="C63" s="40">
        <v>98</v>
      </c>
      <c r="D63" s="41"/>
      <c r="E63" s="54">
        <v>60</v>
      </c>
      <c r="F63" s="55" t="s">
        <v>181</v>
      </c>
      <c r="G63" s="40">
        <v>11</v>
      </c>
      <c r="H63" s="41"/>
      <c r="I63" s="54">
        <v>60</v>
      </c>
      <c r="J63" s="55" t="s">
        <v>453</v>
      </c>
      <c r="K63" s="40">
        <v>111</v>
      </c>
    </row>
    <row r="64" spans="1:11">
      <c r="A64" s="54">
        <v>61</v>
      </c>
      <c r="B64" s="55" t="s">
        <v>517</v>
      </c>
      <c r="C64" s="40">
        <v>95</v>
      </c>
      <c r="D64" s="41"/>
      <c r="E64" s="54">
        <v>61</v>
      </c>
      <c r="F64" s="55" t="s">
        <v>738</v>
      </c>
      <c r="G64" s="40">
        <v>10</v>
      </c>
      <c r="H64" s="41"/>
      <c r="I64" s="54">
        <v>61</v>
      </c>
      <c r="J64" s="55" t="s">
        <v>1186</v>
      </c>
      <c r="K64" s="40">
        <v>107</v>
      </c>
    </row>
    <row r="65" spans="1:11">
      <c r="A65" s="54">
        <v>62</v>
      </c>
      <c r="B65" s="55" t="s">
        <v>789</v>
      </c>
      <c r="C65" s="40">
        <v>94</v>
      </c>
      <c r="D65" s="41"/>
      <c r="E65" s="54">
        <v>62</v>
      </c>
      <c r="F65" s="55" t="s">
        <v>219</v>
      </c>
      <c r="G65" s="40">
        <v>9</v>
      </c>
      <c r="H65" s="41"/>
      <c r="I65" s="54">
        <v>62</v>
      </c>
      <c r="J65" s="55" t="s">
        <v>1220</v>
      </c>
      <c r="K65" s="40">
        <v>105</v>
      </c>
    </row>
    <row r="66" spans="1:11">
      <c r="A66" s="54">
        <v>63</v>
      </c>
      <c r="B66" s="55" t="s">
        <v>216</v>
      </c>
      <c r="C66" s="40">
        <v>93</v>
      </c>
      <c r="D66" s="41"/>
      <c r="E66" s="54">
        <v>63</v>
      </c>
      <c r="F66" s="55" t="s">
        <v>141</v>
      </c>
      <c r="G66" s="40">
        <v>9</v>
      </c>
      <c r="H66" s="41"/>
      <c r="I66" s="54">
        <v>63</v>
      </c>
      <c r="J66" s="55" t="s">
        <v>226</v>
      </c>
      <c r="K66" s="40">
        <v>102</v>
      </c>
    </row>
    <row r="67" spans="1:11">
      <c r="A67" s="54">
        <v>64</v>
      </c>
      <c r="B67" s="55" t="s">
        <v>1607</v>
      </c>
      <c r="C67" s="40">
        <v>92</v>
      </c>
      <c r="D67" s="41"/>
      <c r="E67" s="54">
        <v>64</v>
      </c>
      <c r="F67" s="55" t="s">
        <v>49</v>
      </c>
      <c r="G67" s="40">
        <v>7</v>
      </c>
      <c r="H67" s="41"/>
      <c r="I67" s="54">
        <v>64</v>
      </c>
      <c r="J67" s="55" t="s">
        <v>517</v>
      </c>
      <c r="K67" s="40">
        <v>95</v>
      </c>
    </row>
    <row r="68" spans="1:11">
      <c r="A68" s="54">
        <v>65</v>
      </c>
      <c r="B68" s="55" t="s">
        <v>1186</v>
      </c>
      <c r="C68" s="40">
        <v>92</v>
      </c>
      <c r="D68" s="41"/>
      <c r="E68" s="54">
        <v>65</v>
      </c>
      <c r="F68" s="55" t="s">
        <v>148</v>
      </c>
      <c r="G68" s="40">
        <v>4</v>
      </c>
      <c r="H68" s="41"/>
      <c r="I68" s="54">
        <v>65</v>
      </c>
      <c r="J68" s="55" t="s">
        <v>192</v>
      </c>
      <c r="K68" s="40">
        <v>95</v>
      </c>
    </row>
    <row r="69" spans="1:11">
      <c r="A69" s="54">
        <v>66</v>
      </c>
      <c r="B69" s="55" t="s">
        <v>208</v>
      </c>
      <c r="C69" s="40">
        <v>92</v>
      </c>
      <c r="D69" s="41"/>
      <c r="E69" s="54">
        <v>66</v>
      </c>
      <c r="F69" s="55" t="s">
        <v>151</v>
      </c>
      <c r="G69" s="40">
        <v>2</v>
      </c>
      <c r="H69" s="41"/>
      <c r="I69" s="54">
        <v>66</v>
      </c>
      <c r="J69" s="55" t="s">
        <v>789</v>
      </c>
      <c r="K69" s="40">
        <v>94</v>
      </c>
    </row>
    <row r="70" spans="1:11">
      <c r="A70" s="54">
        <v>67</v>
      </c>
      <c r="B70" s="55" t="s">
        <v>1609</v>
      </c>
      <c r="C70" s="40">
        <v>87</v>
      </c>
      <c r="D70" s="41"/>
      <c r="E70" s="54">
        <v>67</v>
      </c>
      <c r="F70" s="55" t="s">
        <v>154</v>
      </c>
      <c r="G70" s="40">
        <v>1</v>
      </c>
      <c r="H70" s="41"/>
      <c r="I70" s="54">
        <v>67</v>
      </c>
      <c r="J70" s="55" t="s">
        <v>216</v>
      </c>
      <c r="K70" s="40">
        <v>93</v>
      </c>
    </row>
    <row r="71" spans="1:11">
      <c r="A71" s="54">
        <v>68</v>
      </c>
      <c r="B71" s="55" t="s">
        <v>441</v>
      </c>
      <c r="C71" s="40">
        <v>85</v>
      </c>
      <c r="D71" s="41"/>
      <c r="E71" s="54">
        <v>68</v>
      </c>
      <c r="F71" s="55" t="s">
        <v>156</v>
      </c>
      <c r="G71" s="40">
        <v>1</v>
      </c>
      <c r="H71" s="41"/>
      <c r="I71" s="54">
        <v>68</v>
      </c>
      <c r="J71" s="55" t="s">
        <v>208</v>
      </c>
      <c r="K71" s="40">
        <v>92</v>
      </c>
    </row>
    <row r="72" spans="1:11">
      <c r="A72" s="54">
        <v>69</v>
      </c>
      <c r="B72" s="55" t="s">
        <v>350</v>
      </c>
      <c r="C72" s="40">
        <v>85</v>
      </c>
      <c r="D72" s="41"/>
      <c r="F72" s="143" t="s">
        <v>693</v>
      </c>
      <c r="G72" s="144">
        <v>3598</v>
      </c>
      <c r="H72" s="41"/>
      <c r="I72" s="54">
        <v>69</v>
      </c>
      <c r="J72" s="55" t="s">
        <v>1607</v>
      </c>
      <c r="K72" s="40">
        <v>92</v>
      </c>
    </row>
    <row r="73" spans="1:11">
      <c r="A73" s="54">
        <v>70</v>
      </c>
      <c r="B73" s="55" t="s">
        <v>315</v>
      </c>
      <c r="C73" s="40">
        <v>81</v>
      </c>
      <c r="D73" s="41"/>
      <c r="H73" s="41"/>
      <c r="I73" s="54">
        <v>70</v>
      </c>
      <c r="J73" s="55" t="s">
        <v>1602</v>
      </c>
      <c r="K73" s="40">
        <v>91</v>
      </c>
    </row>
    <row r="74" spans="1:11">
      <c r="A74" s="54">
        <v>71</v>
      </c>
      <c r="B74" s="55" t="s">
        <v>1604</v>
      </c>
      <c r="C74" s="40">
        <v>78</v>
      </c>
      <c r="D74" s="41"/>
      <c r="H74" s="41"/>
      <c r="I74" s="54">
        <v>71</v>
      </c>
      <c r="J74" s="55" t="s">
        <v>172</v>
      </c>
      <c r="K74" s="40">
        <v>89</v>
      </c>
    </row>
    <row r="75" spans="1:11">
      <c r="A75" s="54">
        <v>72</v>
      </c>
      <c r="B75" s="55" t="s">
        <v>70</v>
      </c>
      <c r="C75" s="40">
        <v>78</v>
      </c>
      <c r="D75" s="41"/>
      <c r="H75" s="41"/>
      <c r="I75" s="54">
        <v>72</v>
      </c>
      <c r="J75" s="55" t="s">
        <v>1609</v>
      </c>
      <c r="K75" s="40">
        <v>87</v>
      </c>
    </row>
    <row r="76" spans="1:11">
      <c r="A76" s="54">
        <v>73</v>
      </c>
      <c r="B76" s="55" t="s">
        <v>253</v>
      </c>
      <c r="C76" s="40">
        <v>75</v>
      </c>
      <c r="D76" s="41"/>
      <c r="H76" s="41"/>
      <c r="I76" s="54">
        <v>73</v>
      </c>
      <c r="J76" s="55" t="s">
        <v>441</v>
      </c>
      <c r="K76" s="40">
        <v>85</v>
      </c>
    </row>
    <row r="77" spans="1:11">
      <c r="A77" s="54">
        <v>74</v>
      </c>
      <c r="B77" s="55" t="s">
        <v>293</v>
      </c>
      <c r="C77" s="40">
        <v>74</v>
      </c>
      <c r="D77" s="41"/>
      <c r="H77" s="41"/>
      <c r="I77" s="54">
        <v>74</v>
      </c>
      <c r="J77" s="55" t="s">
        <v>350</v>
      </c>
      <c r="K77" s="40">
        <v>85</v>
      </c>
    </row>
    <row r="78" spans="1:11">
      <c r="A78" s="54">
        <v>75</v>
      </c>
      <c r="B78" s="55" t="s">
        <v>228</v>
      </c>
      <c r="C78" s="40">
        <v>67</v>
      </c>
      <c r="D78" s="41"/>
      <c r="H78" s="41"/>
      <c r="I78" s="54">
        <v>75</v>
      </c>
      <c r="J78" s="55" t="s">
        <v>77</v>
      </c>
      <c r="K78" s="40">
        <v>84</v>
      </c>
    </row>
    <row r="79" spans="1:11">
      <c r="A79" s="54">
        <v>76</v>
      </c>
      <c r="B79" s="55" t="s">
        <v>1602</v>
      </c>
      <c r="C79" s="40">
        <v>57</v>
      </c>
      <c r="D79" s="41"/>
      <c r="H79" s="41"/>
      <c r="I79" s="54">
        <v>76</v>
      </c>
      <c r="J79" s="55" t="s">
        <v>315</v>
      </c>
      <c r="K79" s="40">
        <v>81</v>
      </c>
    </row>
    <row r="80" spans="1:11">
      <c r="A80" s="54">
        <v>77</v>
      </c>
      <c r="B80" s="55" t="s">
        <v>1638</v>
      </c>
      <c r="C80" s="40">
        <v>52</v>
      </c>
      <c r="D80" s="41"/>
      <c r="H80" s="41"/>
      <c r="I80" s="54">
        <v>77</v>
      </c>
      <c r="J80" s="55" t="s">
        <v>54</v>
      </c>
      <c r="K80" s="40">
        <v>78</v>
      </c>
    </row>
    <row r="81" spans="1:11">
      <c r="A81" s="54">
        <v>78</v>
      </c>
      <c r="B81" s="55" t="s">
        <v>141</v>
      </c>
      <c r="C81" s="40">
        <v>52</v>
      </c>
      <c r="D81" s="41"/>
      <c r="H81" s="41"/>
      <c r="I81" s="54">
        <v>78</v>
      </c>
      <c r="J81" s="55" t="s">
        <v>253</v>
      </c>
      <c r="K81" s="40">
        <v>75</v>
      </c>
    </row>
    <row r="82" spans="1:11">
      <c r="A82" s="54">
        <v>79</v>
      </c>
      <c r="B82" s="55" t="s">
        <v>443</v>
      </c>
      <c r="C82" s="40">
        <v>48</v>
      </c>
      <c r="D82" s="41"/>
      <c r="H82" s="41"/>
      <c r="I82" s="54">
        <v>79</v>
      </c>
      <c r="J82" s="55" t="s">
        <v>701</v>
      </c>
      <c r="K82" s="40">
        <v>75</v>
      </c>
    </row>
    <row r="83" spans="1:11">
      <c r="A83" s="54">
        <v>80</v>
      </c>
      <c r="B83" s="55" t="s">
        <v>192</v>
      </c>
      <c r="C83" s="40">
        <v>46</v>
      </c>
      <c r="D83" s="41"/>
      <c r="H83" s="41"/>
      <c r="I83" s="54">
        <v>80</v>
      </c>
      <c r="J83" s="55" t="s">
        <v>293</v>
      </c>
      <c r="K83" s="40">
        <v>74</v>
      </c>
    </row>
    <row r="84" spans="1:11">
      <c r="A84" s="54">
        <v>81</v>
      </c>
      <c r="B84" s="55" t="s">
        <v>371</v>
      </c>
      <c r="C84" s="40">
        <v>46</v>
      </c>
      <c r="D84" s="41"/>
      <c r="H84" s="41"/>
      <c r="I84" s="54">
        <v>81</v>
      </c>
      <c r="J84" s="55" t="s">
        <v>1603</v>
      </c>
      <c r="K84" s="40">
        <v>68</v>
      </c>
    </row>
    <row r="85" spans="1:11">
      <c r="A85" s="54">
        <v>82</v>
      </c>
      <c r="B85" s="55" t="s">
        <v>342</v>
      </c>
      <c r="C85" s="40">
        <v>45</v>
      </c>
      <c r="D85" s="41"/>
      <c r="H85" s="41"/>
      <c r="I85" s="54">
        <v>82</v>
      </c>
      <c r="J85" s="55" t="s">
        <v>1638</v>
      </c>
      <c r="K85" s="40">
        <v>68</v>
      </c>
    </row>
    <row r="86" spans="1:11">
      <c r="A86" s="54">
        <v>83</v>
      </c>
      <c r="B86" s="55" t="s">
        <v>497</v>
      </c>
      <c r="C86" s="40">
        <v>45</v>
      </c>
      <c r="D86" s="41"/>
      <c r="H86" s="41"/>
      <c r="I86" s="54">
        <v>83</v>
      </c>
      <c r="J86" s="55" t="s">
        <v>228</v>
      </c>
      <c r="K86" s="40">
        <v>67</v>
      </c>
    </row>
    <row r="87" spans="1:11">
      <c r="A87" s="54">
        <v>84</v>
      </c>
      <c r="B87" s="55" t="s">
        <v>1603</v>
      </c>
      <c r="C87" s="40">
        <v>43</v>
      </c>
      <c r="D87" s="41"/>
      <c r="H87" s="41"/>
      <c r="I87" s="54">
        <v>84</v>
      </c>
      <c r="J87" s="55" t="s">
        <v>133</v>
      </c>
      <c r="K87" s="40">
        <v>65</v>
      </c>
    </row>
    <row r="88" spans="1:11">
      <c r="A88" s="54">
        <v>85</v>
      </c>
      <c r="B88" s="55" t="s">
        <v>803</v>
      </c>
      <c r="C88" s="40">
        <v>42</v>
      </c>
      <c r="D88" s="41"/>
      <c r="H88" s="41"/>
      <c r="I88" s="54">
        <v>85</v>
      </c>
      <c r="J88" s="55" t="s">
        <v>31</v>
      </c>
      <c r="K88" s="40">
        <v>64</v>
      </c>
    </row>
    <row r="89" spans="1:11">
      <c r="A89" s="54">
        <v>86</v>
      </c>
      <c r="B89" s="55" t="s">
        <v>41</v>
      </c>
      <c r="C89" s="40">
        <v>41</v>
      </c>
      <c r="D89" s="41"/>
      <c r="H89" s="41"/>
      <c r="I89" s="54">
        <v>86</v>
      </c>
      <c r="J89" s="55" t="s">
        <v>141</v>
      </c>
      <c r="K89" s="40">
        <v>61</v>
      </c>
    </row>
    <row r="90" spans="1:11">
      <c r="A90" s="54">
        <v>87</v>
      </c>
      <c r="B90" s="55" t="s">
        <v>1172</v>
      </c>
      <c r="C90" s="40">
        <v>40</v>
      </c>
      <c r="D90" s="41"/>
      <c r="H90" s="41"/>
      <c r="I90" s="54">
        <v>87</v>
      </c>
      <c r="J90" s="55" t="s">
        <v>1172</v>
      </c>
      <c r="K90" s="40">
        <v>60</v>
      </c>
    </row>
    <row r="91" spans="1:11">
      <c r="A91" s="54">
        <v>88</v>
      </c>
      <c r="B91" s="55" t="s">
        <v>459</v>
      </c>
      <c r="C91" s="40">
        <v>39</v>
      </c>
      <c r="D91" s="41"/>
      <c r="H91" s="41"/>
      <c r="I91" s="54">
        <v>88</v>
      </c>
      <c r="J91" s="55" t="s">
        <v>41</v>
      </c>
      <c r="K91" s="40">
        <v>55</v>
      </c>
    </row>
    <row r="92" spans="1:11">
      <c r="A92" s="54">
        <v>89</v>
      </c>
      <c r="B92" s="55" t="s">
        <v>172</v>
      </c>
      <c r="C92" s="40">
        <v>39</v>
      </c>
      <c r="D92" s="41"/>
      <c r="H92" s="41"/>
      <c r="I92" s="54">
        <v>89</v>
      </c>
      <c r="J92" s="55" t="s">
        <v>104</v>
      </c>
      <c r="K92" s="40">
        <v>50</v>
      </c>
    </row>
    <row r="93" spans="1:11">
      <c r="A93" s="54">
        <v>90</v>
      </c>
      <c r="B93" s="55" t="s">
        <v>77</v>
      </c>
      <c r="C93" s="40">
        <v>39</v>
      </c>
      <c r="D93" s="41"/>
      <c r="H93" s="41"/>
      <c r="I93" s="54">
        <v>90</v>
      </c>
      <c r="J93" s="55" t="s">
        <v>443</v>
      </c>
      <c r="K93" s="40">
        <v>48</v>
      </c>
    </row>
    <row r="94" spans="1:11">
      <c r="A94" s="54">
        <v>91</v>
      </c>
      <c r="B94" s="55" t="s">
        <v>1618</v>
      </c>
      <c r="C94" s="40">
        <v>38</v>
      </c>
      <c r="D94" s="41"/>
      <c r="H94" s="41"/>
      <c r="I94" s="54">
        <v>91</v>
      </c>
      <c r="J94" s="55" t="s">
        <v>108</v>
      </c>
      <c r="K94" s="40">
        <v>47</v>
      </c>
    </row>
    <row r="95" spans="1:11">
      <c r="A95" s="54">
        <v>92</v>
      </c>
      <c r="B95" s="55" t="s">
        <v>148</v>
      </c>
      <c r="C95" s="40">
        <v>38</v>
      </c>
      <c r="D95" s="41"/>
      <c r="H95" s="41"/>
      <c r="I95" s="54">
        <v>92</v>
      </c>
      <c r="J95" s="55" t="s">
        <v>371</v>
      </c>
      <c r="K95" s="40">
        <v>46</v>
      </c>
    </row>
    <row r="96" spans="1:11">
      <c r="A96" s="54">
        <v>93</v>
      </c>
      <c r="B96" s="55" t="s">
        <v>633</v>
      </c>
      <c r="C96" s="40">
        <v>36</v>
      </c>
      <c r="D96" s="41"/>
      <c r="H96" s="41"/>
      <c r="I96" s="54">
        <v>93</v>
      </c>
      <c r="J96" s="55" t="s">
        <v>342</v>
      </c>
      <c r="K96" s="40">
        <v>45</v>
      </c>
    </row>
    <row r="97" spans="1:11">
      <c r="A97" s="54">
        <v>94</v>
      </c>
      <c r="B97" s="55" t="s">
        <v>793</v>
      </c>
      <c r="C97" s="40">
        <v>35</v>
      </c>
      <c r="D97" s="41"/>
      <c r="H97" s="41"/>
      <c r="I97" s="54">
        <v>94</v>
      </c>
      <c r="J97" s="55" t="s">
        <v>68</v>
      </c>
      <c r="K97" s="40">
        <v>45</v>
      </c>
    </row>
    <row r="98" spans="1:11">
      <c r="A98" s="54">
        <v>95</v>
      </c>
      <c r="B98" s="55" t="s">
        <v>104</v>
      </c>
      <c r="C98" s="40">
        <v>35</v>
      </c>
      <c r="D98" s="41"/>
      <c r="H98" s="41"/>
      <c r="I98" s="54">
        <v>95</v>
      </c>
      <c r="J98" s="55" t="s">
        <v>39</v>
      </c>
      <c r="K98" s="40">
        <v>45</v>
      </c>
    </row>
    <row r="99" spans="1:11">
      <c r="A99" s="54">
        <v>96</v>
      </c>
      <c r="B99" s="55" t="s">
        <v>108</v>
      </c>
      <c r="C99" s="40">
        <v>35</v>
      </c>
      <c r="D99" s="41"/>
      <c r="H99" s="41"/>
      <c r="I99" s="54">
        <v>96</v>
      </c>
      <c r="J99" s="55" t="s">
        <v>497</v>
      </c>
      <c r="K99" s="40">
        <v>45</v>
      </c>
    </row>
    <row r="100" spans="1:11">
      <c r="A100" s="54">
        <v>97</v>
      </c>
      <c r="B100" s="55" t="s">
        <v>701</v>
      </c>
      <c r="C100" s="40">
        <v>35</v>
      </c>
      <c r="D100" s="41"/>
      <c r="H100" s="41"/>
      <c r="I100" s="54">
        <v>97</v>
      </c>
      <c r="J100" s="55" t="s">
        <v>803</v>
      </c>
      <c r="K100" s="40">
        <v>42</v>
      </c>
    </row>
    <row r="101" spans="1:11">
      <c r="A101" s="54">
        <v>98</v>
      </c>
      <c r="B101" s="55" t="s">
        <v>291</v>
      </c>
      <c r="C101" s="40">
        <v>34</v>
      </c>
      <c r="D101" s="41"/>
      <c r="H101" s="41"/>
      <c r="I101" s="54">
        <v>98</v>
      </c>
      <c r="J101" s="55" t="s">
        <v>1606</v>
      </c>
      <c r="K101" s="40">
        <v>42</v>
      </c>
    </row>
    <row r="102" spans="1:11">
      <c r="A102" s="54">
        <v>99</v>
      </c>
      <c r="B102" s="55" t="s">
        <v>787</v>
      </c>
      <c r="C102" s="40">
        <v>34</v>
      </c>
      <c r="D102" s="41"/>
      <c r="H102" s="41"/>
      <c r="I102" s="54">
        <v>99</v>
      </c>
      <c r="J102" s="55" t="s">
        <v>148</v>
      </c>
      <c r="K102" s="40">
        <v>42</v>
      </c>
    </row>
    <row r="103" spans="1:11">
      <c r="A103" s="54">
        <v>100</v>
      </c>
      <c r="B103" s="55" t="s">
        <v>475</v>
      </c>
      <c r="C103" s="40">
        <v>34</v>
      </c>
      <c r="D103" s="41"/>
      <c r="H103" s="41"/>
      <c r="I103" s="54">
        <v>100</v>
      </c>
      <c r="J103" s="55" t="s">
        <v>459</v>
      </c>
      <c r="K103" s="40">
        <v>39</v>
      </c>
    </row>
    <row r="104" spans="1:11">
      <c r="A104" s="54">
        <v>101</v>
      </c>
      <c r="B104" s="55" t="s">
        <v>712</v>
      </c>
      <c r="C104" s="40">
        <v>34</v>
      </c>
      <c r="D104" s="41"/>
      <c r="H104" s="41"/>
      <c r="I104" s="54">
        <v>101</v>
      </c>
      <c r="J104" s="55" t="s">
        <v>1601</v>
      </c>
      <c r="K104" s="40">
        <v>39</v>
      </c>
    </row>
    <row r="105" spans="1:11">
      <c r="A105" s="54">
        <v>102</v>
      </c>
      <c r="B105" s="55" t="s">
        <v>487</v>
      </c>
      <c r="C105" s="40">
        <v>33</v>
      </c>
      <c r="D105" s="41"/>
      <c r="H105" s="41"/>
      <c r="I105" s="54">
        <v>102</v>
      </c>
      <c r="J105" s="55" t="s">
        <v>1618</v>
      </c>
      <c r="K105" s="40">
        <v>38</v>
      </c>
    </row>
    <row r="106" spans="1:11">
      <c r="A106" s="54">
        <v>103</v>
      </c>
      <c r="B106" s="55" t="s">
        <v>1236</v>
      </c>
      <c r="C106" s="40">
        <v>33</v>
      </c>
      <c r="D106" s="41"/>
      <c r="H106" s="41"/>
      <c r="I106" s="54">
        <v>103</v>
      </c>
      <c r="J106" s="55" t="s">
        <v>633</v>
      </c>
      <c r="K106" s="40">
        <v>36</v>
      </c>
    </row>
    <row r="107" spans="1:11">
      <c r="A107" s="54">
        <v>104</v>
      </c>
      <c r="B107" s="55" t="s">
        <v>583</v>
      </c>
      <c r="C107" s="40">
        <v>32</v>
      </c>
      <c r="D107" s="41"/>
      <c r="H107" s="41"/>
      <c r="I107" s="54">
        <v>104</v>
      </c>
      <c r="J107" s="55" t="s">
        <v>49</v>
      </c>
      <c r="K107" s="40">
        <v>36</v>
      </c>
    </row>
    <row r="108" spans="1:11">
      <c r="A108" s="54">
        <v>105</v>
      </c>
      <c r="B108" s="55" t="s">
        <v>68</v>
      </c>
      <c r="C108" s="40">
        <v>32</v>
      </c>
      <c r="D108" s="41"/>
      <c r="H108" s="41"/>
      <c r="I108" s="54">
        <v>105</v>
      </c>
      <c r="J108" s="55" t="s">
        <v>793</v>
      </c>
      <c r="K108" s="40">
        <v>35</v>
      </c>
    </row>
    <row r="109" spans="1:11">
      <c r="A109" s="54">
        <v>106</v>
      </c>
      <c r="B109" s="55" t="s">
        <v>1619</v>
      </c>
      <c r="C109" s="40">
        <v>32</v>
      </c>
      <c r="D109" s="41"/>
      <c r="H109" s="41"/>
      <c r="I109" s="54">
        <v>106</v>
      </c>
      <c r="J109" s="55" t="s">
        <v>712</v>
      </c>
      <c r="K109" s="40">
        <v>34</v>
      </c>
    </row>
    <row r="110" spans="1:11">
      <c r="A110" s="54">
        <v>107</v>
      </c>
      <c r="B110" s="55" t="s">
        <v>412</v>
      </c>
      <c r="C110" s="40">
        <v>31</v>
      </c>
      <c r="D110" s="41"/>
      <c r="H110" s="41"/>
      <c r="I110" s="54">
        <v>107</v>
      </c>
      <c r="J110" s="55" t="s">
        <v>291</v>
      </c>
      <c r="K110" s="40">
        <v>34</v>
      </c>
    </row>
    <row r="111" spans="1:11">
      <c r="A111" s="54">
        <v>108</v>
      </c>
      <c r="B111" s="55" t="s">
        <v>1626</v>
      </c>
      <c r="C111" s="40">
        <v>30</v>
      </c>
      <c r="D111" s="41"/>
      <c r="H111" s="41"/>
      <c r="I111" s="54">
        <v>108</v>
      </c>
      <c r="J111" s="55" t="s">
        <v>475</v>
      </c>
      <c r="K111" s="40">
        <v>34</v>
      </c>
    </row>
    <row r="112" spans="1:11">
      <c r="A112" s="54">
        <v>109</v>
      </c>
      <c r="B112" s="55" t="s">
        <v>1610</v>
      </c>
      <c r="C112" s="40">
        <v>29</v>
      </c>
      <c r="D112" s="41"/>
      <c r="H112" s="41"/>
      <c r="I112" s="54">
        <v>109</v>
      </c>
      <c r="J112" s="55" t="s">
        <v>787</v>
      </c>
      <c r="K112" s="40">
        <v>34</v>
      </c>
    </row>
    <row r="113" spans="1:11">
      <c r="A113" s="54">
        <v>110</v>
      </c>
      <c r="B113" s="55" t="s">
        <v>49</v>
      </c>
      <c r="C113" s="40">
        <v>29</v>
      </c>
      <c r="D113" s="41"/>
      <c r="H113" s="41"/>
      <c r="I113" s="54">
        <v>110</v>
      </c>
      <c r="J113" s="55" t="s">
        <v>487</v>
      </c>
      <c r="K113" s="40">
        <v>33</v>
      </c>
    </row>
    <row r="114" spans="1:11">
      <c r="A114" s="54">
        <v>111</v>
      </c>
      <c r="B114" s="55" t="s">
        <v>1621</v>
      </c>
      <c r="C114" s="40">
        <v>28</v>
      </c>
      <c r="D114" s="41"/>
      <c r="H114" s="41"/>
      <c r="I114" s="54">
        <v>111</v>
      </c>
      <c r="J114" s="55" t="s">
        <v>1236</v>
      </c>
      <c r="K114" s="40">
        <v>33</v>
      </c>
    </row>
    <row r="115" spans="1:11">
      <c r="A115" s="54">
        <v>112</v>
      </c>
      <c r="B115" s="55" t="s">
        <v>1606</v>
      </c>
      <c r="C115" s="40">
        <v>28</v>
      </c>
      <c r="D115" s="41"/>
      <c r="H115" s="41"/>
      <c r="I115" s="54">
        <v>112</v>
      </c>
      <c r="J115" s="55" t="s">
        <v>1619</v>
      </c>
      <c r="K115" s="40">
        <v>32</v>
      </c>
    </row>
    <row r="116" spans="1:11">
      <c r="A116" s="54">
        <v>113</v>
      </c>
      <c r="B116" s="55" t="s">
        <v>1611</v>
      </c>
      <c r="C116" s="40">
        <v>28</v>
      </c>
      <c r="D116" s="41"/>
      <c r="H116" s="41"/>
      <c r="I116" s="54">
        <v>113</v>
      </c>
      <c r="J116" s="55" t="s">
        <v>583</v>
      </c>
      <c r="K116" s="40">
        <v>32</v>
      </c>
    </row>
    <row r="117" spans="1:11">
      <c r="A117" s="54">
        <v>114</v>
      </c>
      <c r="B117" s="55" t="s">
        <v>31</v>
      </c>
      <c r="C117" s="40">
        <v>26</v>
      </c>
      <c r="D117" s="41"/>
      <c r="H117" s="41"/>
      <c r="I117" s="54">
        <v>114</v>
      </c>
      <c r="J117" s="55" t="s">
        <v>412</v>
      </c>
      <c r="K117" s="40">
        <v>31</v>
      </c>
    </row>
    <row r="118" spans="1:11">
      <c r="A118" s="54">
        <v>115</v>
      </c>
      <c r="B118" s="55" t="s">
        <v>1601</v>
      </c>
      <c r="C118" s="40">
        <v>24</v>
      </c>
      <c r="D118" s="41"/>
      <c r="H118" s="41"/>
      <c r="I118" s="54">
        <v>115</v>
      </c>
      <c r="J118" s="55" t="s">
        <v>1626</v>
      </c>
      <c r="K118" s="40">
        <v>30</v>
      </c>
    </row>
    <row r="119" spans="1:11">
      <c r="A119" s="54">
        <v>116</v>
      </c>
      <c r="B119" s="55" t="s">
        <v>429</v>
      </c>
      <c r="C119" s="40">
        <v>23</v>
      </c>
      <c r="D119" s="41"/>
      <c r="H119" s="41"/>
      <c r="I119" s="54">
        <v>116</v>
      </c>
      <c r="J119" s="55" t="s">
        <v>1610</v>
      </c>
      <c r="K119" s="40">
        <v>29</v>
      </c>
    </row>
    <row r="120" spans="1:11">
      <c r="A120" s="54">
        <v>117</v>
      </c>
      <c r="B120" s="55" t="s">
        <v>280</v>
      </c>
      <c r="C120" s="40">
        <v>23</v>
      </c>
      <c r="D120" s="41"/>
      <c r="H120" s="41"/>
      <c r="I120" s="54">
        <v>117</v>
      </c>
      <c r="J120" s="55" t="s">
        <v>1621</v>
      </c>
      <c r="K120" s="40">
        <v>28</v>
      </c>
    </row>
    <row r="121" spans="1:11">
      <c r="A121" s="54">
        <v>118</v>
      </c>
      <c r="B121" s="55" t="s">
        <v>1613</v>
      </c>
      <c r="C121" s="40">
        <v>23</v>
      </c>
      <c r="D121" s="41"/>
      <c r="H121" s="41"/>
      <c r="I121" s="54">
        <v>118</v>
      </c>
      <c r="J121" s="55" t="s">
        <v>1611</v>
      </c>
      <c r="K121" s="40">
        <v>28</v>
      </c>
    </row>
    <row r="122" spans="1:11">
      <c r="A122" s="54">
        <v>119</v>
      </c>
      <c r="B122" s="55" t="s">
        <v>768</v>
      </c>
      <c r="C122" s="40">
        <v>22</v>
      </c>
      <c r="D122" s="41"/>
      <c r="H122" s="41"/>
      <c r="I122" s="54">
        <v>119</v>
      </c>
      <c r="J122" s="55" t="s">
        <v>1613</v>
      </c>
      <c r="K122" s="40">
        <v>23</v>
      </c>
    </row>
    <row r="123" spans="1:11">
      <c r="A123" s="54">
        <v>120</v>
      </c>
      <c r="B123" s="55" t="s">
        <v>535</v>
      </c>
      <c r="C123" s="40">
        <v>21</v>
      </c>
      <c r="D123" s="41"/>
      <c r="H123" s="41"/>
      <c r="I123" s="54">
        <v>120</v>
      </c>
      <c r="J123" s="55" t="s">
        <v>1600</v>
      </c>
      <c r="K123" s="40">
        <v>23</v>
      </c>
    </row>
    <row r="124" spans="1:11">
      <c r="A124" s="54">
        <v>121</v>
      </c>
      <c r="B124" s="55" t="s">
        <v>604</v>
      </c>
      <c r="C124" s="40">
        <v>19</v>
      </c>
      <c r="D124" s="41"/>
      <c r="H124" s="41"/>
      <c r="I124" s="54">
        <v>121</v>
      </c>
      <c r="J124" s="55" t="s">
        <v>280</v>
      </c>
      <c r="K124" s="40">
        <v>23</v>
      </c>
    </row>
    <row r="125" spans="1:11">
      <c r="A125" s="54">
        <v>122</v>
      </c>
      <c r="B125" s="55" t="s">
        <v>1608</v>
      </c>
      <c r="C125" s="40">
        <v>19</v>
      </c>
      <c r="D125" s="41"/>
      <c r="H125" s="41"/>
      <c r="I125" s="54">
        <v>122</v>
      </c>
      <c r="J125" s="55" t="s">
        <v>429</v>
      </c>
      <c r="K125" s="40">
        <v>23</v>
      </c>
    </row>
    <row r="126" spans="1:11">
      <c r="A126" s="54">
        <v>123</v>
      </c>
      <c r="B126" s="55" t="s">
        <v>1622</v>
      </c>
      <c r="C126" s="40">
        <v>19</v>
      </c>
      <c r="D126" s="41"/>
      <c r="H126" s="41"/>
      <c r="I126" s="54">
        <v>123</v>
      </c>
      <c r="J126" s="55" t="s">
        <v>768</v>
      </c>
      <c r="K126" s="40">
        <v>22</v>
      </c>
    </row>
    <row r="127" spans="1:11">
      <c r="A127" s="54">
        <v>124</v>
      </c>
      <c r="B127" s="55" t="s">
        <v>1627</v>
      </c>
      <c r="C127" s="40">
        <v>18</v>
      </c>
      <c r="D127" s="41"/>
      <c r="H127" s="41"/>
      <c r="I127" s="54">
        <v>124</v>
      </c>
      <c r="J127" s="55" t="s">
        <v>535</v>
      </c>
      <c r="K127" s="40">
        <v>21</v>
      </c>
    </row>
    <row r="128" spans="1:11">
      <c r="A128" s="54">
        <v>125</v>
      </c>
      <c r="B128" s="55" t="s">
        <v>379</v>
      </c>
      <c r="C128" s="40">
        <v>16</v>
      </c>
      <c r="D128" s="41"/>
      <c r="H128" s="41"/>
      <c r="I128" s="54">
        <v>125</v>
      </c>
      <c r="J128" s="55" t="s">
        <v>1605</v>
      </c>
      <c r="K128" s="40">
        <v>20</v>
      </c>
    </row>
    <row r="129" spans="1:11">
      <c r="A129" s="54">
        <v>126</v>
      </c>
      <c r="B129" s="55" t="s">
        <v>1623</v>
      </c>
      <c r="C129" s="40">
        <v>14</v>
      </c>
      <c r="D129" s="41"/>
      <c r="H129" s="41"/>
      <c r="I129" s="54">
        <v>126</v>
      </c>
      <c r="J129" s="55" t="s">
        <v>1622</v>
      </c>
      <c r="K129" s="40">
        <v>19</v>
      </c>
    </row>
    <row r="130" spans="1:11">
      <c r="A130" s="54">
        <v>127</v>
      </c>
      <c r="B130" s="55" t="s">
        <v>1628</v>
      </c>
      <c r="C130" s="40">
        <v>14</v>
      </c>
      <c r="D130" s="41"/>
      <c r="H130" s="41"/>
      <c r="I130" s="54">
        <v>127</v>
      </c>
      <c r="J130" s="55" t="s">
        <v>1608</v>
      </c>
      <c r="K130" s="40">
        <v>19</v>
      </c>
    </row>
    <row r="131" spans="1:11">
      <c r="A131" s="54">
        <v>128</v>
      </c>
      <c r="B131" s="55" t="s">
        <v>1624</v>
      </c>
      <c r="C131" s="40">
        <v>11</v>
      </c>
      <c r="D131" s="41"/>
      <c r="H131" s="41"/>
      <c r="I131" s="54">
        <v>128</v>
      </c>
      <c r="J131" s="55" t="s">
        <v>604</v>
      </c>
      <c r="K131" s="40">
        <v>19</v>
      </c>
    </row>
    <row r="132" spans="1:11">
      <c r="A132" s="54">
        <v>129</v>
      </c>
      <c r="B132" s="55" t="s">
        <v>766</v>
      </c>
      <c r="C132" s="40">
        <v>11</v>
      </c>
      <c r="D132" s="41"/>
      <c r="H132" s="41"/>
      <c r="I132" s="54">
        <v>129</v>
      </c>
      <c r="J132" s="55" t="s">
        <v>1627</v>
      </c>
      <c r="K132" s="40">
        <v>18</v>
      </c>
    </row>
    <row r="133" spans="1:11">
      <c r="A133" s="54">
        <v>130</v>
      </c>
      <c r="B133" s="55" t="s">
        <v>1600</v>
      </c>
      <c r="C133" s="40">
        <v>7</v>
      </c>
      <c r="D133" s="41"/>
      <c r="H133" s="41"/>
      <c r="I133" s="54">
        <v>130</v>
      </c>
      <c r="J133" s="55" t="s">
        <v>379</v>
      </c>
      <c r="K133" s="40">
        <v>16</v>
      </c>
    </row>
    <row r="134" spans="1:11">
      <c r="A134" s="54">
        <v>131</v>
      </c>
      <c r="B134" s="55" t="s">
        <v>1625</v>
      </c>
      <c r="C134" s="40">
        <v>5</v>
      </c>
      <c r="D134" s="41"/>
      <c r="H134" s="41"/>
      <c r="I134" s="54">
        <v>131</v>
      </c>
      <c r="J134" s="55" t="s">
        <v>1628</v>
      </c>
      <c r="K134" s="40">
        <v>14</v>
      </c>
    </row>
    <row r="135" spans="1:11">
      <c r="A135" s="54">
        <v>132</v>
      </c>
      <c r="B135" s="55" t="s">
        <v>364</v>
      </c>
      <c r="C135" s="40">
        <v>3</v>
      </c>
      <c r="D135" s="41"/>
      <c r="H135" s="41"/>
      <c r="I135" s="54">
        <v>132</v>
      </c>
      <c r="J135" s="55" t="s">
        <v>1623</v>
      </c>
      <c r="K135" s="40">
        <v>14</v>
      </c>
    </row>
    <row r="136" spans="1:11">
      <c r="A136" s="54">
        <v>133</v>
      </c>
      <c r="B136" s="55" t="s">
        <v>366</v>
      </c>
      <c r="C136" s="40">
        <v>3</v>
      </c>
      <c r="D136" s="41"/>
      <c r="H136" s="41"/>
      <c r="I136" s="54">
        <v>133</v>
      </c>
      <c r="J136" s="55" t="s">
        <v>1624</v>
      </c>
      <c r="K136" s="40">
        <v>11</v>
      </c>
    </row>
    <row r="137" spans="1:11">
      <c r="A137" s="54">
        <v>134</v>
      </c>
      <c r="B137" s="55" t="s">
        <v>1616</v>
      </c>
      <c r="C137" s="40">
        <v>1</v>
      </c>
      <c r="D137" s="41"/>
      <c r="H137" s="41"/>
      <c r="I137" s="54">
        <v>134</v>
      </c>
      <c r="J137" s="55" t="s">
        <v>766</v>
      </c>
      <c r="K137" s="40">
        <v>11</v>
      </c>
    </row>
    <row r="138" spans="1:11">
      <c r="A138" s="54">
        <v>135</v>
      </c>
      <c r="B138" s="55" t="s">
        <v>779</v>
      </c>
      <c r="C138" s="40">
        <v>1</v>
      </c>
      <c r="D138" s="41"/>
      <c r="H138" s="41"/>
      <c r="I138" s="54">
        <v>135</v>
      </c>
      <c r="J138" s="55" t="s">
        <v>1625</v>
      </c>
      <c r="K138" s="40">
        <v>5</v>
      </c>
    </row>
    <row r="139" spans="1:11">
      <c r="B139" s="143" t="s">
        <v>693</v>
      </c>
      <c r="C139" s="144">
        <v>24650</v>
      </c>
      <c r="H139" s="41"/>
      <c r="I139" s="54">
        <v>136</v>
      </c>
      <c r="J139" s="55" t="s">
        <v>364</v>
      </c>
      <c r="K139" s="40">
        <v>3</v>
      </c>
    </row>
    <row r="140" spans="1:11">
      <c r="B140" s="2"/>
      <c r="H140" s="41"/>
      <c r="I140" s="54">
        <v>137</v>
      </c>
      <c r="J140" s="55" t="s">
        <v>366</v>
      </c>
      <c r="K140" s="40">
        <v>3</v>
      </c>
    </row>
    <row r="141" spans="1:11">
      <c r="B141" s="2"/>
      <c r="H141" s="41"/>
      <c r="I141" s="54">
        <v>138</v>
      </c>
      <c r="J141" s="55" t="s">
        <v>1616</v>
      </c>
      <c r="K141" s="40">
        <v>1</v>
      </c>
    </row>
    <row r="142" spans="1:11">
      <c r="B142" s="2"/>
      <c r="H142" s="41"/>
      <c r="I142" s="54">
        <v>139</v>
      </c>
      <c r="J142" s="55" t="s">
        <v>779</v>
      </c>
      <c r="K142" s="40">
        <v>1</v>
      </c>
    </row>
    <row r="143" spans="1:11">
      <c r="B143" s="2"/>
      <c r="J143" s="143" t="s">
        <v>693</v>
      </c>
      <c r="K143" s="144">
        <v>28248</v>
      </c>
    </row>
    <row r="144" spans="1:11">
      <c r="B144" s="2"/>
    </row>
    <row r="145" spans="2:2">
      <c r="B145" s="2"/>
    </row>
    <row r="146" spans="2:2">
      <c r="B146" s="2"/>
    </row>
    <row r="147" spans="2:2">
      <c r="B147" s="2"/>
    </row>
    <row r="148" spans="2:2">
      <c r="B148" s="2"/>
    </row>
    <row r="149" spans="2:2">
      <c r="B149" s="2"/>
    </row>
    <row r="150" spans="2:2">
      <c r="B150" s="2"/>
    </row>
    <row r="151" spans="2:2">
      <c r="B151" s="2"/>
    </row>
    <row r="152" spans="2:2">
      <c r="B152" s="2"/>
    </row>
    <row r="153" spans="2:2">
      <c r="B153" s="2"/>
    </row>
    <row r="154" spans="2:2">
      <c r="B154" s="2"/>
    </row>
    <row r="155" spans="2:2">
      <c r="B155" s="2"/>
    </row>
    <row r="156" spans="2:2">
      <c r="B156" s="2"/>
    </row>
    <row r="157" spans="2:2">
      <c r="B157" s="2"/>
    </row>
    <row r="158" spans="2:2">
      <c r="B158" s="2"/>
    </row>
    <row r="159" spans="2:2">
      <c r="B159" s="2"/>
    </row>
    <row r="160" spans="2:2">
      <c r="B160" s="2"/>
    </row>
    <row r="161" spans="2:2">
      <c r="B161" s="2"/>
    </row>
    <row r="162" spans="2:2">
      <c r="B162" s="2"/>
    </row>
    <row r="163" spans="2:2">
      <c r="B163" s="2"/>
    </row>
    <row r="164" spans="2:2">
      <c r="B164" s="2"/>
    </row>
    <row r="165" spans="2:2">
      <c r="B165" s="2"/>
    </row>
    <row r="166" spans="2:2">
      <c r="B166" s="2"/>
    </row>
    <row r="167" spans="2:2">
      <c r="B167" s="2"/>
    </row>
    <row r="168" spans="2:2">
      <c r="B168" s="2"/>
    </row>
    <row r="169" spans="2:2">
      <c r="B169" s="2"/>
    </row>
    <row r="170" spans="2:2">
      <c r="B170" s="2"/>
    </row>
    <row r="171" spans="2:2">
      <c r="B171" s="2"/>
    </row>
    <row r="172" spans="2:2">
      <c r="B172" s="2"/>
    </row>
    <row r="173" spans="2:2">
      <c r="B173" s="2"/>
    </row>
    <row r="174" spans="2:2">
      <c r="B174" s="2"/>
    </row>
    <row r="175" spans="2:2">
      <c r="B175" s="2"/>
    </row>
    <row r="176" spans="2:2">
      <c r="B176" s="2"/>
    </row>
    <row r="177" spans="2:3">
      <c r="B177" s="2"/>
    </row>
    <row r="178" spans="2:3">
      <c r="B178" s="2"/>
    </row>
    <row r="179" spans="2:3">
      <c r="B179" s="2"/>
    </row>
    <row r="180" spans="2:3">
      <c r="B180" s="2"/>
    </row>
    <row r="181" spans="2:3">
      <c r="B181" s="8"/>
      <c r="C181" s="10"/>
    </row>
    <row r="182" spans="2:3">
      <c r="B182" s="2"/>
    </row>
    <row r="183" spans="2:3">
      <c r="B183" s="2"/>
    </row>
    <row r="184" spans="2:3">
      <c r="B184" s="2"/>
    </row>
    <row r="185" spans="2:3">
      <c r="B185" s="2"/>
    </row>
    <row r="186" spans="2:3">
      <c r="B186" s="8"/>
      <c r="C186" s="10"/>
    </row>
    <row r="187" spans="2:3">
      <c r="B187" s="8"/>
      <c r="C187" s="10"/>
    </row>
    <row r="188" spans="2:3">
      <c r="B188" s="8"/>
      <c r="C188" s="9"/>
    </row>
    <row r="189" spans="2:3">
      <c r="B189" s="2"/>
      <c r="C189" s="4"/>
    </row>
    <row r="190" spans="2:3">
      <c r="B190" s="2"/>
      <c r="C190" s="4"/>
    </row>
    <row r="191" spans="2:3">
      <c r="B191" s="2"/>
      <c r="C191" s="4"/>
    </row>
    <row r="192" spans="2:3">
      <c r="B192" s="2"/>
      <c r="C192" s="4"/>
    </row>
    <row r="193" spans="2:3">
      <c r="B193" s="2"/>
      <c r="C193" s="4"/>
    </row>
    <row r="194" spans="2:3">
      <c r="B194" s="2"/>
      <c r="C194" s="4"/>
    </row>
    <row r="195" spans="2:3">
      <c r="B195" s="2"/>
      <c r="C195" s="4"/>
    </row>
    <row r="196" spans="2:3">
      <c r="B196" s="2"/>
      <c r="C196" s="4"/>
    </row>
    <row r="197" spans="2:3">
      <c r="B197" s="2"/>
      <c r="C197" s="4"/>
    </row>
    <row r="198" spans="2:3">
      <c r="B198" s="2"/>
      <c r="C198" s="4"/>
    </row>
    <row r="199" spans="2:3">
      <c r="B199" s="2"/>
      <c r="C199" s="4"/>
    </row>
    <row r="200" spans="2:3">
      <c r="B200" s="2"/>
      <c r="C200" s="4"/>
    </row>
    <row r="201" spans="2:3">
      <c r="B201" s="2"/>
      <c r="C201" s="4"/>
    </row>
    <row r="202" spans="2:3">
      <c r="B202" s="8"/>
      <c r="C202" s="9"/>
    </row>
    <row r="203" spans="2:3">
      <c r="B203" s="2"/>
      <c r="C203" s="4"/>
    </row>
    <row r="204" spans="2:3">
      <c r="B204" s="2"/>
      <c r="C204" s="4"/>
    </row>
    <row r="205" spans="2:3">
      <c r="B205" s="2"/>
      <c r="C205" s="4"/>
    </row>
    <row r="206" spans="2:3">
      <c r="B206" s="2"/>
      <c r="C206" s="4"/>
    </row>
    <row r="207" spans="2:3">
      <c r="B207" s="2"/>
      <c r="C207" s="4"/>
    </row>
    <row r="208" spans="2:3">
      <c r="B208" s="2"/>
      <c r="C208" s="4"/>
    </row>
    <row r="209" spans="2:3">
      <c r="B209" s="2"/>
      <c r="C209" s="4"/>
    </row>
    <row r="210" spans="2:3">
      <c r="B210" s="2"/>
      <c r="C210" s="4"/>
    </row>
    <row r="211" spans="2:3">
      <c r="B211" s="2"/>
      <c r="C211" s="4"/>
    </row>
    <row r="212" spans="2:3">
      <c r="B212" s="2"/>
      <c r="C212" s="4"/>
    </row>
    <row r="213" spans="2:3">
      <c r="B213" s="2"/>
      <c r="C213" s="4"/>
    </row>
    <row r="214" spans="2:3">
      <c r="B214" s="2"/>
      <c r="C214" s="4"/>
    </row>
    <row r="215" spans="2:3">
      <c r="B215" s="2"/>
      <c r="C215" s="4"/>
    </row>
    <row r="216" spans="2:3">
      <c r="B216" s="2"/>
      <c r="C216" s="4"/>
    </row>
    <row r="217" spans="2:3">
      <c r="B217" s="2"/>
      <c r="C217" s="4"/>
    </row>
    <row r="218" spans="2:3">
      <c r="B218" s="2"/>
      <c r="C218" s="4"/>
    </row>
    <row r="219" spans="2:3">
      <c r="B219" s="2"/>
      <c r="C219" s="4"/>
    </row>
    <row r="220" spans="2:3">
      <c r="B220" s="2"/>
      <c r="C220" s="4"/>
    </row>
    <row r="221" spans="2:3">
      <c r="B221" s="2"/>
      <c r="C221" s="4"/>
    </row>
    <row r="222" spans="2:3">
      <c r="B222" s="2"/>
      <c r="C222" s="4"/>
    </row>
    <row r="223" spans="2:3">
      <c r="B223" s="2"/>
      <c r="C223" s="4"/>
    </row>
    <row r="224" spans="2:3">
      <c r="B224" s="2"/>
      <c r="C224" s="4"/>
    </row>
    <row r="225" spans="2:3">
      <c r="B225" s="2"/>
      <c r="C225" s="4"/>
    </row>
    <row r="226" spans="2:3">
      <c r="B226" s="8"/>
      <c r="C226" s="9"/>
    </row>
    <row r="227" spans="2:3">
      <c r="B227" s="2"/>
      <c r="C227" s="4"/>
    </row>
    <row r="228" spans="2:3">
      <c r="B228" s="2"/>
      <c r="C228" s="4"/>
    </row>
    <row r="229" spans="2:3">
      <c r="B229" s="2"/>
      <c r="C229" s="4"/>
    </row>
    <row r="230" spans="2:3">
      <c r="B230" s="2"/>
      <c r="C230" s="4"/>
    </row>
    <row r="231" spans="2:3">
      <c r="B231" s="2"/>
      <c r="C231" s="4"/>
    </row>
    <row r="232" spans="2:3">
      <c r="B232" s="2"/>
      <c r="C232" s="4"/>
    </row>
    <row r="233" spans="2:3">
      <c r="B233" s="2"/>
      <c r="C233" s="4"/>
    </row>
    <row r="234" spans="2:3">
      <c r="B234" s="2"/>
      <c r="C234" s="4"/>
    </row>
    <row r="235" spans="2:3">
      <c r="B235" s="2"/>
      <c r="C235" s="4"/>
    </row>
    <row r="236" spans="2:3">
      <c r="B236" s="2"/>
      <c r="C236" s="4"/>
    </row>
    <row r="237" spans="2:3">
      <c r="B237" s="2"/>
      <c r="C237" s="4"/>
    </row>
    <row r="238" spans="2:3">
      <c r="B238" s="2"/>
      <c r="C238" s="4"/>
    </row>
    <row r="239" spans="2:3">
      <c r="B239" s="2"/>
      <c r="C239" s="4"/>
    </row>
    <row r="240" spans="2:3">
      <c r="B240" s="2"/>
      <c r="C240" s="4"/>
    </row>
    <row r="241" spans="2:3">
      <c r="B241" s="2"/>
      <c r="C241" s="4"/>
    </row>
    <row r="242" spans="2:3">
      <c r="B242" s="2"/>
      <c r="C242" s="4"/>
    </row>
    <row r="243" spans="2:3">
      <c r="B243" s="2"/>
      <c r="C243" s="4"/>
    </row>
    <row r="244" spans="2:3">
      <c r="B244" s="2"/>
      <c r="C244" s="4"/>
    </row>
    <row r="245" spans="2:3">
      <c r="B245" s="2"/>
      <c r="C245" s="4"/>
    </row>
    <row r="246" spans="2:3">
      <c r="B246" s="2"/>
      <c r="C246" s="4"/>
    </row>
    <row r="247" spans="2:3">
      <c r="B247" s="2"/>
      <c r="C247" s="4"/>
    </row>
    <row r="248" spans="2:3">
      <c r="B248" s="2"/>
      <c r="C248" s="4"/>
    </row>
    <row r="249" spans="2:3">
      <c r="B249" s="2"/>
      <c r="C249" s="4"/>
    </row>
    <row r="250" spans="2:3">
      <c r="B250" s="2"/>
      <c r="C250" s="4"/>
    </row>
    <row r="251" spans="2:3">
      <c r="B251" s="2"/>
      <c r="C251" s="4"/>
    </row>
    <row r="252" spans="2:3">
      <c r="B252" s="2"/>
      <c r="C252" s="4"/>
    </row>
    <row r="253" spans="2:3">
      <c r="B253" s="2"/>
      <c r="C253" s="4"/>
    </row>
    <row r="254" spans="2:3">
      <c r="B254" s="2"/>
      <c r="C254" s="4"/>
    </row>
    <row r="255" spans="2:3">
      <c r="B255" s="2"/>
      <c r="C255" s="4"/>
    </row>
    <row r="256" spans="2:3">
      <c r="B256" s="2"/>
      <c r="C256" s="4"/>
    </row>
    <row r="257" spans="2:3">
      <c r="B257" s="2"/>
      <c r="C257" s="4"/>
    </row>
    <row r="258" spans="2:3">
      <c r="B258" s="2"/>
      <c r="C258" s="4"/>
    </row>
    <row r="259" spans="2:3">
      <c r="B259" s="2"/>
      <c r="C259" s="4"/>
    </row>
    <row r="260" spans="2:3">
      <c r="B260" s="2"/>
      <c r="C260" s="4"/>
    </row>
    <row r="261" spans="2:3">
      <c r="B261" s="2"/>
      <c r="C261" s="4"/>
    </row>
    <row r="262" spans="2:3">
      <c r="B262" s="2"/>
      <c r="C262" s="4"/>
    </row>
    <row r="263" spans="2:3">
      <c r="B263" s="8"/>
      <c r="C263" s="9"/>
    </row>
    <row r="264" spans="2:3">
      <c r="B264" s="2"/>
      <c r="C264" s="4"/>
    </row>
    <row r="265" spans="2:3">
      <c r="B265" s="2"/>
      <c r="C265" s="4"/>
    </row>
    <row r="266" spans="2:3">
      <c r="B266" s="2"/>
      <c r="C266" s="4"/>
    </row>
    <row r="267" spans="2:3">
      <c r="B267" s="2"/>
      <c r="C267" s="4"/>
    </row>
    <row r="268" spans="2:3">
      <c r="B268" s="2"/>
      <c r="C268" s="4"/>
    </row>
    <row r="269" spans="2:3">
      <c r="B269" s="2"/>
      <c r="C269" s="4"/>
    </row>
    <row r="270" spans="2:3">
      <c r="B270" s="2"/>
      <c r="C270" s="4"/>
    </row>
    <row r="271" spans="2:3">
      <c r="B271" s="2"/>
      <c r="C271" s="4"/>
    </row>
    <row r="272" spans="2:3">
      <c r="B272" s="2"/>
      <c r="C272" s="4"/>
    </row>
    <row r="273" spans="2:3">
      <c r="B273" s="2"/>
      <c r="C273" s="4"/>
    </row>
    <row r="274" spans="2:3">
      <c r="B274" s="2"/>
      <c r="C274" s="4"/>
    </row>
    <row r="275" spans="2:3">
      <c r="B275" s="2"/>
      <c r="C275" s="4"/>
    </row>
    <row r="276" spans="2:3">
      <c r="B276" s="2"/>
      <c r="C276" s="4"/>
    </row>
    <row r="277" spans="2:3">
      <c r="B277" s="2"/>
      <c r="C277" s="4"/>
    </row>
    <row r="278" spans="2:3">
      <c r="B278" s="2"/>
      <c r="C278" s="4"/>
    </row>
    <row r="279" spans="2:3">
      <c r="B279" s="2"/>
      <c r="C279" s="4"/>
    </row>
    <row r="280" spans="2:3">
      <c r="B280" s="2"/>
      <c r="C280" s="4"/>
    </row>
    <row r="281" spans="2:3">
      <c r="B281" s="2"/>
      <c r="C281" s="4"/>
    </row>
    <row r="282" spans="2:3">
      <c r="B282" s="2"/>
      <c r="C282" s="4"/>
    </row>
    <row r="283" spans="2:3">
      <c r="B283" s="2"/>
      <c r="C283" s="4"/>
    </row>
    <row r="284" spans="2:3">
      <c r="B284" s="2"/>
      <c r="C284" s="4"/>
    </row>
    <row r="285" spans="2:3">
      <c r="B285" s="2"/>
      <c r="C285" s="4"/>
    </row>
    <row r="286" spans="2:3">
      <c r="B286" s="2"/>
      <c r="C286" s="4"/>
    </row>
    <row r="287" spans="2:3">
      <c r="B287" s="2"/>
      <c r="C287" s="4"/>
    </row>
    <row r="288" spans="2:3">
      <c r="B288" s="2"/>
      <c r="C288" s="4"/>
    </row>
    <row r="289" spans="2:3">
      <c r="B289" s="2"/>
      <c r="C289" s="4"/>
    </row>
    <row r="290" spans="2:3">
      <c r="B290" s="2"/>
      <c r="C290" s="4"/>
    </row>
    <row r="291" spans="2:3">
      <c r="B291" s="2"/>
      <c r="C291" s="4"/>
    </row>
    <row r="292" spans="2:3">
      <c r="B292" s="2"/>
      <c r="C292" s="4"/>
    </row>
    <row r="293" spans="2:3">
      <c r="B293" s="2"/>
      <c r="C293" s="4"/>
    </row>
    <row r="294" spans="2:3">
      <c r="B294" s="2"/>
      <c r="C294" s="4"/>
    </row>
    <row r="295" spans="2:3">
      <c r="B295" s="2"/>
      <c r="C295" s="4"/>
    </row>
    <row r="296" spans="2:3">
      <c r="B296" s="2"/>
      <c r="C296" s="4"/>
    </row>
    <row r="297" spans="2:3">
      <c r="B297" s="2"/>
      <c r="C297" s="4"/>
    </row>
    <row r="298" spans="2:3">
      <c r="B298" s="2"/>
      <c r="C298" s="4"/>
    </row>
    <row r="299" spans="2:3">
      <c r="B299" s="2"/>
      <c r="C299" s="4"/>
    </row>
    <row r="300" spans="2:3">
      <c r="B300" s="2"/>
      <c r="C300" s="4"/>
    </row>
    <row r="301" spans="2:3">
      <c r="B301" s="2"/>
      <c r="C301" s="4"/>
    </row>
    <row r="302" spans="2:3">
      <c r="B302" s="8"/>
      <c r="C302" s="9"/>
    </row>
    <row r="303" spans="2:3">
      <c r="B303" s="2"/>
      <c r="C303" s="4"/>
    </row>
    <row r="304" spans="2:3">
      <c r="B304" s="2"/>
      <c r="C304" s="4"/>
    </row>
    <row r="305" spans="2:3">
      <c r="B305" s="2"/>
      <c r="C305" s="4"/>
    </row>
    <row r="306" spans="2:3">
      <c r="B306" s="2"/>
      <c r="C306" s="4"/>
    </row>
    <row r="307" spans="2:3">
      <c r="B307" s="2"/>
      <c r="C307" s="4"/>
    </row>
    <row r="308" spans="2:3">
      <c r="B308" s="2"/>
      <c r="C308" s="4"/>
    </row>
    <row r="309" spans="2:3">
      <c r="B309" s="2"/>
      <c r="C309" s="4"/>
    </row>
    <row r="310" spans="2:3">
      <c r="B310" s="2"/>
      <c r="C310" s="4"/>
    </row>
    <row r="311" spans="2:3">
      <c r="B311" s="2"/>
      <c r="C311" s="4"/>
    </row>
    <row r="312" spans="2:3">
      <c r="B312" s="2"/>
      <c r="C312" s="4"/>
    </row>
    <row r="313" spans="2:3">
      <c r="B313" s="2"/>
      <c r="C313" s="4"/>
    </row>
    <row r="314" spans="2:3">
      <c r="B314" s="2"/>
      <c r="C314" s="4"/>
    </row>
    <row r="315" spans="2:3">
      <c r="B315" s="2"/>
      <c r="C315" s="4"/>
    </row>
    <row r="316" spans="2:3">
      <c r="B316" s="2"/>
      <c r="C316" s="4"/>
    </row>
    <row r="317" spans="2:3">
      <c r="B317" s="2"/>
      <c r="C317" s="4"/>
    </row>
    <row r="318" spans="2:3">
      <c r="B318" s="2"/>
      <c r="C318" s="4"/>
    </row>
    <row r="319" spans="2:3">
      <c r="B319" s="2"/>
      <c r="C319" s="4"/>
    </row>
    <row r="320" spans="2:3">
      <c r="B320" s="2"/>
      <c r="C320" s="4"/>
    </row>
    <row r="321" spans="2:3">
      <c r="B321" s="2"/>
      <c r="C321" s="4"/>
    </row>
    <row r="322" spans="2:3">
      <c r="B322" s="2"/>
      <c r="C322" s="4"/>
    </row>
    <row r="323" spans="2:3">
      <c r="B323" s="2"/>
      <c r="C323" s="4"/>
    </row>
    <row r="324" spans="2:3">
      <c r="B324" s="2"/>
      <c r="C324" s="4"/>
    </row>
    <row r="325" spans="2:3">
      <c r="B325" s="2"/>
      <c r="C325" s="4"/>
    </row>
    <row r="326" spans="2:3">
      <c r="B326" s="2"/>
      <c r="C326" s="4"/>
    </row>
    <row r="327" spans="2:3">
      <c r="B327" s="2"/>
      <c r="C327" s="4"/>
    </row>
    <row r="328" spans="2:3">
      <c r="B328" s="2"/>
      <c r="C328" s="4"/>
    </row>
    <row r="329" spans="2:3">
      <c r="B329" s="2"/>
      <c r="C329" s="4"/>
    </row>
    <row r="330" spans="2:3">
      <c r="B330" s="2"/>
      <c r="C330" s="4"/>
    </row>
    <row r="331" spans="2:3">
      <c r="B331" s="2"/>
      <c r="C331" s="4"/>
    </row>
    <row r="332" spans="2:3">
      <c r="B332" s="2"/>
      <c r="C332" s="4"/>
    </row>
    <row r="333" spans="2:3">
      <c r="B333" s="2"/>
      <c r="C333" s="4"/>
    </row>
    <row r="334" spans="2:3">
      <c r="B334" s="2"/>
      <c r="C334" s="4"/>
    </row>
    <row r="335" spans="2:3">
      <c r="B335" s="2"/>
      <c r="C335" s="4"/>
    </row>
    <row r="336" spans="2:3">
      <c r="B336" s="2"/>
      <c r="C336" s="4"/>
    </row>
    <row r="337" spans="2:3">
      <c r="B337" s="2"/>
      <c r="C337" s="4"/>
    </row>
    <row r="338" spans="2:3">
      <c r="B338" s="2"/>
      <c r="C338" s="4"/>
    </row>
    <row r="339" spans="2:3">
      <c r="B339" s="2"/>
      <c r="C339" s="4"/>
    </row>
    <row r="340" spans="2:3">
      <c r="B340" s="2"/>
      <c r="C340" s="4"/>
    </row>
    <row r="341" spans="2:3">
      <c r="B341" s="2"/>
      <c r="C341" s="4"/>
    </row>
    <row r="342" spans="2:3">
      <c r="B342" s="2"/>
      <c r="C342" s="4"/>
    </row>
    <row r="343" spans="2:3">
      <c r="B343" s="2"/>
      <c r="C343" s="4"/>
    </row>
    <row r="344" spans="2:3">
      <c r="B344" s="8"/>
      <c r="C344" s="9"/>
    </row>
    <row r="345" spans="2:3">
      <c r="B345" s="2"/>
      <c r="C345" s="4"/>
    </row>
    <row r="346" spans="2:3">
      <c r="B346" s="2"/>
      <c r="C346" s="4"/>
    </row>
    <row r="347" spans="2:3">
      <c r="B347" s="2"/>
      <c r="C347" s="4"/>
    </row>
    <row r="348" spans="2:3">
      <c r="B348" s="2"/>
      <c r="C348" s="4"/>
    </row>
    <row r="349" spans="2:3">
      <c r="B349" s="2"/>
      <c r="C349" s="4"/>
    </row>
    <row r="350" spans="2:3">
      <c r="B350" s="2"/>
      <c r="C350" s="4"/>
    </row>
    <row r="351" spans="2:3">
      <c r="B351" s="2"/>
      <c r="C351" s="4"/>
    </row>
    <row r="352" spans="2:3">
      <c r="B352" s="2"/>
      <c r="C352" s="4"/>
    </row>
    <row r="353" spans="2:3">
      <c r="B353" s="2"/>
      <c r="C353" s="4"/>
    </row>
    <row r="354" spans="2:3">
      <c r="B354" s="2"/>
      <c r="C354" s="4"/>
    </row>
    <row r="355" spans="2:3">
      <c r="B355" s="2"/>
      <c r="C355" s="4"/>
    </row>
    <row r="356" spans="2:3">
      <c r="B356" s="2"/>
      <c r="C356" s="4"/>
    </row>
    <row r="357" spans="2:3">
      <c r="B357" s="2"/>
      <c r="C357" s="4"/>
    </row>
    <row r="358" spans="2:3">
      <c r="B358" s="2"/>
      <c r="C358" s="4"/>
    </row>
    <row r="359" spans="2:3">
      <c r="B359" s="2"/>
      <c r="C359" s="4"/>
    </row>
    <row r="360" spans="2:3">
      <c r="B360" s="2"/>
      <c r="C360" s="4"/>
    </row>
    <row r="361" spans="2:3">
      <c r="B361" s="2"/>
      <c r="C361" s="4"/>
    </row>
    <row r="362" spans="2:3">
      <c r="B362" s="2"/>
      <c r="C362" s="4"/>
    </row>
    <row r="363" spans="2:3">
      <c r="B363" s="2"/>
      <c r="C363" s="4"/>
    </row>
    <row r="364" spans="2:3">
      <c r="B364" s="2"/>
      <c r="C364" s="4"/>
    </row>
    <row r="365" spans="2:3">
      <c r="B365" s="2"/>
      <c r="C365" s="4"/>
    </row>
    <row r="366" spans="2:3">
      <c r="B366" s="2"/>
      <c r="C366" s="4"/>
    </row>
    <row r="367" spans="2:3">
      <c r="B367" s="2"/>
      <c r="C367" s="4"/>
    </row>
    <row r="368" spans="2:3">
      <c r="B368" s="2"/>
      <c r="C368" s="4"/>
    </row>
    <row r="369" spans="2:3">
      <c r="B369" s="8"/>
      <c r="C369" s="9"/>
    </row>
    <row r="370" spans="2:3">
      <c r="B370" s="2"/>
      <c r="C370" s="4"/>
    </row>
    <row r="371" spans="2:3">
      <c r="B371" s="2"/>
      <c r="C371" s="4"/>
    </row>
    <row r="372" spans="2:3">
      <c r="B372" s="2"/>
      <c r="C372" s="4"/>
    </row>
    <row r="373" spans="2:3">
      <c r="B373" s="8"/>
      <c r="C373" s="9"/>
    </row>
    <row r="374" spans="2:3">
      <c r="B374" s="2"/>
      <c r="C374" s="4"/>
    </row>
    <row r="375" spans="2:3">
      <c r="B375" s="2"/>
      <c r="C375" s="4"/>
    </row>
    <row r="376" spans="2:3">
      <c r="B376" s="2"/>
      <c r="C376" s="4"/>
    </row>
    <row r="377" spans="2:3">
      <c r="B377" s="8"/>
      <c r="C377" s="9"/>
    </row>
  </sheetData>
  <pageMargins left="0.7" right="0.7" top="0.75" bottom="0.75" header="0.3" footer="0.3"/>
  <pageSetup paperSize="9" orientation="portrait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1:N132"/>
  <sheetViews>
    <sheetView workbookViewId="0">
      <selection activeCell="E92" sqref="E92"/>
    </sheetView>
  </sheetViews>
  <sheetFormatPr defaultRowHeight="12.75"/>
  <cols>
    <col min="5" max="5" width="24" bestFit="1" customWidth="1"/>
    <col min="7" max="7" width="31.140625" bestFit="1" customWidth="1"/>
    <col min="8" max="13" width="0" hidden="1" customWidth="1"/>
  </cols>
  <sheetData>
    <row r="1" spans="1:14" s="175" customFormat="1">
      <c r="A1" s="175" t="s">
        <v>694</v>
      </c>
      <c r="B1" s="175" t="s">
        <v>697</v>
      </c>
      <c r="C1" s="175" t="s">
        <v>696</v>
      </c>
      <c r="D1" s="175" t="s">
        <v>695</v>
      </c>
      <c r="E1" s="175" t="s">
        <v>698</v>
      </c>
      <c r="F1" s="175" t="s">
        <v>19</v>
      </c>
      <c r="G1" s="175" t="s">
        <v>20</v>
      </c>
      <c r="N1" s="175" t="s">
        <v>699</v>
      </c>
    </row>
    <row r="2" spans="1:14">
      <c r="A2" s="174" t="s">
        <v>1157</v>
      </c>
      <c r="B2" s="182" t="s">
        <v>22</v>
      </c>
      <c r="C2" s="183" t="s">
        <v>1237</v>
      </c>
      <c r="D2" s="184" t="s">
        <v>1151</v>
      </c>
      <c r="E2" s="185" t="s">
        <v>1631</v>
      </c>
      <c r="F2" s="186">
        <v>1991</v>
      </c>
      <c r="G2" s="182" t="s">
        <v>299</v>
      </c>
      <c r="N2" s="158">
        <v>20</v>
      </c>
    </row>
    <row r="3" spans="1:14" hidden="1">
      <c r="A3" s="176" t="s">
        <v>1158</v>
      </c>
      <c r="B3" s="177" t="s">
        <v>22</v>
      </c>
      <c r="C3" s="179" t="s">
        <v>1287</v>
      </c>
      <c r="D3" s="178" t="s">
        <v>1154</v>
      </c>
      <c r="E3" s="180" t="s">
        <v>1175</v>
      </c>
      <c r="F3" s="181">
        <v>1985</v>
      </c>
      <c r="G3" s="177" t="s">
        <v>24</v>
      </c>
      <c r="N3" s="175">
        <v>18</v>
      </c>
    </row>
    <row r="4" spans="1:14" hidden="1">
      <c r="A4" s="176" t="s">
        <v>1202</v>
      </c>
      <c r="B4" s="177" t="s">
        <v>22</v>
      </c>
      <c r="C4" s="179" t="s">
        <v>1301</v>
      </c>
      <c r="D4" s="178" t="s">
        <v>1157</v>
      </c>
      <c r="E4" s="180" t="s">
        <v>1177</v>
      </c>
      <c r="F4" s="181">
        <v>1988</v>
      </c>
      <c r="G4" s="177" t="s">
        <v>24</v>
      </c>
      <c r="N4" s="175">
        <v>16</v>
      </c>
    </row>
    <row r="5" spans="1:14" hidden="1">
      <c r="A5" s="176" t="s">
        <v>1251</v>
      </c>
      <c r="B5" s="177" t="s">
        <v>22</v>
      </c>
      <c r="C5" s="179" t="s">
        <v>1645</v>
      </c>
      <c r="D5" s="178" t="s">
        <v>1160</v>
      </c>
      <c r="E5" s="180" t="s">
        <v>1207</v>
      </c>
      <c r="F5" s="181">
        <v>1987</v>
      </c>
      <c r="G5" s="177" t="s">
        <v>27</v>
      </c>
      <c r="N5" s="175">
        <v>15</v>
      </c>
    </row>
    <row r="6" spans="1:14" hidden="1">
      <c r="A6" s="174" t="s">
        <v>1151</v>
      </c>
      <c r="B6" s="182" t="s">
        <v>51</v>
      </c>
      <c r="C6" s="183" t="s">
        <v>1629</v>
      </c>
      <c r="D6" s="184" t="s">
        <v>1151</v>
      </c>
      <c r="E6" s="185" t="s">
        <v>1153</v>
      </c>
      <c r="F6" s="186">
        <v>1980</v>
      </c>
      <c r="G6" s="182" t="s">
        <v>27</v>
      </c>
      <c r="N6" s="158">
        <v>20</v>
      </c>
    </row>
    <row r="7" spans="1:14" hidden="1">
      <c r="A7" s="176" t="s">
        <v>1180</v>
      </c>
      <c r="B7" s="177" t="s">
        <v>51</v>
      </c>
      <c r="C7" s="179" t="s">
        <v>1361</v>
      </c>
      <c r="D7" s="178" t="s">
        <v>1154</v>
      </c>
      <c r="E7" s="180" t="s">
        <v>1636</v>
      </c>
      <c r="F7" s="181">
        <v>1977</v>
      </c>
      <c r="G7" s="177" t="s">
        <v>258</v>
      </c>
      <c r="N7">
        <v>18</v>
      </c>
    </row>
    <row r="8" spans="1:14" hidden="1">
      <c r="A8" s="174" t="s">
        <v>1154</v>
      </c>
      <c r="B8" s="182" t="s">
        <v>83</v>
      </c>
      <c r="C8" s="183" t="s">
        <v>1345</v>
      </c>
      <c r="D8" s="184" t="s">
        <v>1151</v>
      </c>
      <c r="E8" s="185" t="s">
        <v>1630</v>
      </c>
      <c r="F8" s="186">
        <v>1976</v>
      </c>
      <c r="G8" s="182" t="s">
        <v>24</v>
      </c>
      <c r="N8" s="158">
        <v>20</v>
      </c>
    </row>
    <row r="9" spans="1:14" hidden="1">
      <c r="A9" s="176" t="s">
        <v>1178</v>
      </c>
      <c r="B9" s="177" t="s">
        <v>83</v>
      </c>
      <c r="C9" s="179" t="s">
        <v>1342</v>
      </c>
      <c r="D9" s="178" t="s">
        <v>1154</v>
      </c>
      <c r="E9" s="180" t="s">
        <v>1635</v>
      </c>
      <c r="F9" s="181">
        <v>1972</v>
      </c>
      <c r="G9" s="177" t="s">
        <v>24</v>
      </c>
      <c r="N9">
        <v>18</v>
      </c>
    </row>
    <row r="10" spans="1:14" hidden="1">
      <c r="A10" s="176" t="s">
        <v>1183</v>
      </c>
      <c r="B10" s="177" t="s">
        <v>83</v>
      </c>
      <c r="C10" s="179" t="s">
        <v>1223</v>
      </c>
      <c r="D10" s="178" t="s">
        <v>1157</v>
      </c>
      <c r="E10" s="180" t="s">
        <v>1637</v>
      </c>
      <c r="F10" s="181">
        <v>1973</v>
      </c>
      <c r="G10" s="177" t="s">
        <v>1638</v>
      </c>
      <c r="N10" s="158">
        <v>16</v>
      </c>
    </row>
    <row r="11" spans="1:14" hidden="1">
      <c r="A11" s="176" t="s">
        <v>1187</v>
      </c>
      <c r="B11" s="177" t="s">
        <v>83</v>
      </c>
      <c r="C11" s="179" t="s">
        <v>1357</v>
      </c>
      <c r="D11" s="178" t="s">
        <v>1160</v>
      </c>
      <c r="E11" s="180" t="s">
        <v>1182</v>
      </c>
      <c r="F11" s="181">
        <v>1974</v>
      </c>
      <c r="G11" s="177" t="s">
        <v>24</v>
      </c>
      <c r="N11">
        <v>15</v>
      </c>
    </row>
    <row r="12" spans="1:14" hidden="1">
      <c r="A12" s="176" t="s">
        <v>1190</v>
      </c>
      <c r="B12" s="177" t="s">
        <v>83</v>
      </c>
      <c r="C12" s="179" t="s">
        <v>1337</v>
      </c>
      <c r="D12" s="178" t="s">
        <v>1163</v>
      </c>
      <c r="E12" s="180" t="s">
        <v>1639</v>
      </c>
      <c r="F12" s="181">
        <v>1974</v>
      </c>
      <c r="G12" s="177" t="s">
        <v>24</v>
      </c>
      <c r="N12" s="158">
        <v>14</v>
      </c>
    </row>
    <row r="13" spans="1:14" hidden="1">
      <c r="A13" s="176" t="s">
        <v>1199</v>
      </c>
      <c r="B13" s="177" t="s">
        <v>83</v>
      </c>
      <c r="C13" s="179" t="s">
        <v>1641</v>
      </c>
      <c r="D13" s="178" t="s">
        <v>1166</v>
      </c>
      <c r="E13" s="180" t="s">
        <v>1192</v>
      </c>
      <c r="F13" s="181">
        <v>1974</v>
      </c>
      <c r="G13" s="177" t="s">
        <v>79</v>
      </c>
      <c r="N13" s="175">
        <v>13</v>
      </c>
    </row>
    <row r="14" spans="1:14" hidden="1">
      <c r="A14" s="176" t="s">
        <v>1254</v>
      </c>
      <c r="B14" s="177" t="s">
        <v>83</v>
      </c>
      <c r="C14" s="179" t="s">
        <v>1268</v>
      </c>
      <c r="D14" s="178" t="s">
        <v>1169</v>
      </c>
      <c r="E14" s="180" t="s">
        <v>1204</v>
      </c>
      <c r="F14" s="181">
        <v>1972</v>
      </c>
      <c r="G14" s="177" t="s">
        <v>85</v>
      </c>
      <c r="N14" s="158">
        <v>12</v>
      </c>
    </row>
    <row r="15" spans="1:14" hidden="1">
      <c r="A15" s="174" t="s">
        <v>1160</v>
      </c>
      <c r="B15" s="182" t="s">
        <v>122</v>
      </c>
      <c r="C15" s="183" t="s">
        <v>1246</v>
      </c>
      <c r="D15" s="184" t="s">
        <v>1151</v>
      </c>
      <c r="E15" s="185" t="s">
        <v>1632</v>
      </c>
      <c r="F15" s="186">
        <v>1970</v>
      </c>
      <c r="G15" s="182" t="s">
        <v>85</v>
      </c>
      <c r="N15" s="158">
        <v>20</v>
      </c>
    </row>
    <row r="16" spans="1:14" hidden="1">
      <c r="A16" s="176" t="s">
        <v>1163</v>
      </c>
      <c r="B16" s="177" t="s">
        <v>122</v>
      </c>
      <c r="C16" s="179" t="s">
        <v>1633</v>
      </c>
      <c r="D16" s="178" t="s">
        <v>1154</v>
      </c>
      <c r="E16" s="180" t="s">
        <v>1156</v>
      </c>
      <c r="F16" s="181">
        <v>1969</v>
      </c>
      <c r="G16" s="177" t="s">
        <v>27</v>
      </c>
      <c r="N16" s="158">
        <v>18</v>
      </c>
    </row>
    <row r="17" spans="1:14" hidden="1">
      <c r="A17" s="176" t="s">
        <v>1166</v>
      </c>
      <c r="B17" s="177" t="s">
        <v>122</v>
      </c>
      <c r="C17" s="179" t="s">
        <v>1271</v>
      </c>
      <c r="D17" s="178" t="s">
        <v>1157</v>
      </c>
      <c r="E17" s="180" t="s">
        <v>1162</v>
      </c>
      <c r="F17" s="181">
        <v>1969</v>
      </c>
      <c r="G17" s="177" t="s">
        <v>125</v>
      </c>
      <c r="N17" s="158">
        <v>16</v>
      </c>
    </row>
    <row r="18" spans="1:14" hidden="1">
      <c r="A18" s="174" t="s">
        <v>1169</v>
      </c>
      <c r="B18" s="182" t="s">
        <v>161</v>
      </c>
      <c r="C18" s="183" t="s">
        <v>1266</v>
      </c>
      <c r="D18" s="184" t="s">
        <v>1151</v>
      </c>
      <c r="E18" s="185" t="s">
        <v>1168</v>
      </c>
      <c r="F18" s="186">
        <v>1965</v>
      </c>
      <c r="G18" s="182" t="s">
        <v>125</v>
      </c>
      <c r="N18" s="158">
        <v>20</v>
      </c>
    </row>
    <row r="19" spans="1:14" hidden="1">
      <c r="A19" s="176" t="s">
        <v>1173</v>
      </c>
      <c r="B19" s="177" t="s">
        <v>161</v>
      </c>
      <c r="C19" s="179" t="s">
        <v>1634</v>
      </c>
      <c r="D19" s="178" t="s">
        <v>1154</v>
      </c>
      <c r="E19" s="180" t="s">
        <v>1165</v>
      </c>
      <c r="F19" s="181">
        <v>1966</v>
      </c>
      <c r="G19" s="177" t="s">
        <v>27</v>
      </c>
      <c r="N19" s="158">
        <v>18</v>
      </c>
    </row>
    <row r="20" spans="1:14" hidden="1">
      <c r="A20" s="176" t="s">
        <v>1193</v>
      </c>
      <c r="B20" s="177" t="s">
        <v>161</v>
      </c>
      <c r="C20" s="179" t="s">
        <v>1640</v>
      </c>
      <c r="D20" s="178" t="s">
        <v>1157</v>
      </c>
      <c r="E20" s="180" t="s">
        <v>1189</v>
      </c>
      <c r="F20" s="181">
        <v>1965</v>
      </c>
      <c r="G20" s="177" t="s">
        <v>27</v>
      </c>
      <c r="N20" s="158">
        <v>16</v>
      </c>
    </row>
    <row r="21" spans="1:14" hidden="1">
      <c r="A21" s="176" t="s">
        <v>1248</v>
      </c>
      <c r="B21" s="177" t="s">
        <v>161</v>
      </c>
      <c r="C21" s="179" t="s">
        <v>1643</v>
      </c>
      <c r="D21" s="178" t="s">
        <v>1163</v>
      </c>
      <c r="E21" s="180" t="s">
        <v>1644</v>
      </c>
      <c r="F21" s="181">
        <v>1966</v>
      </c>
      <c r="G21" s="177" t="s">
        <v>79</v>
      </c>
      <c r="N21" s="158">
        <v>15</v>
      </c>
    </row>
    <row r="22" spans="1:14" hidden="1">
      <c r="A22" s="174" t="s">
        <v>1205</v>
      </c>
      <c r="B22" s="182" t="s">
        <v>195</v>
      </c>
      <c r="C22" s="183" t="s">
        <v>1642</v>
      </c>
      <c r="D22" s="184" t="s">
        <v>1151</v>
      </c>
      <c r="E22" s="185" t="s">
        <v>1201</v>
      </c>
      <c r="F22" s="186">
        <v>1954</v>
      </c>
      <c r="G22" s="182" t="s">
        <v>79</v>
      </c>
      <c r="N22" s="158">
        <v>20</v>
      </c>
    </row>
    <row r="23" spans="1:14" hidden="1">
      <c r="A23" s="174" t="s">
        <v>1157</v>
      </c>
      <c r="B23" s="182" t="s">
        <v>210</v>
      </c>
      <c r="C23" s="183" t="s">
        <v>1218</v>
      </c>
      <c r="D23" s="184" t="s">
        <v>1154</v>
      </c>
      <c r="E23" s="185" t="s">
        <v>1215</v>
      </c>
      <c r="F23" s="186">
        <v>1990</v>
      </c>
      <c r="G23" s="182" t="s">
        <v>258</v>
      </c>
      <c r="H23" s="158"/>
      <c r="I23" s="158"/>
      <c r="J23" s="158"/>
      <c r="K23" s="158"/>
      <c r="L23" s="158"/>
      <c r="M23" s="158"/>
      <c r="N23" s="158">
        <v>40</v>
      </c>
    </row>
    <row r="24" spans="1:14" hidden="1">
      <c r="A24" s="176" t="s">
        <v>1163</v>
      </c>
      <c r="B24" s="177" t="s">
        <v>210</v>
      </c>
      <c r="C24" s="179" t="s">
        <v>1170</v>
      </c>
      <c r="D24" s="178" t="s">
        <v>1157</v>
      </c>
      <c r="E24" s="180" t="s">
        <v>1222</v>
      </c>
      <c r="F24" s="181">
        <v>1987</v>
      </c>
      <c r="G24" s="177" t="s">
        <v>60</v>
      </c>
      <c r="N24" s="158">
        <v>38</v>
      </c>
    </row>
    <row r="25" spans="1:14" hidden="1">
      <c r="A25" s="176" t="s">
        <v>1158</v>
      </c>
      <c r="B25" s="177" t="s">
        <v>210</v>
      </c>
      <c r="C25" s="179" t="s">
        <v>1200</v>
      </c>
      <c r="D25" s="178" t="s">
        <v>1160</v>
      </c>
      <c r="E25" s="180" t="s">
        <v>1649</v>
      </c>
      <c r="F25" s="181">
        <v>1991</v>
      </c>
      <c r="G25" s="177" t="s">
        <v>1289</v>
      </c>
      <c r="N25" s="158">
        <v>36</v>
      </c>
    </row>
    <row r="26" spans="1:14" hidden="1">
      <c r="A26" s="176" t="s">
        <v>1180</v>
      </c>
      <c r="B26" s="177" t="s">
        <v>210</v>
      </c>
      <c r="C26" s="179" t="s">
        <v>1308</v>
      </c>
      <c r="D26" s="178" t="s">
        <v>1163</v>
      </c>
      <c r="E26" s="180" t="s">
        <v>1651</v>
      </c>
      <c r="F26" s="181">
        <v>1985</v>
      </c>
      <c r="G26" s="177" t="s">
        <v>231</v>
      </c>
      <c r="N26" s="158">
        <v>35</v>
      </c>
    </row>
    <row r="27" spans="1:14" hidden="1">
      <c r="A27" s="176" t="s">
        <v>1183</v>
      </c>
      <c r="B27" s="177" t="s">
        <v>210</v>
      </c>
      <c r="C27" s="179" t="s">
        <v>1298</v>
      </c>
      <c r="D27" s="178" t="s">
        <v>1166</v>
      </c>
      <c r="E27" s="180" t="s">
        <v>1238</v>
      </c>
      <c r="F27" s="181">
        <v>1982</v>
      </c>
      <c r="G27" s="177" t="s">
        <v>181</v>
      </c>
      <c r="N27" s="158">
        <v>34</v>
      </c>
    </row>
    <row r="28" spans="1:14" hidden="1">
      <c r="A28" s="176" t="s">
        <v>1190</v>
      </c>
      <c r="B28" s="177" t="s">
        <v>210</v>
      </c>
      <c r="C28" s="179" t="s">
        <v>1653</v>
      </c>
      <c r="D28" s="178" t="s">
        <v>1169</v>
      </c>
      <c r="E28" s="180" t="s">
        <v>1654</v>
      </c>
      <c r="F28" s="181">
        <v>1987</v>
      </c>
      <c r="G28" s="177" t="s">
        <v>27</v>
      </c>
      <c r="N28" s="158">
        <v>33</v>
      </c>
    </row>
    <row r="29" spans="1:14" hidden="1">
      <c r="A29" s="176" t="s">
        <v>1251</v>
      </c>
      <c r="B29" s="177" t="s">
        <v>210</v>
      </c>
      <c r="C29" s="179" t="s">
        <v>1174</v>
      </c>
      <c r="D29" s="178" t="s">
        <v>1173</v>
      </c>
      <c r="E29" s="180" t="s">
        <v>1231</v>
      </c>
      <c r="F29" s="181">
        <v>1982</v>
      </c>
      <c r="G29" s="177" t="s">
        <v>181</v>
      </c>
      <c r="N29" s="158">
        <v>32</v>
      </c>
    </row>
    <row r="30" spans="1:14" hidden="1">
      <c r="A30" s="176" t="s">
        <v>1254</v>
      </c>
      <c r="B30" s="177" t="s">
        <v>210</v>
      </c>
      <c r="C30" s="179" t="s">
        <v>1293</v>
      </c>
      <c r="D30" s="178" t="s">
        <v>1158</v>
      </c>
      <c r="E30" s="180" t="s">
        <v>1242</v>
      </c>
      <c r="F30" s="181">
        <v>1983</v>
      </c>
      <c r="G30" s="177" t="s">
        <v>24</v>
      </c>
      <c r="N30" s="158">
        <v>31</v>
      </c>
    </row>
    <row r="31" spans="1:14" hidden="1">
      <c r="A31" s="176" t="s">
        <v>1161</v>
      </c>
      <c r="B31" s="177" t="s">
        <v>210</v>
      </c>
      <c r="C31" s="179" t="s">
        <v>1239</v>
      </c>
      <c r="D31" s="178" t="s">
        <v>1178</v>
      </c>
      <c r="E31" s="180" t="s">
        <v>1664</v>
      </c>
      <c r="F31" s="181">
        <v>1988</v>
      </c>
      <c r="G31" s="177" t="s">
        <v>24</v>
      </c>
      <c r="N31" s="158">
        <v>30</v>
      </c>
    </row>
    <row r="32" spans="1:14" hidden="1">
      <c r="A32" s="176" t="s">
        <v>1290</v>
      </c>
      <c r="B32" s="177" t="s">
        <v>210</v>
      </c>
      <c r="C32" s="179" t="s">
        <v>1672</v>
      </c>
      <c r="D32" s="178" t="s">
        <v>1180</v>
      </c>
      <c r="E32" s="180" t="s">
        <v>1328</v>
      </c>
      <c r="F32" s="181">
        <v>1987</v>
      </c>
      <c r="G32" s="177" t="s">
        <v>231</v>
      </c>
      <c r="N32" s="158">
        <v>29</v>
      </c>
    </row>
    <row r="33" spans="1:14">
      <c r="A33" s="176" t="s">
        <v>1221</v>
      </c>
      <c r="B33" s="177" t="s">
        <v>210</v>
      </c>
      <c r="C33" s="179" t="s">
        <v>1180</v>
      </c>
      <c r="D33" s="178" t="s">
        <v>1183</v>
      </c>
      <c r="E33" s="180" t="s">
        <v>1683</v>
      </c>
      <c r="F33" s="181">
        <v>1986</v>
      </c>
      <c r="G33" s="177" t="s">
        <v>299</v>
      </c>
      <c r="N33" s="158">
        <v>28</v>
      </c>
    </row>
    <row r="34" spans="1:14" hidden="1">
      <c r="A34" s="176" t="s">
        <v>1280</v>
      </c>
      <c r="B34" s="177" t="s">
        <v>210</v>
      </c>
      <c r="C34" s="179" t="s">
        <v>1188</v>
      </c>
      <c r="D34" s="178" t="s">
        <v>1187</v>
      </c>
      <c r="E34" s="180" t="s">
        <v>1710</v>
      </c>
      <c r="F34" s="181">
        <v>1986</v>
      </c>
      <c r="G34" s="177" t="s">
        <v>24</v>
      </c>
      <c r="N34" s="158">
        <v>27</v>
      </c>
    </row>
    <row r="35" spans="1:14" hidden="1">
      <c r="A35" s="174" t="s">
        <v>1166</v>
      </c>
      <c r="B35" s="182" t="s">
        <v>255</v>
      </c>
      <c r="C35" s="183" t="s">
        <v>1227</v>
      </c>
      <c r="D35" s="184" t="s">
        <v>1151</v>
      </c>
      <c r="E35" s="185" t="s">
        <v>1647</v>
      </c>
      <c r="F35" s="186">
        <v>1977</v>
      </c>
      <c r="G35" s="182" t="s">
        <v>115</v>
      </c>
      <c r="N35" s="158">
        <v>40</v>
      </c>
    </row>
    <row r="36" spans="1:14" hidden="1">
      <c r="A36" s="176" t="s">
        <v>1178</v>
      </c>
      <c r="B36" s="177" t="s">
        <v>255</v>
      </c>
      <c r="C36" s="179" t="s">
        <v>1348</v>
      </c>
      <c r="D36" s="178" t="s">
        <v>1154</v>
      </c>
      <c r="E36" s="180" t="s">
        <v>1650</v>
      </c>
      <c r="F36" s="181">
        <v>1978</v>
      </c>
      <c r="G36" s="177" t="s">
        <v>258</v>
      </c>
      <c r="N36" s="158">
        <v>38</v>
      </c>
    </row>
    <row r="37" spans="1:14" hidden="1">
      <c r="A37" s="176" t="s">
        <v>1199</v>
      </c>
      <c r="B37" s="177" t="s">
        <v>255</v>
      </c>
      <c r="C37" s="179" t="s">
        <v>1655</v>
      </c>
      <c r="D37" s="178" t="s">
        <v>1157</v>
      </c>
      <c r="E37" s="180" t="s">
        <v>1656</v>
      </c>
      <c r="F37" s="181">
        <v>1979</v>
      </c>
      <c r="G37" s="177" t="s">
        <v>1186</v>
      </c>
      <c r="N37" s="175">
        <v>36</v>
      </c>
    </row>
    <row r="38" spans="1:14" hidden="1">
      <c r="A38" s="176" t="s">
        <v>1202</v>
      </c>
      <c r="B38" s="177" t="s">
        <v>255</v>
      </c>
      <c r="C38" s="179" t="s">
        <v>1657</v>
      </c>
      <c r="D38" s="178" t="s">
        <v>1160</v>
      </c>
      <c r="E38" s="180" t="s">
        <v>1658</v>
      </c>
      <c r="F38" s="181">
        <v>1978</v>
      </c>
      <c r="G38" s="177" t="s">
        <v>27</v>
      </c>
      <c r="N38" s="158">
        <v>35</v>
      </c>
    </row>
    <row r="39" spans="1:14" hidden="1">
      <c r="A39" s="176" t="s">
        <v>1230</v>
      </c>
      <c r="B39" s="177" t="s">
        <v>255</v>
      </c>
      <c r="C39" s="179" t="s">
        <v>1660</v>
      </c>
      <c r="D39" s="178" t="s">
        <v>1163</v>
      </c>
      <c r="E39" s="180" t="s">
        <v>1247</v>
      </c>
      <c r="F39" s="181">
        <v>1980</v>
      </c>
      <c r="G39" s="177" t="s">
        <v>231</v>
      </c>
      <c r="N39" s="175">
        <v>34</v>
      </c>
    </row>
    <row r="40" spans="1:14" hidden="1">
      <c r="A40" s="176" t="s">
        <v>1300</v>
      </c>
      <c r="B40" s="177" t="s">
        <v>255</v>
      </c>
      <c r="C40" s="179" t="s">
        <v>1675</v>
      </c>
      <c r="D40" s="178" t="s">
        <v>1166</v>
      </c>
      <c r="E40" s="180" t="s">
        <v>1283</v>
      </c>
      <c r="F40" s="181">
        <v>1981</v>
      </c>
      <c r="G40" s="177" t="s">
        <v>27</v>
      </c>
      <c r="N40" s="158">
        <v>33</v>
      </c>
    </row>
    <row r="41" spans="1:14" hidden="1">
      <c r="A41" s="176" t="s">
        <v>1285</v>
      </c>
      <c r="B41" s="177" t="s">
        <v>255</v>
      </c>
      <c r="C41" s="179" t="s">
        <v>1323</v>
      </c>
      <c r="D41" s="178" t="s">
        <v>1169</v>
      </c>
      <c r="E41" s="180" t="s">
        <v>1314</v>
      </c>
      <c r="F41" s="181">
        <v>1980</v>
      </c>
      <c r="G41" s="177" t="s">
        <v>258</v>
      </c>
      <c r="N41" s="175">
        <v>32</v>
      </c>
    </row>
    <row r="42" spans="1:14" hidden="1">
      <c r="A42" s="176" t="s">
        <v>1332</v>
      </c>
      <c r="B42" s="177" t="s">
        <v>255</v>
      </c>
      <c r="C42" s="179" t="s">
        <v>1306</v>
      </c>
      <c r="D42" s="178" t="s">
        <v>1173</v>
      </c>
      <c r="E42" s="180" t="s">
        <v>1329</v>
      </c>
      <c r="F42" s="181">
        <v>1979</v>
      </c>
      <c r="G42" s="177" t="s">
        <v>115</v>
      </c>
      <c r="N42" s="158">
        <v>31</v>
      </c>
    </row>
    <row r="43" spans="1:14">
      <c r="A43" s="176" t="s">
        <v>1301</v>
      </c>
      <c r="B43" s="177" t="s">
        <v>255</v>
      </c>
      <c r="C43" s="179" t="s">
        <v>1173</v>
      </c>
      <c r="D43" s="178" t="s">
        <v>1158</v>
      </c>
      <c r="E43" s="180" t="s">
        <v>1699</v>
      </c>
      <c r="F43" s="181">
        <v>1979</v>
      </c>
      <c r="G43" s="177" t="s">
        <v>299</v>
      </c>
      <c r="N43" s="175">
        <v>30</v>
      </c>
    </row>
    <row r="44" spans="1:14">
      <c r="A44" s="176" t="s">
        <v>1337</v>
      </c>
      <c r="B44" s="177" t="s">
        <v>255</v>
      </c>
      <c r="C44" s="179" t="s">
        <v>1190</v>
      </c>
      <c r="D44" s="178" t="s">
        <v>1178</v>
      </c>
      <c r="E44" s="180" t="s">
        <v>1700</v>
      </c>
      <c r="F44" s="181">
        <v>1981</v>
      </c>
      <c r="G44" s="177" t="s">
        <v>299</v>
      </c>
      <c r="N44" s="158">
        <v>29</v>
      </c>
    </row>
    <row r="45" spans="1:14" hidden="1">
      <c r="A45" s="176" t="s">
        <v>1287</v>
      </c>
      <c r="B45" s="177" t="s">
        <v>255</v>
      </c>
      <c r="C45" s="179" t="s">
        <v>1702</v>
      </c>
      <c r="D45" s="178" t="s">
        <v>1180</v>
      </c>
      <c r="E45" s="180" t="s">
        <v>1703</v>
      </c>
      <c r="F45" s="181">
        <v>1980</v>
      </c>
      <c r="G45" s="177" t="s">
        <v>265</v>
      </c>
      <c r="N45" s="175">
        <v>28</v>
      </c>
    </row>
    <row r="46" spans="1:14">
      <c r="A46" s="176" t="s">
        <v>1273</v>
      </c>
      <c r="B46" s="177" t="s">
        <v>255</v>
      </c>
      <c r="C46" s="179" t="s">
        <v>1163</v>
      </c>
      <c r="D46" s="178" t="s">
        <v>1183</v>
      </c>
      <c r="E46" s="180" t="s">
        <v>1358</v>
      </c>
      <c r="F46" s="181">
        <v>1977</v>
      </c>
      <c r="G46" s="177" t="s">
        <v>299</v>
      </c>
      <c r="N46" s="158">
        <v>27</v>
      </c>
    </row>
    <row r="47" spans="1:14" hidden="1">
      <c r="A47" s="176" t="s">
        <v>1197</v>
      </c>
      <c r="B47" s="177" t="s">
        <v>255</v>
      </c>
      <c r="C47" s="179" t="s">
        <v>1720</v>
      </c>
      <c r="D47" s="178" t="s">
        <v>1187</v>
      </c>
      <c r="E47" s="180" t="s">
        <v>1721</v>
      </c>
      <c r="F47" s="181">
        <v>1981</v>
      </c>
      <c r="G47" s="177" t="s">
        <v>265</v>
      </c>
      <c r="N47" s="175">
        <v>26</v>
      </c>
    </row>
    <row r="48" spans="1:14" hidden="1">
      <c r="A48" s="174" t="s">
        <v>1154</v>
      </c>
      <c r="B48" s="182" t="s">
        <v>297</v>
      </c>
      <c r="C48" s="183" t="s">
        <v>1252</v>
      </c>
      <c r="D48" s="184" t="s">
        <v>1151</v>
      </c>
      <c r="E48" s="185" t="s">
        <v>1646</v>
      </c>
      <c r="F48" s="186">
        <v>1973</v>
      </c>
      <c r="G48" s="182" t="s">
        <v>726</v>
      </c>
      <c r="N48" s="158">
        <v>40</v>
      </c>
    </row>
    <row r="49" spans="1:14">
      <c r="A49" s="176" t="s">
        <v>1160</v>
      </c>
      <c r="B49" s="177" t="s">
        <v>297</v>
      </c>
      <c r="C49" s="179" t="s">
        <v>1254</v>
      </c>
      <c r="D49" s="178" t="s">
        <v>1154</v>
      </c>
      <c r="E49" s="180" t="s">
        <v>1211</v>
      </c>
      <c r="F49" s="181">
        <v>1972</v>
      </c>
      <c r="G49" s="177" t="s">
        <v>299</v>
      </c>
      <c r="N49">
        <v>38</v>
      </c>
    </row>
    <row r="50" spans="1:14" hidden="1">
      <c r="A50" s="176" t="s">
        <v>1169</v>
      </c>
      <c r="B50" s="177" t="s">
        <v>297</v>
      </c>
      <c r="C50" s="179" t="s">
        <v>1292</v>
      </c>
      <c r="D50" s="178" t="s">
        <v>1157</v>
      </c>
      <c r="E50" s="180" t="s">
        <v>1648</v>
      </c>
      <c r="F50" s="181">
        <v>1976</v>
      </c>
      <c r="G50" s="177" t="s">
        <v>181</v>
      </c>
      <c r="N50" s="158">
        <v>36</v>
      </c>
    </row>
    <row r="51" spans="1:14" hidden="1">
      <c r="A51" s="176" t="s">
        <v>1187</v>
      </c>
      <c r="B51" s="177" t="s">
        <v>297</v>
      </c>
      <c r="C51" s="179" t="s">
        <v>1359</v>
      </c>
      <c r="D51" s="178" t="s">
        <v>1160</v>
      </c>
      <c r="E51" s="180" t="s">
        <v>1652</v>
      </c>
      <c r="F51" s="181">
        <v>1976</v>
      </c>
      <c r="G51" s="177" t="s">
        <v>1289</v>
      </c>
      <c r="N51" s="175">
        <v>35</v>
      </c>
    </row>
    <row r="52" spans="1:14" hidden="1">
      <c r="A52" s="176" t="s">
        <v>1193</v>
      </c>
      <c r="B52" s="177" t="s">
        <v>297</v>
      </c>
      <c r="C52" s="179" t="s">
        <v>1326</v>
      </c>
      <c r="D52" s="178" t="s">
        <v>1163</v>
      </c>
      <c r="E52" s="180" t="s">
        <v>1226</v>
      </c>
      <c r="F52" s="181">
        <v>1976</v>
      </c>
      <c r="G52" s="177" t="s">
        <v>726</v>
      </c>
      <c r="N52" s="158">
        <v>34</v>
      </c>
    </row>
    <row r="53" spans="1:14" hidden="1">
      <c r="A53" s="176" t="s">
        <v>1205</v>
      </c>
      <c r="B53" s="177" t="s">
        <v>297</v>
      </c>
      <c r="C53" s="179" t="s">
        <v>1659</v>
      </c>
      <c r="D53" s="178" t="s">
        <v>1166</v>
      </c>
      <c r="E53" s="180" t="s">
        <v>1224</v>
      </c>
      <c r="F53" s="181">
        <v>1974</v>
      </c>
      <c r="G53" s="177" t="s">
        <v>60</v>
      </c>
      <c r="N53" s="175">
        <v>33</v>
      </c>
    </row>
    <row r="54" spans="1:14" hidden="1">
      <c r="A54" s="176" t="s">
        <v>1248</v>
      </c>
      <c r="B54" s="177" t="s">
        <v>297</v>
      </c>
      <c r="C54" s="179" t="s">
        <v>1225</v>
      </c>
      <c r="D54" s="178" t="s">
        <v>1169</v>
      </c>
      <c r="E54" s="180" t="s">
        <v>1258</v>
      </c>
      <c r="F54" s="181">
        <v>1973</v>
      </c>
      <c r="G54" s="177" t="s">
        <v>231</v>
      </c>
      <c r="N54" s="158">
        <v>32</v>
      </c>
    </row>
    <row r="55" spans="1:14">
      <c r="A55" s="176" t="s">
        <v>1271</v>
      </c>
      <c r="B55" s="177" t="s">
        <v>297</v>
      </c>
      <c r="C55" s="179" t="s">
        <v>1154</v>
      </c>
      <c r="D55" s="178" t="s">
        <v>1173</v>
      </c>
      <c r="E55" s="180" t="s">
        <v>1666</v>
      </c>
      <c r="F55" s="181">
        <v>1975</v>
      </c>
      <c r="G55" s="177" t="s">
        <v>299</v>
      </c>
      <c r="N55" s="175">
        <v>31</v>
      </c>
    </row>
    <row r="56" spans="1:14" hidden="1">
      <c r="A56" s="176" t="s">
        <v>1241</v>
      </c>
      <c r="B56" s="177" t="s">
        <v>297</v>
      </c>
      <c r="C56" s="179" t="s">
        <v>1257</v>
      </c>
      <c r="D56" s="178" t="s">
        <v>1158</v>
      </c>
      <c r="E56" s="180" t="s">
        <v>1668</v>
      </c>
      <c r="F56" s="181">
        <v>1973</v>
      </c>
      <c r="G56" s="177" t="s">
        <v>85</v>
      </c>
      <c r="N56" s="158">
        <v>30</v>
      </c>
    </row>
    <row r="57" spans="1:14" hidden="1">
      <c r="A57" s="176" t="s">
        <v>1216</v>
      </c>
      <c r="B57" s="177" t="s">
        <v>297</v>
      </c>
      <c r="C57" s="179" t="s">
        <v>1669</v>
      </c>
      <c r="D57" s="178" t="s">
        <v>1178</v>
      </c>
      <c r="E57" s="180" t="s">
        <v>1670</v>
      </c>
      <c r="F57" s="181">
        <v>1972</v>
      </c>
      <c r="G57" s="177" t="s">
        <v>60</v>
      </c>
      <c r="N57" s="175">
        <v>29</v>
      </c>
    </row>
    <row r="58" spans="1:14" hidden="1">
      <c r="A58" s="176" t="s">
        <v>1257</v>
      </c>
      <c r="B58" s="177" t="s">
        <v>297</v>
      </c>
      <c r="C58" s="179" t="s">
        <v>1679</v>
      </c>
      <c r="D58" s="178" t="s">
        <v>1180</v>
      </c>
      <c r="E58" s="180" t="s">
        <v>1680</v>
      </c>
      <c r="F58" s="181">
        <v>1975</v>
      </c>
      <c r="G58" s="177" t="s">
        <v>265</v>
      </c>
      <c r="N58" s="158">
        <v>28</v>
      </c>
    </row>
    <row r="59" spans="1:14" hidden="1">
      <c r="A59" s="176" t="s">
        <v>1246</v>
      </c>
      <c r="B59" s="177" t="s">
        <v>297</v>
      </c>
      <c r="C59" s="179" t="s">
        <v>1197</v>
      </c>
      <c r="D59" s="178" t="s">
        <v>1183</v>
      </c>
      <c r="E59" s="180" t="s">
        <v>1681</v>
      </c>
      <c r="F59" s="181">
        <v>1975</v>
      </c>
      <c r="G59" s="177" t="s">
        <v>1289</v>
      </c>
      <c r="N59" s="175">
        <v>27</v>
      </c>
    </row>
    <row r="60" spans="1:14" hidden="1">
      <c r="A60" s="176" t="s">
        <v>1306</v>
      </c>
      <c r="B60" s="177" t="s">
        <v>297</v>
      </c>
      <c r="C60" s="179" t="s">
        <v>1354</v>
      </c>
      <c r="D60" s="178" t="s">
        <v>1187</v>
      </c>
      <c r="E60" s="180" t="s">
        <v>1309</v>
      </c>
      <c r="F60" s="181">
        <v>1976</v>
      </c>
      <c r="G60" s="177" t="s">
        <v>258</v>
      </c>
      <c r="N60" s="158">
        <v>26</v>
      </c>
    </row>
    <row r="61" spans="1:14">
      <c r="A61" s="176" t="s">
        <v>1249</v>
      </c>
      <c r="B61" s="177" t="s">
        <v>297</v>
      </c>
      <c r="C61" s="179" t="s">
        <v>1178</v>
      </c>
      <c r="D61" s="178" t="s">
        <v>1190</v>
      </c>
      <c r="E61" s="180" t="s">
        <v>1686</v>
      </c>
      <c r="F61" s="181">
        <v>1974</v>
      </c>
      <c r="G61" s="177" t="s">
        <v>299</v>
      </c>
      <c r="N61" s="175">
        <v>25</v>
      </c>
    </row>
    <row r="62" spans="1:14" hidden="1">
      <c r="A62" s="176" t="s">
        <v>1164</v>
      </c>
      <c r="B62" s="177" t="s">
        <v>297</v>
      </c>
      <c r="C62" s="179" t="s">
        <v>1184</v>
      </c>
      <c r="D62" s="178" t="s">
        <v>1196</v>
      </c>
      <c r="E62" s="180" t="s">
        <v>1291</v>
      </c>
      <c r="F62" s="181">
        <v>1975</v>
      </c>
      <c r="G62" s="177" t="s">
        <v>1213</v>
      </c>
      <c r="N62" s="158">
        <v>24</v>
      </c>
    </row>
    <row r="63" spans="1:14" hidden="1">
      <c r="A63" s="176" t="s">
        <v>1342</v>
      </c>
      <c r="B63" s="177" t="s">
        <v>297</v>
      </c>
      <c r="C63" s="179" t="s">
        <v>1350</v>
      </c>
      <c r="D63" s="178" t="s">
        <v>1199</v>
      </c>
      <c r="E63" s="180" t="s">
        <v>1698</v>
      </c>
      <c r="F63" s="181">
        <v>1975</v>
      </c>
      <c r="G63" s="177" t="s">
        <v>1638</v>
      </c>
      <c r="N63" s="175">
        <v>23</v>
      </c>
    </row>
    <row r="64" spans="1:14" hidden="1">
      <c r="A64" s="176" t="s">
        <v>1208</v>
      </c>
      <c r="B64" s="177" t="s">
        <v>297</v>
      </c>
      <c r="C64" s="179" t="s">
        <v>1340</v>
      </c>
      <c r="D64" s="178" t="s">
        <v>1202</v>
      </c>
      <c r="E64" s="180" t="s">
        <v>1708</v>
      </c>
      <c r="F64" s="181">
        <v>1975</v>
      </c>
      <c r="G64" s="177" t="s">
        <v>231</v>
      </c>
      <c r="N64" s="158">
        <v>22</v>
      </c>
    </row>
    <row r="65" spans="1:14" hidden="1">
      <c r="A65" s="176" t="s">
        <v>1361</v>
      </c>
      <c r="B65" s="177" t="s">
        <v>297</v>
      </c>
      <c r="C65" s="179" t="s">
        <v>1712</v>
      </c>
      <c r="D65" s="178" t="s">
        <v>1205</v>
      </c>
      <c r="E65" s="180" t="s">
        <v>1335</v>
      </c>
      <c r="F65" s="181">
        <v>1975</v>
      </c>
      <c r="G65" s="177" t="s">
        <v>79</v>
      </c>
      <c r="N65" s="175">
        <v>21</v>
      </c>
    </row>
    <row r="66" spans="1:14" hidden="1">
      <c r="A66" s="176" t="s">
        <v>1191</v>
      </c>
      <c r="B66" s="177" t="s">
        <v>297</v>
      </c>
      <c r="C66" s="179" t="s">
        <v>1285</v>
      </c>
      <c r="D66" s="178" t="s">
        <v>1245</v>
      </c>
      <c r="E66" s="180" t="s">
        <v>1305</v>
      </c>
      <c r="F66" s="181">
        <v>1975</v>
      </c>
      <c r="G66" s="177" t="s">
        <v>24</v>
      </c>
      <c r="N66" s="158">
        <v>20</v>
      </c>
    </row>
    <row r="67" spans="1:14" hidden="1">
      <c r="A67" s="176" t="s">
        <v>1715</v>
      </c>
      <c r="B67" s="177" t="s">
        <v>297</v>
      </c>
      <c r="C67" s="179" t="s">
        <v>1733</v>
      </c>
      <c r="D67" s="178" t="s">
        <v>1251</v>
      </c>
      <c r="E67" s="180" t="s">
        <v>1745</v>
      </c>
      <c r="F67" s="181">
        <v>1974</v>
      </c>
      <c r="G67" s="177" t="s">
        <v>231</v>
      </c>
      <c r="N67" s="175">
        <v>19</v>
      </c>
    </row>
    <row r="68" spans="1:14" hidden="1">
      <c r="A68" s="174" t="s">
        <v>1173</v>
      </c>
      <c r="B68" s="182" t="s">
        <v>397</v>
      </c>
      <c r="C68" s="183" t="s">
        <v>1206</v>
      </c>
      <c r="D68" s="184" t="s">
        <v>1151</v>
      </c>
      <c r="E68" s="185" t="s">
        <v>1217</v>
      </c>
      <c r="F68" s="186">
        <v>1970</v>
      </c>
      <c r="G68" s="182" t="s">
        <v>24</v>
      </c>
      <c r="N68" s="158">
        <v>40</v>
      </c>
    </row>
    <row r="69" spans="1:14" hidden="1">
      <c r="A69" s="176" t="s">
        <v>1196</v>
      </c>
      <c r="B69" s="177" t="s">
        <v>397</v>
      </c>
      <c r="C69" s="179" t="s">
        <v>1318</v>
      </c>
      <c r="D69" s="178" t="s">
        <v>1154</v>
      </c>
      <c r="E69" s="180" t="s">
        <v>1219</v>
      </c>
      <c r="F69" s="181">
        <v>1970</v>
      </c>
      <c r="G69" s="177" t="s">
        <v>1220</v>
      </c>
      <c r="N69">
        <v>38</v>
      </c>
    </row>
    <row r="70" spans="1:14">
      <c r="A70" s="176" t="s">
        <v>1237</v>
      </c>
      <c r="B70" s="177" t="s">
        <v>397</v>
      </c>
      <c r="C70" s="179" t="s">
        <v>1661</v>
      </c>
      <c r="D70" s="178" t="s">
        <v>1157</v>
      </c>
      <c r="E70" s="180" t="s">
        <v>1662</v>
      </c>
      <c r="F70" s="181">
        <v>1970</v>
      </c>
      <c r="G70" s="177" t="s">
        <v>299</v>
      </c>
      <c r="N70" s="158">
        <v>36</v>
      </c>
    </row>
    <row r="71" spans="1:14" hidden="1">
      <c r="A71" s="176" t="s">
        <v>1261</v>
      </c>
      <c r="B71" s="177" t="s">
        <v>397</v>
      </c>
      <c r="C71" s="179" t="s">
        <v>1167</v>
      </c>
      <c r="D71" s="178" t="s">
        <v>1160</v>
      </c>
      <c r="E71" s="180" t="s">
        <v>1263</v>
      </c>
      <c r="F71" s="181">
        <v>1968</v>
      </c>
      <c r="G71" s="177" t="s">
        <v>125</v>
      </c>
      <c r="N71">
        <v>35</v>
      </c>
    </row>
    <row r="72" spans="1:14" hidden="1">
      <c r="A72" s="176" t="s">
        <v>1264</v>
      </c>
      <c r="B72" s="177" t="s">
        <v>397</v>
      </c>
      <c r="C72" s="179" t="s">
        <v>1663</v>
      </c>
      <c r="D72" s="178" t="s">
        <v>1163</v>
      </c>
      <c r="E72" s="180" t="s">
        <v>1253</v>
      </c>
      <c r="F72" s="181">
        <v>1970</v>
      </c>
      <c r="G72" s="177" t="s">
        <v>79</v>
      </c>
      <c r="N72" s="158">
        <v>34</v>
      </c>
    </row>
    <row r="73" spans="1:14" hidden="1">
      <c r="A73" s="176" t="s">
        <v>1266</v>
      </c>
      <c r="B73" s="177" t="s">
        <v>397</v>
      </c>
      <c r="C73" s="179" t="s">
        <v>1277</v>
      </c>
      <c r="D73" s="178" t="s">
        <v>1166</v>
      </c>
      <c r="E73" s="180" t="s">
        <v>1270</v>
      </c>
      <c r="F73" s="181">
        <v>1967</v>
      </c>
      <c r="G73" s="177" t="s">
        <v>170</v>
      </c>
      <c r="N73" s="175">
        <v>33</v>
      </c>
    </row>
    <row r="74" spans="1:14" hidden="1">
      <c r="A74" s="176" t="s">
        <v>1181</v>
      </c>
      <c r="B74" s="177" t="s">
        <v>397</v>
      </c>
      <c r="C74" s="179" t="s">
        <v>1191</v>
      </c>
      <c r="D74" s="178" t="s">
        <v>1169</v>
      </c>
      <c r="E74" s="180" t="s">
        <v>1299</v>
      </c>
      <c r="F74" s="181">
        <v>1969</v>
      </c>
      <c r="G74" s="177" t="s">
        <v>231</v>
      </c>
      <c r="N74" s="158">
        <v>32</v>
      </c>
    </row>
    <row r="75" spans="1:14">
      <c r="A75" s="176" t="s">
        <v>1210</v>
      </c>
      <c r="B75" s="177" t="s">
        <v>397</v>
      </c>
      <c r="C75" s="179" t="s">
        <v>1205</v>
      </c>
      <c r="D75" s="178" t="s">
        <v>1173</v>
      </c>
      <c r="E75" s="180" t="s">
        <v>1676</v>
      </c>
      <c r="F75" s="181">
        <v>1967</v>
      </c>
      <c r="G75" s="177" t="s">
        <v>299</v>
      </c>
      <c r="N75" s="175">
        <v>31</v>
      </c>
    </row>
    <row r="76" spans="1:14" hidden="1">
      <c r="A76" s="176" t="s">
        <v>1298</v>
      </c>
      <c r="B76" s="177" t="s">
        <v>397</v>
      </c>
      <c r="C76" s="179" t="s">
        <v>1677</v>
      </c>
      <c r="D76" s="178" t="s">
        <v>1158</v>
      </c>
      <c r="E76" s="180" t="s">
        <v>1324</v>
      </c>
      <c r="F76" s="181">
        <v>1969</v>
      </c>
      <c r="G76" s="177" t="s">
        <v>79</v>
      </c>
      <c r="N76" s="158">
        <v>30</v>
      </c>
    </row>
    <row r="77" spans="1:14">
      <c r="A77" s="176" t="s">
        <v>1268</v>
      </c>
      <c r="B77" s="177" t="s">
        <v>397</v>
      </c>
      <c r="C77" s="179" t="s">
        <v>1160</v>
      </c>
      <c r="D77" s="178" t="s">
        <v>1178</v>
      </c>
      <c r="E77" s="180" t="s">
        <v>1682</v>
      </c>
      <c r="F77" s="181">
        <v>1970</v>
      </c>
      <c r="G77" s="177" t="s">
        <v>299</v>
      </c>
      <c r="N77" s="175">
        <v>29</v>
      </c>
    </row>
    <row r="78" spans="1:14" hidden="1">
      <c r="A78" s="176" t="s">
        <v>1152</v>
      </c>
      <c r="B78" s="177" t="s">
        <v>397</v>
      </c>
      <c r="C78" s="179" t="s">
        <v>1330</v>
      </c>
      <c r="D78" s="178" t="s">
        <v>1180</v>
      </c>
      <c r="E78" s="180" t="s">
        <v>1695</v>
      </c>
      <c r="F78" s="181">
        <v>1969</v>
      </c>
      <c r="G78" s="177" t="s">
        <v>726</v>
      </c>
      <c r="N78" s="158">
        <v>28</v>
      </c>
    </row>
    <row r="79" spans="1:14" hidden="1">
      <c r="A79" s="176" t="s">
        <v>1206</v>
      </c>
      <c r="B79" s="177" t="s">
        <v>397</v>
      </c>
      <c r="C79" s="179" t="s">
        <v>1259</v>
      </c>
      <c r="D79" s="178" t="s">
        <v>1183</v>
      </c>
      <c r="E79" s="180" t="s">
        <v>1696</v>
      </c>
      <c r="F79" s="181">
        <v>1969</v>
      </c>
      <c r="G79" s="177" t="s">
        <v>24</v>
      </c>
      <c r="N79" s="175">
        <v>27</v>
      </c>
    </row>
    <row r="80" spans="1:14">
      <c r="A80" s="176" t="s">
        <v>1352</v>
      </c>
      <c r="B80" s="177" t="s">
        <v>397</v>
      </c>
      <c r="C80" s="179" t="s">
        <v>1158</v>
      </c>
      <c r="D80" s="178" t="s">
        <v>1187</v>
      </c>
      <c r="E80" s="180" t="s">
        <v>1701</v>
      </c>
      <c r="F80" s="181">
        <v>1971</v>
      </c>
      <c r="G80" s="177" t="s">
        <v>299</v>
      </c>
      <c r="N80" s="158">
        <v>26</v>
      </c>
    </row>
    <row r="81" spans="1:14" hidden="1">
      <c r="A81" s="176" t="s">
        <v>1357</v>
      </c>
      <c r="B81" s="177" t="s">
        <v>397</v>
      </c>
      <c r="C81" s="179" t="s">
        <v>1161</v>
      </c>
      <c r="D81" s="178" t="s">
        <v>1190</v>
      </c>
      <c r="E81" s="180" t="s">
        <v>1317</v>
      </c>
      <c r="F81" s="181">
        <v>1968</v>
      </c>
      <c r="G81" s="177" t="s">
        <v>125</v>
      </c>
      <c r="N81" s="175">
        <v>25</v>
      </c>
    </row>
    <row r="82" spans="1:14" hidden="1">
      <c r="A82" s="176" t="s">
        <v>1315</v>
      </c>
      <c r="B82" s="177" t="s">
        <v>397</v>
      </c>
      <c r="C82" s="179" t="s">
        <v>1704</v>
      </c>
      <c r="D82" s="178" t="s">
        <v>1193</v>
      </c>
      <c r="E82" s="180" t="s">
        <v>1260</v>
      </c>
      <c r="F82" s="181">
        <v>1967</v>
      </c>
      <c r="G82" s="177" t="s">
        <v>27</v>
      </c>
      <c r="N82" s="158">
        <v>24</v>
      </c>
    </row>
    <row r="83" spans="1:14">
      <c r="A83" s="176" t="s">
        <v>1194</v>
      </c>
      <c r="B83" s="177" t="s">
        <v>397</v>
      </c>
      <c r="C83" s="179" t="s">
        <v>1151</v>
      </c>
      <c r="D83" s="178" t="s">
        <v>1196</v>
      </c>
      <c r="E83" s="180" t="s">
        <v>1320</v>
      </c>
      <c r="F83" s="181">
        <v>1967</v>
      </c>
      <c r="G83" s="177" t="s">
        <v>299</v>
      </c>
      <c r="N83" s="175">
        <v>23</v>
      </c>
    </row>
    <row r="84" spans="1:14">
      <c r="A84" s="176" t="s">
        <v>1326</v>
      </c>
      <c r="B84" s="177" t="s">
        <v>397</v>
      </c>
      <c r="C84" s="179" t="s">
        <v>1199</v>
      </c>
      <c r="D84" s="178" t="s">
        <v>1199</v>
      </c>
      <c r="E84" s="180" t="s">
        <v>1346</v>
      </c>
      <c r="F84" s="181">
        <v>1969</v>
      </c>
      <c r="G84" s="177" t="s">
        <v>299</v>
      </c>
      <c r="N84" s="158">
        <v>22</v>
      </c>
    </row>
    <row r="85" spans="1:14">
      <c r="A85" s="176" t="s">
        <v>1203</v>
      </c>
      <c r="B85" s="177" t="s">
        <v>397</v>
      </c>
      <c r="C85" s="179" t="s">
        <v>1157</v>
      </c>
      <c r="D85" s="178" t="s">
        <v>1202</v>
      </c>
      <c r="E85" s="180" t="s">
        <v>1730</v>
      </c>
      <c r="F85" s="181">
        <v>1969</v>
      </c>
      <c r="G85" s="177" t="s">
        <v>299</v>
      </c>
      <c r="N85" s="175">
        <v>21</v>
      </c>
    </row>
    <row r="86" spans="1:14" hidden="1">
      <c r="A86" s="176" t="s">
        <v>1214</v>
      </c>
      <c r="B86" s="177" t="s">
        <v>397</v>
      </c>
      <c r="C86" s="179" t="s">
        <v>1152</v>
      </c>
      <c r="D86" s="178" t="s">
        <v>1205</v>
      </c>
      <c r="E86" s="180" t="s">
        <v>1737</v>
      </c>
      <c r="F86" s="181">
        <v>1971</v>
      </c>
      <c r="G86" s="177" t="s">
        <v>24</v>
      </c>
      <c r="N86" s="158">
        <v>20</v>
      </c>
    </row>
    <row r="87" spans="1:14" hidden="1">
      <c r="A87" s="176" t="s">
        <v>1313</v>
      </c>
      <c r="B87" s="177" t="s">
        <v>397</v>
      </c>
      <c r="C87" s="179" t="s">
        <v>1216</v>
      </c>
      <c r="D87" s="178" t="s">
        <v>1245</v>
      </c>
      <c r="E87" s="180" t="s">
        <v>1740</v>
      </c>
      <c r="F87" s="181">
        <v>1969</v>
      </c>
      <c r="G87" s="177" t="s">
        <v>441</v>
      </c>
      <c r="N87" s="175">
        <v>19</v>
      </c>
    </row>
    <row r="88" spans="1:14" hidden="1">
      <c r="A88" s="176" t="s">
        <v>1741</v>
      </c>
      <c r="B88" s="177" t="s">
        <v>397</v>
      </c>
      <c r="C88" s="179" t="s">
        <v>1741</v>
      </c>
      <c r="D88" s="178" t="s">
        <v>1248</v>
      </c>
      <c r="E88" s="180" t="s">
        <v>1742</v>
      </c>
      <c r="F88" s="181">
        <v>1967</v>
      </c>
      <c r="G88" s="177" t="s">
        <v>747</v>
      </c>
      <c r="N88" s="158">
        <v>18</v>
      </c>
    </row>
    <row r="89" spans="1:14" hidden="1">
      <c r="A89" s="176" t="s">
        <v>1743</v>
      </c>
      <c r="B89" s="177" t="s">
        <v>397</v>
      </c>
      <c r="C89" s="179" t="s">
        <v>1743</v>
      </c>
      <c r="D89" s="178" t="s">
        <v>1251</v>
      </c>
      <c r="E89" s="180" t="s">
        <v>1744</v>
      </c>
      <c r="F89" s="181">
        <v>1971</v>
      </c>
      <c r="G89" s="177" t="s">
        <v>747</v>
      </c>
      <c r="N89" s="175">
        <v>17</v>
      </c>
    </row>
    <row r="90" spans="1:14" hidden="1">
      <c r="A90" s="176" t="s">
        <v>1184</v>
      </c>
      <c r="B90" s="177" t="s">
        <v>397</v>
      </c>
      <c r="C90" s="179" t="s">
        <v>1280</v>
      </c>
      <c r="D90" s="178" t="s">
        <v>1254</v>
      </c>
      <c r="E90" s="180" t="s">
        <v>1750</v>
      </c>
      <c r="F90" s="181">
        <v>1968</v>
      </c>
      <c r="G90" s="177" t="s">
        <v>258</v>
      </c>
      <c r="N90" s="158">
        <v>16</v>
      </c>
    </row>
    <row r="91" spans="1:14" hidden="1">
      <c r="A91" s="174" t="s">
        <v>1245</v>
      </c>
      <c r="B91" s="182" t="s">
        <v>501</v>
      </c>
      <c r="C91" s="183" t="s">
        <v>1243</v>
      </c>
      <c r="D91" s="184" t="s">
        <v>1151</v>
      </c>
      <c r="E91" s="185" t="s">
        <v>1228</v>
      </c>
      <c r="F91" s="186">
        <v>1966</v>
      </c>
      <c r="G91" s="182" t="s">
        <v>60</v>
      </c>
      <c r="N91" s="158">
        <v>40</v>
      </c>
    </row>
    <row r="92" spans="1:14">
      <c r="A92" s="176" t="s">
        <v>1262</v>
      </c>
      <c r="B92" s="177" t="s">
        <v>501</v>
      </c>
      <c r="C92" s="179" t="s">
        <v>1169</v>
      </c>
      <c r="D92" s="178" t="s">
        <v>1154</v>
      </c>
      <c r="E92" s="180" t="s">
        <v>1233</v>
      </c>
      <c r="F92" s="181">
        <v>1964</v>
      </c>
      <c r="G92" s="177" t="s">
        <v>299</v>
      </c>
      <c r="N92" s="158">
        <v>38</v>
      </c>
    </row>
    <row r="93" spans="1:14" hidden="1">
      <c r="A93" s="176" t="s">
        <v>1275</v>
      </c>
      <c r="B93" s="177" t="s">
        <v>501</v>
      </c>
      <c r="C93" s="179" t="s">
        <v>1255</v>
      </c>
      <c r="D93" s="178" t="s">
        <v>1157</v>
      </c>
      <c r="E93" s="180" t="s">
        <v>1267</v>
      </c>
      <c r="F93" s="181">
        <v>1966</v>
      </c>
      <c r="G93" s="177" t="s">
        <v>24</v>
      </c>
      <c r="N93" s="158">
        <v>36</v>
      </c>
    </row>
    <row r="94" spans="1:14" hidden="1">
      <c r="A94" s="176" t="s">
        <v>1277</v>
      </c>
      <c r="B94" s="177" t="s">
        <v>501</v>
      </c>
      <c r="C94" s="179" t="s">
        <v>1667</v>
      </c>
      <c r="D94" s="178" t="s">
        <v>1160</v>
      </c>
      <c r="E94" s="180" t="s">
        <v>1286</v>
      </c>
      <c r="F94" s="181">
        <v>1964</v>
      </c>
      <c r="G94" s="177" t="s">
        <v>27</v>
      </c>
      <c r="N94" s="158">
        <v>35</v>
      </c>
    </row>
    <row r="95" spans="1:14" hidden="1">
      <c r="A95" s="176" t="s">
        <v>1259</v>
      </c>
      <c r="B95" s="177" t="s">
        <v>501</v>
      </c>
      <c r="C95" s="179" t="s">
        <v>1295</v>
      </c>
      <c r="D95" s="178" t="s">
        <v>1166</v>
      </c>
      <c r="E95" s="180" t="s">
        <v>1687</v>
      </c>
      <c r="F95" s="181">
        <v>1963</v>
      </c>
      <c r="G95" s="177" t="s">
        <v>181</v>
      </c>
      <c r="N95" s="158">
        <v>34</v>
      </c>
    </row>
    <row r="96" spans="1:14" hidden="1">
      <c r="A96" s="176" t="s">
        <v>1293</v>
      </c>
      <c r="B96" s="177" t="s">
        <v>501</v>
      </c>
      <c r="C96" s="179" t="s">
        <v>1181</v>
      </c>
      <c r="D96" s="178" t="s">
        <v>1169</v>
      </c>
      <c r="E96" s="180" t="s">
        <v>1692</v>
      </c>
      <c r="F96" s="181">
        <v>1962</v>
      </c>
      <c r="G96" s="177" t="s">
        <v>181</v>
      </c>
      <c r="N96" s="158">
        <v>33</v>
      </c>
    </row>
    <row r="97" spans="1:14" hidden="1">
      <c r="A97" s="176" t="s">
        <v>1188</v>
      </c>
      <c r="B97" s="177" t="s">
        <v>501</v>
      </c>
      <c r="C97" s="179" t="s">
        <v>1693</v>
      </c>
      <c r="D97" s="178" t="s">
        <v>1173</v>
      </c>
      <c r="E97" s="180" t="s">
        <v>1302</v>
      </c>
      <c r="F97" s="181">
        <v>1966</v>
      </c>
      <c r="G97" s="177" t="s">
        <v>308</v>
      </c>
      <c r="N97" s="158">
        <v>32</v>
      </c>
    </row>
    <row r="98" spans="1:14" hidden="1">
      <c r="A98" s="176" t="s">
        <v>1345</v>
      </c>
      <c r="B98" s="177" t="s">
        <v>501</v>
      </c>
      <c r="C98" s="179" t="s">
        <v>1697</v>
      </c>
      <c r="D98" s="178" t="s">
        <v>1158</v>
      </c>
      <c r="E98" s="180" t="s">
        <v>1331</v>
      </c>
      <c r="F98" s="181">
        <v>1966</v>
      </c>
      <c r="G98" s="177" t="s">
        <v>79</v>
      </c>
      <c r="N98" s="158">
        <v>31</v>
      </c>
    </row>
    <row r="99" spans="1:14" hidden="1">
      <c r="A99" s="176" t="s">
        <v>1234</v>
      </c>
      <c r="B99" s="177" t="s">
        <v>501</v>
      </c>
      <c r="C99" s="179" t="s">
        <v>1706</v>
      </c>
      <c r="D99" s="178" t="s">
        <v>1178</v>
      </c>
      <c r="E99" s="180" t="s">
        <v>1336</v>
      </c>
      <c r="F99" s="181">
        <v>1964</v>
      </c>
      <c r="G99" s="177" t="s">
        <v>27</v>
      </c>
      <c r="N99" s="158">
        <v>30</v>
      </c>
    </row>
    <row r="100" spans="1:14" hidden="1">
      <c r="A100" s="176" t="s">
        <v>1354</v>
      </c>
      <c r="B100" s="177" t="s">
        <v>501</v>
      </c>
      <c r="C100" s="179" t="s">
        <v>1332</v>
      </c>
      <c r="D100" s="178" t="s">
        <v>1180</v>
      </c>
      <c r="E100" s="180" t="s">
        <v>1707</v>
      </c>
      <c r="F100" s="181">
        <v>1965</v>
      </c>
      <c r="G100" s="177" t="s">
        <v>24</v>
      </c>
      <c r="N100" s="158">
        <v>29</v>
      </c>
    </row>
    <row r="101" spans="1:14" hidden="1">
      <c r="A101" s="176" t="s">
        <v>1252</v>
      </c>
      <c r="B101" s="177" t="s">
        <v>501</v>
      </c>
      <c r="C101" s="179" t="s">
        <v>1715</v>
      </c>
      <c r="D101" s="178" t="s">
        <v>1183</v>
      </c>
      <c r="E101" s="180" t="s">
        <v>1716</v>
      </c>
      <c r="F101" s="181">
        <v>1963</v>
      </c>
      <c r="G101" s="177" t="s">
        <v>747</v>
      </c>
      <c r="N101" s="158">
        <v>28</v>
      </c>
    </row>
    <row r="102" spans="1:14" hidden="1">
      <c r="A102" s="176" t="s">
        <v>1724</v>
      </c>
      <c r="B102" s="177" t="s">
        <v>501</v>
      </c>
      <c r="C102" s="179" t="s">
        <v>1296</v>
      </c>
      <c r="D102" s="178" t="s">
        <v>1187</v>
      </c>
      <c r="E102" s="180" t="s">
        <v>1725</v>
      </c>
      <c r="F102" s="181">
        <v>1964</v>
      </c>
      <c r="G102" s="177" t="s">
        <v>231</v>
      </c>
      <c r="N102" s="158">
        <v>27</v>
      </c>
    </row>
    <row r="103" spans="1:14" hidden="1">
      <c r="A103" s="176" t="s">
        <v>1672</v>
      </c>
      <c r="B103" s="177" t="s">
        <v>501</v>
      </c>
      <c r="C103" s="179" t="s">
        <v>1726</v>
      </c>
      <c r="D103" s="178" t="s">
        <v>1190</v>
      </c>
      <c r="E103" s="180" t="s">
        <v>1727</v>
      </c>
      <c r="F103" s="181">
        <v>1965</v>
      </c>
      <c r="G103" s="177" t="s">
        <v>540</v>
      </c>
      <c r="N103" s="158">
        <v>26</v>
      </c>
    </row>
    <row r="104" spans="1:14" hidden="1">
      <c r="A104" s="176" t="s">
        <v>1308</v>
      </c>
      <c r="B104" s="177" t="s">
        <v>501</v>
      </c>
      <c r="C104" s="179" t="s">
        <v>1339</v>
      </c>
      <c r="D104" s="178" t="s">
        <v>1193</v>
      </c>
      <c r="E104" s="180" t="s">
        <v>1735</v>
      </c>
      <c r="F104" s="181">
        <v>1962</v>
      </c>
      <c r="G104" s="177" t="s">
        <v>24</v>
      </c>
      <c r="N104" s="158">
        <v>25</v>
      </c>
    </row>
    <row r="105" spans="1:14" hidden="1">
      <c r="A105" s="176" t="s">
        <v>1321</v>
      </c>
      <c r="B105" s="177" t="s">
        <v>501</v>
      </c>
      <c r="C105" s="179" t="s">
        <v>1738</v>
      </c>
      <c r="D105" s="178" t="s">
        <v>1196</v>
      </c>
      <c r="E105" s="180" t="s">
        <v>1739</v>
      </c>
      <c r="F105" s="181">
        <v>1963</v>
      </c>
      <c r="G105" s="177" t="s">
        <v>265</v>
      </c>
      <c r="N105" s="158">
        <v>24</v>
      </c>
    </row>
    <row r="106" spans="1:14" hidden="1">
      <c r="A106" s="174" t="s">
        <v>1167</v>
      </c>
      <c r="B106" s="182" t="s">
        <v>570</v>
      </c>
      <c r="C106" s="183" t="s">
        <v>1665</v>
      </c>
      <c r="D106" s="184" t="s">
        <v>1151</v>
      </c>
      <c r="E106" s="185" t="s">
        <v>1279</v>
      </c>
      <c r="F106" s="186">
        <v>1961</v>
      </c>
      <c r="G106" s="182" t="s">
        <v>27</v>
      </c>
      <c r="N106" s="158">
        <v>40</v>
      </c>
    </row>
    <row r="107" spans="1:14" hidden="1">
      <c r="A107" s="176" t="s">
        <v>1174</v>
      </c>
      <c r="B107" s="177" t="s">
        <v>570</v>
      </c>
      <c r="C107" s="179" t="s">
        <v>1232</v>
      </c>
      <c r="D107" s="178" t="s">
        <v>1154</v>
      </c>
      <c r="E107" s="180" t="s">
        <v>1671</v>
      </c>
      <c r="F107" s="181">
        <v>1960</v>
      </c>
      <c r="G107" s="177" t="s">
        <v>181</v>
      </c>
      <c r="N107" s="158">
        <v>38</v>
      </c>
    </row>
    <row r="108" spans="1:14" hidden="1">
      <c r="A108" s="176" t="s">
        <v>1292</v>
      </c>
      <c r="B108" s="177" t="s">
        <v>570</v>
      </c>
      <c r="C108" s="179" t="s">
        <v>1673</v>
      </c>
      <c r="D108" s="178" t="s">
        <v>1157</v>
      </c>
      <c r="E108" s="180" t="s">
        <v>1269</v>
      </c>
      <c r="F108" s="181">
        <v>1960</v>
      </c>
      <c r="G108" s="177" t="s">
        <v>231</v>
      </c>
      <c r="N108" s="158">
        <v>36</v>
      </c>
    </row>
    <row r="109" spans="1:14" hidden="1">
      <c r="A109" s="176" t="s">
        <v>1295</v>
      </c>
      <c r="B109" s="177" t="s">
        <v>570</v>
      </c>
      <c r="C109" s="179" t="s">
        <v>1210</v>
      </c>
      <c r="D109" s="178" t="s">
        <v>1160</v>
      </c>
      <c r="E109" s="180" t="s">
        <v>1674</v>
      </c>
      <c r="F109" s="181">
        <v>1958</v>
      </c>
      <c r="G109" s="177" t="s">
        <v>181</v>
      </c>
      <c r="N109" s="158">
        <v>35</v>
      </c>
    </row>
    <row r="110" spans="1:14" hidden="1">
      <c r="A110" s="176" t="s">
        <v>1304</v>
      </c>
      <c r="B110" s="177" t="s">
        <v>570</v>
      </c>
      <c r="C110" s="179" t="s">
        <v>1678</v>
      </c>
      <c r="D110" s="178" t="s">
        <v>1163</v>
      </c>
      <c r="E110" s="180" t="s">
        <v>1274</v>
      </c>
      <c r="F110" s="181">
        <v>1961</v>
      </c>
      <c r="G110" s="177" t="s">
        <v>79</v>
      </c>
      <c r="N110" s="158">
        <v>34</v>
      </c>
    </row>
    <row r="111" spans="1:14" hidden="1">
      <c r="A111" s="176" t="s">
        <v>1255</v>
      </c>
      <c r="B111" s="177" t="s">
        <v>570</v>
      </c>
      <c r="C111" s="179" t="s">
        <v>1688</v>
      </c>
      <c r="D111" s="178" t="s">
        <v>1166</v>
      </c>
      <c r="E111" s="180" t="s">
        <v>1307</v>
      </c>
      <c r="F111" s="181">
        <v>1959</v>
      </c>
      <c r="G111" s="177" t="s">
        <v>60</v>
      </c>
      <c r="N111" s="158">
        <v>33</v>
      </c>
    </row>
    <row r="112" spans="1:14">
      <c r="A112" s="176" t="s">
        <v>1325</v>
      </c>
      <c r="B112" s="177" t="s">
        <v>570</v>
      </c>
      <c r="C112" s="179" t="s">
        <v>1202</v>
      </c>
      <c r="D112" s="178" t="s">
        <v>1169</v>
      </c>
      <c r="E112" s="180" t="s">
        <v>1689</v>
      </c>
      <c r="F112" s="181">
        <v>1957</v>
      </c>
      <c r="G112" s="177" t="s">
        <v>299</v>
      </c>
      <c r="N112" s="158">
        <v>32</v>
      </c>
    </row>
    <row r="113" spans="1:14">
      <c r="A113" s="176" t="s">
        <v>1155</v>
      </c>
      <c r="B113" s="177" t="s">
        <v>570</v>
      </c>
      <c r="C113" s="179" t="s">
        <v>1248</v>
      </c>
      <c r="D113" s="178" t="s">
        <v>1173</v>
      </c>
      <c r="E113" s="180" t="s">
        <v>1694</v>
      </c>
      <c r="F113" s="181">
        <v>1958</v>
      </c>
      <c r="G113" s="177" t="s">
        <v>299</v>
      </c>
      <c r="N113" s="158">
        <v>31</v>
      </c>
    </row>
    <row r="114" spans="1:14">
      <c r="A114" s="176" t="s">
        <v>1348</v>
      </c>
      <c r="B114" s="177" t="s">
        <v>570</v>
      </c>
      <c r="C114" s="179" t="s">
        <v>1251</v>
      </c>
      <c r="D114" s="178" t="s">
        <v>1158</v>
      </c>
      <c r="E114" s="180" t="s">
        <v>1705</v>
      </c>
      <c r="F114" s="181">
        <v>1959</v>
      </c>
      <c r="G114" s="177" t="s">
        <v>299</v>
      </c>
      <c r="N114" s="158">
        <v>30</v>
      </c>
    </row>
    <row r="115" spans="1:14" hidden="1">
      <c r="A115" s="176" t="s">
        <v>1200</v>
      </c>
      <c r="B115" s="177" t="s">
        <v>570</v>
      </c>
      <c r="C115" s="179" t="s">
        <v>1722</v>
      </c>
      <c r="D115" s="178" t="s">
        <v>1178</v>
      </c>
      <c r="E115" s="180" t="s">
        <v>1723</v>
      </c>
      <c r="F115" s="181">
        <v>1957</v>
      </c>
      <c r="G115" s="177" t="s">
        <v>1638</v>
      </c>
      <c r="N115" s="158">
        <v>29</v>
      </c>
    </row>
    <row r="116" spans="1:14" hidden="1">
      <c r="A116" s="176" t="s">
        <v>1673</v>
      </c>
      <c r="B116" s="177" t="s">
        <v>570</v>
      </c>
      <c r="C116" s="179" t="s">
        <v>1731</v>
      </c>
      <c r="D116" s="178" t="s">
        <v>1180</v>
      </c>
      <c r="E116" s="180" t="s">
        <v>1732</v>
      </c>
      <c r="F116" s="181">
        <v>1958</v>
      </c>
      <c r="G116" s="177" t="s">
        <v>265</v>
      </c>
      <c r="N116" s="158">
        <v>28</v>
      </c>
    </row>
    <row r="117" spans="1:14" hidden="1">
      <c r="A117" s="176" t="s">
        <v>1733</v>
      </c>
      <c r="B117" s="177" t="s">
        <v>570</v>
      </c>
      <c r="C117" s="179" t="s">
        <v>1194</v>
      </c>
      <c r="D117" s="178" t="s">
        <v>1183</v>
      </c>
      <c r="E117" s="180" t="s">
        <v>1734</v>
      </c>
      <c r="F117" s="181">
        <v>1961</v>
      </c>
      <c r="G117" s="177" t="s">
        <v>258</v>
      </c>
      <c r="N117" s="158">
        <v>27</v>
      </c>
    </row>
    <row r="118" spans="1:14" hidden="1">
      <c r="A118" s="174" t="s">
        <v>1176</v>
      </c>
      <c r="B118" s="182" t="s">
        <v>625</v>
      </c>
      <c r="C118" s="183" t="s">
        <v>1304</v>
      </c>
      <c r="D118" s="184" t="s">
        <v>1151</v>
      </c>
      <c r="E118" s="185" t="s">
        <v>1272</v>
      </c>
      <c r="F118" s="186">
        <v>1956</v>
      </c>
      <c r="G118" s="182" t="s">
        <v>847</v>
      </c>
      <c r="N118" s="158">
        <v>40</v>
      </c>
    </row>
    <row r="119" spans="1:14" hidden="1">
      <c r="A119" s="176" t="s">
        <v>1227</v>
      </c>
      <c r="B119" s="177" t="s">
        <v>625</v>
      </c>
      <c r="C119" s="179" t="s">
        <v>1684</v>
      </c>
      <c r="D119" s="178" t="s">
        <v>1154</v>
      </c>
      <c r="E119" s="180" t="s">
        <v>1685</v>
      </c>
      <c r="F119" s="181">
        <v>1955</v>
      </c>
      <c r="G119" s="177" t="s">
        <v>265</v>
      </c>
      <c r="N119" s="158">
        <v>38</v>
      </c>
    </row>
    <row r="120" spans="1:14" hidden="1">
      <c r="A120" s="176" t="s">
        <v>1239</v>
      </c>
      <c r="B120" s="177" t="s">
        <v>625</v>
      </c>
      <c r="C120" s="179" t="s">
        <v>1300</v>
      </c>
      <c r="D120" s="178" t="s">
        <v>1157</v>
      </c>
      <c r="E120" s="180" t="s">
        <v>1690</v>
      </c>
      <c r="F120" s="181">
        <v>1953</v>
      </c>
      <c r="G120" s="177" t="s">
        <v>181</v>
      </c>
      <c r="N120" s="158">
        <v>36</v>
      </c>
    </row>
    <row r="121" spans="1:14" hidden="1">
      <c r="A121" s="176" t="s">
        <v>1278</v>
      </c>
      <c r="B121" s="177" t="s">
        <v>625</v>
      </c>
      <c r="C121" s="179" t="s">
        <v>1313</v>
      </c>
      <c r="D121" s="178" t="s">
        <v>1160</v>
      </c>
      <c r="E121" s="180" t="s">
        <v>1691</v>
      </c>
      <c r="F121" s="181">
        <v>1953</v>
      </c>
      <c r="G121" s="177" t="s">
        <v>701</v>
      </c>
      <c r="N121" s="158">
        <v>35</v>
      </c>
    </row>
    <row r="122" spans="1:14" hidden="1">
      <c r="A122" s="176" t="s">
        <v>1339</v>
      </c>
      <c r="B122" s="177" t="s">
        <v>625</v>
      </c>
      <c r="C122" s="179" t="s">
        <v>1273</v>
      </c>
      <c r="D122" s="178" t="s">
        <v>1163</v>
      </c>
      <c r="E122" s="180" t="s">
        <v>1341</v>
      </c>
      <c r="F122" s="181">
        <v>1954</v>
      </c>
      <c r="G122" s="177" t="s">
        <v>726</v>
      </c>
      <c r="N122" s="158">
        <v>34</v>
      </c>
    </row>
    <row r="123" spans="1:14" hidden="1">
      <c r="A123" s="176" t="s">
        <v>1218</v>
      </c>
      <c r="B123" s="177" t="s">
        <v>625</v>
      </c>
      <c r="C123" s="179" t="s">
        <v>1290</v>
      </c>
      <c r="D123" s="178" t="s">
        <v>1166</v>
      </c>
      <c r="E123" s="180" t="s">
        <v>1709</v>
      </c>
      <c r="F123" s="181">
        <v>1955</v>
      </c>
      <c r="G123" s="177" t="s">
        <v>181</v>
      </c>
      <c r="N123" s="158">
        <v>33</v>
      </c>
    </row>
    <row r="124" spans="1:14" hidden="1">
      <c r="A124" s="176" t="s">
        <v>1330</v>
      </c>
      <c r="B124" s="177" t="s">
        <v>625</v>
      </c>
      <c r="C124" s="179" t="s">
        <v>1713</v>
      </c>
      <c r="D124" s="178" t="s">
        <v>1169</v>
      </c>
      <c r="E124" s="180" t="s">
        <v>1714</v>
      </c>
      <c r="F124" s="181">
        <v>1955</v>
      </c>
      <c r="G124" s="177" t="s">
        <v>540</v>
      </c>
      <c r="N124" s="158">
        <v>32</v>
      </c>
    </row>
    <row r="125" spans="1:14">
      <c r="A125" s="176" t="s">
        <v>1334</v>
      </c>
      <c r="B125" s="177" t="s">
        <v>625</v>
      </c>
      <c r="C125" s="179" t="s">
        <v>1183</v>
      </c>
      <c r="D125" s="178" t="s">
        <v>1173</v>
      </c>
      <c r="E125" s="180" t="s">
        <v>1717</v>
      </c>
      <c r="F125" s="181">
        <v>1956</v>
      </c>
      <c r="G125" s="177" t="s">
        <v>299</v>
      </c>
      <c r="N125" s="158">
        <v>31</v>
      </c>
    </row>
    <row r="126" spans="1:14" hidden="1">
      <c r="A126" s="176" t="s">
        <v>1359</v>
      </c>
      <c r="B126" s="177" t="s">
        <v>625</v>
      </c>
      <c r="C126" s="179" t="s">
        <v>1718</v>
      </c>
      <c r="D126" s="178" t="s">
        <v>1158</v>
      </c>
      <c r="E126" s="180" t="s">
        <v>1719</v>
      </c>
      <c r="F126" s="181">
        <v>1952</v>
      </c>
      <c r="G126" s="177" t="s">
        <v>258</v>
      </c>
      <c r="N126" s="158">
        <v>30</v>
      </c>
    </row>
    <row r="127" spans="1:14" hidden="1">
      <c r="A127" s="176" t="s">
        <v>1746</v>
      </c>
      <c r="B127" s="177" t="s">
        <v>625</v>
      </c>
      <c r="C127" s="179" t="s">
        <v>1234</v>
      </c>
      <c r="D127" s="178" t="s">
        <v>1178</v>
      </c>
      <c r="E127" s="180" t="s">
        <v>1747</v>
      </c>
      <c r="F127" s="181">
        <v>1952</v>
      </c>
      <c r="G127" s="177" t="s">
        <v>258</v>
      </c>
      <c r="N127" s="158">
        <v>29</v>
      </c>
    </row>
    <row r="128" spans="1:14" hidden="1">
      <c r="A128" s="176" t="s">
        <v>1748</v>
      </c>
      <c r="B128" s="177" t="s">
        <v>625</v>
      </c>
      <c r="C128" s="179" t="s">
        <v>1749</v>
      </c>
      <c r="D128" s="178" t="s">
        <v>1180</v>
      </c>
      <c r="E128" s="180" t="s">
        <v>1362</v>
      </c>
      <c r="F128" s="181">
        <v>1952</v>
      </c>
      <c r="G128" s="177" t="s">
        <v>79</v>
      </c>
      <c r="N128" s="158">
        <v>28</v>
      </c>
    </row>
    <row r="129" spans="1:14" hidden="1">
      <c r="A129" s="174" t="s">
        <v>1323</v>
      </c>
      <c r="B129" s="182" t="s">
        <v>660</v>
      </c>
      <c r="C129" s="183" t="s">
        <v>1334</v>
      </c>
      <c r="D129" s="184" t="s">
        <v>1151</v>
      </c>
      <c r="E129" s="185" t="s">
        <v>1711</v>
      </c>
      <c r="F129" s="186">
        <v>1947</v>
      </c>
      <c r="G129" s="182" t="s">
        <v>1289</v>
      </c>
      <c r="N129" s="158">
        <v>20</v>
      </c>
    </row>
    <row r="130" spans="1:14" hidden="1">
      <c r="A130" s="176" t="s">
        <v>1340</v>
      </c>
      <c r="B130" s="177" t="s">
        <v>660</v>
      </c>
      <c r="C130" s="179" t="s">
        <v>1282</v>
      </c>
      <c r="D130" s="178" t="s">
        <v>1154</v>
      </c>
      <c r="E130" s="180" t="s">
        <v>1353</v>
      </c>
      <c r="F130" s="181">
        <v>1950</v>
      </c>
      <c r="G130" s="177" t="s">
        <v>24</v>
      </c>
      <c r="N130" s="158">
        <v>18</v>
      </c>
    </row>
    <row r="131" spans="1:14" hidden="1">
      <c r="A131" s="176" t="s">
        <v>1225</v>
      </c>
      <c r="B131" s="177" t="s">
        <v>660</v>
      </c>
      <c r="C131" s="179" t="s">
        <v>1728</v>
      </c>
      <c r="D131" s="178" t="s">
        <v>1157</v>
      </c>
      <c r="E131" s="180" t="s">
        <v>1729</v>
      </c>
      <c r="F131" s="181">
        <v>1951</v>
      </c>
      <c r="G131" s="177" t="s">
        <v>265</v>
      </c>
      <c r="N131" s="158">
        <v>16</v>
      </c>
    </row>
    <row r="132" spans="1:14" hidden="1">
      <c r="A132" s="174" t="s">
        <v>1296</v>
      </c>
      <c r="B132" s="182" t="s">
        <v>683</v>
      </c>
      <c r="C132" s="183" t="s">
        <v>1221</v>
      </c>
      <c r="D132" s="184" t="s">
        <v>1151</v>
      </c>
      <c r="E132" s="185" t="s">
        <v>1736</v>
      </c>
      <c r="F132" s="186">
        <v>1941</v>
      </c>
      <c r="G132" s="182" t="s">
        <v>234</v>
      </c>
      <c r="N132" s="158">
        <v>20</v>
      </c>
    </row>
  </sheetData>
  <autoFilter ref="A1:N132">
    <filterColumn colId="6">
      <filters>
        <filter val="CS386 ASD CORRICASTROVILLARI"/>
      </filters>
    </filterColumn>
  </autoFilter>
  <sortState ref="A2:N132">
    <sortCondition ref="B2:B1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3"/>
  <sheetViews>
    <sheetView topLeftCell="A321" workbookViewId="0">
      <selection activeCell="E321" sqref="E1:M1048576"/>
    </sheetView>
  </sheetViews>
  <sheetFormatPr defaultRowHeight="12.75"/>
  <cols>
    <col min="3" max="4" width="9.140625" customWidth="1"/>
    <col min="5" max="5" width="34.42578125" customWidth="1"/>
    <col min="6" max="6" width="5.42578125" customWidth="1"/>
    <col min="7" max="7" width="37.5703125" customWidth="1"/>
    <col min="8" max="12" width="9.140625" hidden="1" customWidth="1"/>
    <col min="13" max="13" width="9.140625" customWidth="1"/>
  </cols>
  <sheetData>
    <row r="1" spans="1:13">
      <c r="A1" t="s">
        <v>694</v>
      </c>
      <c r="B1" t="s">
        <v>697</v>
      </c>
      <c r="C1" t="s">
        <v>696</v>
      </c>
      <c r="D1" t="s">
        <v>695</v>
      </c>
      <c r="E1" t="s">
        <v>698</v>
      </c>
      <c r="G1" t="s">
        <v>20</v>
      </c>
      <c r="M1" t="s">
        <v>699</v>
      </c>
    </row>
    <row r="2" spans="1:13">
      <c r="A2" s="158">
        <v>270</v>
      </c>
      <c r="B2" s="158" t="s">
        <v>1522</v>
      </c>
      <c r="C2" s="158">
        <v>362</v>
      </c>
      <c r="D2" s="158">
        <v>1</v>
      </c>
      <c r="E2" s="158" t="s">
        <v>1523</v>
      </c>
      <c r="F2" s="158">
        <v>1995</v>
      </c>
      <c r="G2" s="158" t="s">
        <v>265</v>
      </c>
      <c r="H2" s="158"/>
      <c r="I2" s="158"/>
      <c r="J2" s="158"/>
      <c r="K2" s="158"/>
      <c r="L2" s="158"/>
      <c r="M2" s="158">
        <v>20</v>
      </c>
    </row>
    <row r="3" spans="1:13">
      <c r="A3" s="158">
        <v>39</v>
      </c>
      <c r="B3" s="158" t="s">
        <v>206</v>
      </c>
      <c r="C3" s="158">
        <v>318</v>
      </c>
      <c r="D3" s="158">
        <v>1</v>
      </c>
      <c r="E3" s="158" t="s">
        <v>1380</v>
      </c>
      <c r="F3" s="158">
        <v>1994</v>
      </c>
      <c r="G3" s="158" t="s">
        <v>258</v>
      </c>
      <c r="H3" s="158"/>
      <c r="I3" s="158"/>
      <c r="J3" s="158"/>
      <c r="K3" s="158"/>
      <c r="L3" s="158"/>
      <c r="M3" s="158">
        <v>20</v>
      </c>
    </row>
    <row r="4" spans="1:13">
      <c r="A4" s="158">
        <v>163</v>
      </c>
      <c r="B4" s="158" t="s">
        <v>22</v>
      </c>
      <c r="C4" s="158">
        <v>84</v>
      </c>
      <c r="D4" s="158">
        <v>1</v>
      </c>
      <c r="E4" s="158" t="s">
        <v>1449</v>
      </c>
      <c r="F4" s="158">
        <v>1987</v>
      </c>
      <c r="G4" s="158" t="s">
        <v>188</v>
      </c>
      <c r="H4" s="158"/>
      <c r="I4" s="158"/>
      <c r="J4" s="158"/>
      <c r="K4" s="158"/>
      <c r="L4" s="158"/>
      <c r="M4" s="158">
        <v>20</v>
      </c>
    </row>
    <row r="5" spans="1:13">
      <c r="A5">
        <v>198</v>
      </c>
      <c r="B5" t="s">
        <v>22</v>
      </c>
      <c r="C5">
        <v>312</v>
      </c>
      <c r="D5">
        <v>2</v>
      </c>
      <c r="E5" t="s">
        <v>23</v>
      </c>
      <c r="F5">
        <v>1985</v>
      </c>
      <c r="G5" t="s">
        <v>24</v>
      </c>
      <c r="M5" s="158">
        <v>18</v>
      </c>
    </row>
    <row r="6" spans="1:13">
      <c r="A6">
        <v>281</v>
      </c>
      <c r="B6" t="s">
        <v>22</v>
      </c>
      <c r="C6">
        <v>98</v>
      </c>
      <c r="D6">
        <v>3</v>
      </c>
      <c r="E6" t="s">
        <v>1531</v>
      </c>
      <c r="F6">
        <v>1984</v>
      </c>
      <c r="G6" t="s">
        <v>1600</v>
      </c>
      <c r="M6" s="158">
        <v>16</v>
      </c>
    </row>
    <row r="7" spans="1:13">
      <c r="A7">
        <v>306</v>
      </c>
      <c r="B7" t="s">
        <v>22</v>
      </c>
      <c r="C7">
        <v>308</v>
      </c>
      <c r="D7">
        <v>4</v>
      </c>
      <c r="E7" t="s">
        <v>25</v>
      </c>
      <c r="F7">
        <v>1988</v>
      </c>
      <c r="G7" t="s">
        <v>24</v>
      </c>
      <c r="M7" s="158">
        <v>15</v>
      </c>
    </row>
    <row r="8" spans="1:13">
      <c r="A8">
        <v>329</v>
      </c>
      <c r="B8" t="s">
        <v>22</v>
      </c>
      <c r="C8">
        <v>280</v>
      </c>
      <c r="D8">
        <v>5</v>
      </c>
      <c r="E8" t="s">
        <v>1564</v>
      </c>
      <c r="F8">
        <v>1982</v>
      </c>
      <c r="G8" t="s">
        <v>110</v>
      </c>
      <c r="M8" s="158">
        <v>14</v>
      </c>
    </row>
    <row r="9" spans="1:13">
      <c r="A9">
        <v>368</v>
      </c>
      <c r="B9" t="s">
        <v>22</v>
      </c>
      <c r="C9">
        <v>386</v>
      </c>
      <c r="D9">
        <v>6</v>
      </c>
      <c r="E9" t="s">
        <v>26</v>
      </c>
      <c r="F9">
        <v>1987</v>
      </c>
      <c r="G9" t="s">
        <v>27</v>
      </c>
      <c r="M9" s="158">
        <v>13</v>
      </c>
    </row>
    <row r="10" spans="1:13">
      <c r="A10" s="158">
        <v>17</v>
      </c>
      <c r="B10" s="158" t="s">
        <v>51</v>
      </c>
      <c r="C10" s="158">
        <v>382</v>
      </c>
      <c r="D10" s="158">
        <v>1</v>
      </c>
      <c r="E10" s="158" t="s">
        <v>52</v>
      </c>
      <c r="F10" s="158">
        <v>1980</v>
      </c>
      <c r="G10" s="158" t="s">
        <v>27</v>
      </c>
      <c r="H10" s="158"/>
      <c r="I10" s="158"/>
      <c r="J10" s="158"/>
      <c r="K10" s="158"/>
      <c r="L10" s="158"/>
      <c r="M10" s="158">
        <v>20</v>
      </c>
    </row>
    <row r="11" spans="1:13">
      <c r="A11">
        <v>172</v>
      </c>
      <c r="B11" t="s">
        <v>51</v>
      </c>
      <c r="C11">
        <v>199</v>
      </c>
      <c r="D11">
        <v>2</v>
      </c>
      <c r="E11" t="s">
        <v>1454</v>
      </c>
      <c r="F11">
        <v>1980</v>
      </c>
      <c r="G11" t="s">
        <v>419</v>
      </c>
      <c r="M11" s="158">
        <v>18</v>
      </c>
    </row>
    <row r="12" spans="1:13">
      <c r="A12">
        <v>240</v>
      </c>
      <c r="B12" t="s">
        <v>51</v>
      </c>
      <c r="C12">
        <v>31</v>
      </c>
      <c r="D12">
        <v>3</v>
      </c>
      <c r="E12" t="s">
        <v>53</v>
      </c>
      <c r="F12">
        <v>1980</v>
      </c>
      <c r="G12" t="s">
        <v>54</v>
      </c>
      <c r="M12" s="158">
        <v>16</v>
      </c>
    </row>
    <row r="13" spans="1:13">
      <c r="A13">
        <v>244</v>
      </c>
      <c r="B13" t="s">
        <v>51</v>
      </c>
      <c r="C13">
        <v>33</v>
      </c>
      <c r="D13">
        <v>4</v>
      </c>
      <c r="E13" t="s">
        <v>1503</v>
      </c>
      <c r="F13">
        <v>1977</v>
      </c>
      <c r="G13" t="s">
        <v>1601</v>
      </c>
      <c r="M13" s="158">
        <v>15</v>
      </c>
    </row>
    <row r="14" spans="1:13">
      <c r="A14">
        <v>276</v>
      </c>
      <c r="B14" t="s">
        <v>51</v>
      </c>
      <c r="C14">
        <v>94</v>
      </c>
      <c r="D14">
        <v>5</v>
      </c>
      <c r="E14" t="s">
        <v>1528</v>
      </c>
      <c r="F14">
        <v>1981</v>
      </c>
      <c r="G14" t="s">
        <v>1602</v>
      </c>
      <c r="M14" s="158">
        <v>14</v>
      </c>
    </row>
    <row r="15" spans="1:13">
      <c r="A15">
        <v>311</v>
      </c>
      <c r="B15" t="s">
        <v>51</v>
      </c>
      <c r="C15">
        <v>168</v>
      </c>
      <c r="D15">
        <v>6</v>
      </c>
      <c r="E15" t="s">
        <v>69</v>
      </c>
      <c r="F15">
        <v>1977</v>
      </c>
      <c r="G15" t="s">
        <v>70</v>
      </c>
      <c r="M15" s="158">
        <v>13</v>
      </c>
    </row>
    <row r="16" spans="1:13">
      <c r="A16">
        <v>373</v>
      </c>
      <c r="B16" t="s">
        <v>51</v>
      </c>
      <c r="C16">
        <v>137</v>
      </c>
      <c r="D16">
        <v>7</v>
      </c>
      <c r="E16" t="s">
        <v>57</v>
      </c>
      <c r="F16">
        <v>1980</v>
      </c>
      <c r="G16" t="s">
        <v>58</v>
      </c>
      <c r="M16" s="158">
        <v>12</v>
      </c>
    </row>
    <row r="17" spans="1:13">
      <c r="A17" s="158">
        <v>80</v>
      </c>
      <c r="B17" s="158" t="s">
        <v>83</v>
      </c>
      <c r="C17" s="158">
        <v>43</v>
      </c>
      <c r="D17" s="158">
        <v>1</v>
      </c>
      <c r="E17" s="158" t="s">
        <v>1404</v>
      </c>
      <c r="F17" s="158">
        <v>1974</v>
      </c>
      <c r="G17" s="158" t="s">
        <v>170</v>
      </c>
      <c r="H17" s="158"/>
      <c r="I17" s="158"/>
      <c r="J17" s="158"/>
      <c r="K17" s="158"/>
      <c r="L17" s="158"/>
      <c r="M17" s="158">
        <v>20</v>
      </c>
    </row>
    <row r="18" spans="1:13">
      <c r="A18">
        <v>129</v>
      </c>
      <c r="B18" t="s">
        <v>83</v>
      </c>
      <c r="C18">
        <v>159</v>
      </c>
      <c r="D18">
        <v>2</v>
      </c>
      <c r="E18" t="s">
        <v>93</v>
      </c>
      <c r="F18">
        <v>1973</v>
      </c>
      <c r="G18" t="s">
        <v>94</v>
      </c>
      <c r="M18" s="158">
        <v>18</v>
      </c>
    </row>
    <row r="19" spans="1:13">
      <c r="A19">
        <v>184</v>
      </c>
      <c r="B19" t="s">
        <v>83</v>
      </c>
      <c r="C19">
        <v>20</v>
      </c>
      <c r="D19">
        <v>3</v>
      </c>
      <c r="E19" t="s">
        <v>1463</v>
      </c>
      <c r="F19">
        <v>1975</v>
      </c>
      <c r="G19" t="s">
        <v>125</v>
      </c>
      <c r="M19" s="158">
        <v>16</v>
      </c>
    </row>
    <row r="20" spans="1:13">
      <c r="A20">
        <v>253</v>
      </c>
      <c r="B20" t="s">
        <v>83</v>
      </c>
      <c r="C20">
        <v>216</v>
      </c>
      <c r="D20">
        <v>4</v>
      </c>
      <c r="E20" t="s">
        <v>1511</v>
      </c>
      <c r="F20">
        <v>1976</v>
      </c>
      <c r="G20" t="s">
        <v>419</v>
      </c>
      <c r="M20" s="158">
        <v>15</v>
      </c>
    </row>
    <row r="21" spans="1:13">
      <c r="A21">
        <v>262</v>
      </c>
      <c r="B21" t="s">
        <v>83</v>
      </c>
      <c r="C21">
        <v>309</v>
      </c>
      <c r="D21">
        <v>5</v>
      </c>
      <c r="E21" t="s">
        <v>86</v>
      </c>
      <c r="F21">
        <v>1974</v>
      </c>
      <c r="G21" t="s">
        <v>24</v>
      </c>
      <c r="M21" s="158">
        <v>14</v>
      </c>
    </row>
    <row r="22" spans="1:13">
      <c r="A22">
        <v>285</v>
      </c>
      <c r="B22" t="s">
        <v>83</v>
      </c>
      <c r="C22">
        <v>358</v>
      </c>
      <c r="D22">
        <v>6</v>
      </c>
      <c r="E22" t="s">
        <v>89</v>
      </c>
      <c r="F22">
        <v>1974</v>
      </c>
      <c r="G22" t="s">
        <v>79</v>
      </c>
      <c r="M22" s="158">
        <v>13</v>
      </c>
    </row>
    <row r="23" spans="1:13">
      <c r="A23">
        <v>305</v>
      </c>
      <c r="B23" t="s">
        <v>83</v>
      </c>
      <c r="C23">
        <v>313</v>
      </c>
      <c r="D23">
        <v>7</v>
      </c>
      <c r="E23" t="s">
        <v>88</v>
      </c>
      <c r="F23">
        <v>1974</v>
      </c>
      <c r="G23" t="s">
        <v>24</v>
      </c>
      <c r="M23" s="158">
        <v>12</v>
      </c>
    </row>
    <row r="24" spans="1:13">
      <c r="A24">
        <v>314</v>
      </c>
      <c r="B24" t="s">
        <v>83</v>
      </c>
      <c r="C24">
        <v>191</v>
      </c>
      <c r="D24">
        <v>8</v>
      </c>
      <c r="E24" t="s">
        <v>1555</v>
      </c>
      <c r="F24">
        <v>1973</v>
      </c>
      <c r="G24" t="s">
        <v>419</v>
      </c>
      <c r="M24" s="158">
        <v>11</v>
      </c>
    </row>
    <row r="25" spans="1:13">
      <c r="A25">
        <v>318</v>
      </c>
      <c r="B25" t="s">
        <v>83</v>
      </c>
      <c r="C25">
        <v>278</v>
      </c>
      <c r="D25">
        <v>9</v>
      </c>
      <c r="E25" t="s">
        <v>109</v>
      </c>
      <c r="F25">
        <v>1975</v>
      </c>
      <c r="G25" t="s">
        <v>110</v>
      </c>
      <c r="M25" s="158">
        <v>10</v>
      </c>
    </row>
    <row r="26" spans="1:13">
      <c r="A26">
        <v>359</v>
      </c>
      <c r="B26" t="s">
        <v>83</v>
      </c>
      <c r="C26">
        <v>104</v>
      </c>
      <c r="D26">
        <v>10</v>
      </c>
      <c r="E26" t="s">
        <v>1581</v>
      </c>
      <c r="F26">
        <v>1974</v>
      </c>
      <c r="G26" t="s">
        <v>219</v>
      </c>
      <c r="M26" s="158">
        <v>9</v>
      </c>
    </row>
    <row r="27" spans="1:13">
      <c r="A27">
        <v>379</v>
      </c>
      <c r="B27" t="s">
        <v>83</v>
      </c>
      <c r="C27">
        <v>232</v>
      </c>
      <c r="D27">
        <v>11</v>
      </c>
      <c r="E27" t="s">
        <v>84</v>
      </c>
      <c r="F27">
        <v>1972</v>
      </c>
      <c r="G27" t="s">
        <v>85</v>
      </c>
      <c r="M27" s="158">
        <v>8</v>
      </c>
    </row>
    <row r="28" spans="1:13">
      <c r="A28" s="158">
        <v>100</v>
      </c>
      <c r="B28" s="158" t="s">
        <v>122</v>
      </c>
      <c r="C28" s="158">
        <v>67</v>
      </c>
      <c r="D28" s="158">
        <v>1</v>
      </c>
      <c r="E28" s="158" t="s">
        <v>1415</v>
      </c>
      <c r="F28" s="158">
        <v>1967</v>
      </c>
      <c r="G28" s="158" t="s">
        <v>188</v>
      </c>
      <c r="H28" s="158"/>
      <c r="I28" s="158"/>
      <c r="J28" s="158"/>
      <c r="K28" s="158"/>
      <c r="L28" s="158"/>
      <c r="M28" s="158">
        <v>20</v>
      </c>
    </row>
    <row r="29" spans="1:13">
      <c r="A29">
        <v>105</v>
      </c>
      <c r="B29" t="s">
        <v>122</v>
      </c>
      <c r="C29">
        <v>379</v>
      </c>
      <c r="D29">
        <v>2</v>
      </c>
      <c r="E29" t="s">
        <v>123</v>
      </c>
      <c r="F29">
        <v>1969</v>
      </c>
      <c r="G29" t="s">
        <v>27</v>
      </c>
      <c r="M29" s="158">
        <v>18</v>
      </c>
    </row>
    <row r="30" spans="1:13">
      <c r="A30">
        <v>119</v>
      </c>
      <c r="B30" t="s">
        <v>122</v>
      </c>
      <c r="C30">
        <v>227</v>
      </c>
      <c r="D30">
        <v>3</v>
      </c>
      <c r="E30" t="s">
        <v>128</v>
      </c>
      <c r="F30">
        <v>1970</v>
      </c>
      <c r="G30" t="s">
        <v>85</v>
      </c>
      <c r="M30" s="158">
        <v>16</v>
      </c>
    </row>
    <row r="31" spans="1:13">
      <c r="A31">
        <v>186</v>
      </c>
      <c r="B31" t="s">
        <v>122</v>
      </c>
      <c r="C31">
        <v>14</v>
      </c>
      <c r="D31">
        <v>4</v>
      </c>
      <c r="E31" t="s">
        <v>124</v>
      </c>
      <c r="F31">
        <v>1969</v>
      </c>
      <c r="G31" t="s">
        <v>125</v>
      </c>
      <c r="M31" s="158">
        <v>15</v>
      </c>
    </row>
    <row r="32" spans="1:13">
      <c r="A32">
        <v>194</v>
      </c>
      <c r="B32" t="s">
        <v>122</v>
      </c>
      <c r="C32">
        <v>161</v>
      </c>
      <c r="D32">
        <v>5</v>
      </c>
      <c r="E32" t="s">
        <v>1471</v>
      </c>
      <c r="F32">
        <v>1969</v>
      </c>
      <c r="G32" t="s">
        <v>94</v>
      </c>
      <c r="M32" s="158">
        <v>14</v>
      </c>
    </row>
    <row r="33" spans="1:13">
      <c r="A33">
        <v>200</v>
      </c>
      <c r="B33" t="s">
        <v>122</v>
      </c>
      <c r="C33">
        <v>72</v>
      </c>
      <c r="D33">
        <v>6</v>
      </c>
      <c r="E33" t="s">
        <v>1476</v>
      </c>
      <c r="F33">
        <v>1971</v>
      </c>
      <c r="G33" t="s">
        <v>188</v>
      </c>
      <c r="M33" s="158">
        <v>13</v>
      </c>
    </row>
    <row r="34" spans="1:13">
      <c r="A34">
        <v>222</v>
      </c>
      <c r="B34" t="s">
        <v>122</v>
      </c>
      <c r="C34">
        <v>153</v>
      </c>
      <c r="D34">
        <v>7</v>
      </c>
      <c r="E34" t="s">
        <v>1490</v>
      </c>
      <c r="F34">
        <v>1970</v>
      </c>
      <c r="G34" t="s">
        <v>1603</v>
      </c>
      <c r="M34" s="158">
        <v>12</v>
      </c>
    </row>
    <row r="35" spans="1:13">
      <c r="A35">
        <v>275</v>
      </c>
      <c r="B35" t="s">
        <v>122</v>
      </c>
      <c r="C35">
        <v>332</v>
      </c>
      <c r="D35">
        <v>8</v>
      </c>
      <c r="E35" t="s">
        <v>1527</v>
      </c>
      <c r="F35">
        <v>1967</v>
      </c>
      <c r="G35" t="s">
        <v>192</v>
      </c>
      <c r="M35" s="158">
        <v>11</v>
      </c>
    </row>
    <row r="36" spans="1:13">
      <c r="A36">
        <v>310</v>
      </c>
      <c r="B36" t="s">
        <v>122</v>
      </c>
      <c r="C36">
        <v>249</v>
      </c>
      <c r="D36">
        <v>9</v>
      </c>
      <c r="E36" t="s">
        <v>1553</v>
      </c>
      <c r="F36">
        <v>1967</v>
      </c>
      <c r="G36" t="s">
        <v>738</v>
      </c>
      <c r="M36" s="158">
        <v>10</v>
      </c>
    </row>
    <row r="37" spans="1:13">
      <c r="A37">
        <v>343</v>
      </c>
      <c r="B37" t="s">
        <v>122</v>
      </c>
      <c r="C37">
        <v>15</v>
      </c>
      <c r="D37">
        <v>10</v>
      </c>
      <c r="E37" t="s">
        <v>131</v>
      </c>
      <c r="F37">
        <v>1967</v>
      </c>
      <c r="G37" t="s">
        <v>125</v>
      </c>
      <c r="M37" s="158">
        <v>9</v>
      </c>
    </row>
    <row r="38" spans="1:13">
      <c r="A38">
        <v>355</v>
      </c>
      <c r="B38" t="s">
        <v>122</v>
      </c>
      <c r="C38">
        <v>28</v>
      </c>
      <c r="D38">
        <v>11</v>
      </c>
      <c r="E38" t="s">
        <v>1579</v>
      </c>
      <c r="F38">
        <v>1971</v>
      </c>
      <c r="G38" t="s">
        <v>175</v>
      </c>
      <c r="M38" s="158">
        <v>8</v>
      </c>
    </row>
    <row r="39" spans="1:13">
      <c r="A39">
        <v>363</v>
      </c>
      <c r="B39" t="s">
        <v>122</v>
      </c>
      <c r="C39">
        <v>66</v>
      </c>
      <c r="D39">
        <v>12</v>
      </c>
      <c r="E39" t="s">
        <v>1584</v>
      </c>
      <c r="F39">
        <v>1967</v>
      </c>
      <c r="G39" t="s">
        <v>188</v>
      </c>
      <c r="M39" s="158">
        <v>7</v>
      </c>
    </row>
    <row r="40" spans="1:13">
      <c r="A40">
        <v>375</v>
      </c>
      <c r="B40" t="s">
        <v>122</v>
      </c>
      <c r="C40">
        <v>201</v>
      </c>
      <c r="D40">
        <v>13</v>
      </c>
      <c r="E40" t="s">
        <v>1589</v>
      </c>
      <c r="F40">
        <v>1968</v>
      </c>
      <c r="G40" t="s">
        <v>419</v>
      </c>
      <c r="M40" s="158">
        <v>6</v>
      </c>
    </row>
    <row r="41" spans="1:13">
      <c r="A41" s="158">
        <v>78</v>
      </c>
      <c r="B41" s="158" t="s">
        <v>161</v>
      </c>
      <c r="C41" s="158">
        <v>95</v>
      </c>
      <c r="D41" s="158">
        <v>1</v>
      </c>
      <c r="E41" s="158" t="s">
        <v>1403</v>
      </c>
      <c r="F41" s="158">
        <v>1966</v>
      </c>
      <c r="G41" s="158" t="s">
        <v>1602</v>
      </c>
      <c r="H41" s="158"/>
      <c r="I41" s="158"/>
      <c r="J41" s="158"/>
      <c r="K41" s="158"/>
      <c r="L41" s="158"/>
      <c r="M41" s="158">
        <v>20</v>
      </c>
    </row>
    <row r="42" spans="1:13">
      <c r="A42">
        <v>219</v>
      </c>
      <c r="B42" t="s">
        <v>161</v>
      </c>
      <c r="C42">
        <v>376</v>
      </c>
      <c r="D42">
        <v>2</v>
      </c>
      <c r="E42" t="s">
        <v>162</v>
      </c>
      <c r="F42">
        <v>1966</v>
      </c>
      <c r="G42" t="s">
        <v>27</v>
      </c>
      <c r="M42" s="158">
        <v>18</v>
      </c>
    </row>
    <row r="43" spans="1:13">
      <c r="A43">
        <v>225</v>
      </c>
      <c r="B43" t="s">
        <v>161</v>
      </c>
      <c r="C43">
        <v>24</v>
      </c>
      <c r="D43">
        <v>3</v>
      </c>
      <c r="E43" t="s">
        <v>163</v>
      </c>
      <c r="F43">
        <v>1965</v>
      </c>
      <c r="G43" t="s">
        <v>125</v>
      </c>
      <c r="M43" s="158">
        <v>16</v>
      </c>
    </row>
    <row r="44" spans="1:13">
      <c r="A44">
        <v>266</v>
      </c>
      <c r="B44" t="s">
        <v>161</v>
      </c>
      <c r="C44">
        <v>182</v>
      </c>
      <c r="D44">
        <v>4</v>
      </c>
      <c r="E44" t="s">
        <v>1519</v>
      </c>
      <c r="F44">
        <v>1965</v>
      </c>
      <c r="G44" t="s">
        <v>1604</v>
      </c>
      <c r="M44" s="158">
        <v>15</v>
      </c>
    </row>
    <row r="45" spans="1:13">
      <c r="A45">
        <v>303</v>
      </c>
      <c r="B45" t="s">
        <v>161</v>
      </c>
      <c r="C45">
        <v>377</v>
      </c>
      <c r="D45">
        <v>5</v>
      </c>
      <c r="E45" t="s">
        <v>164</v>
      </c>
      <c r="F45">
        <v>1965</v>
      </c>
      <c r="G45" t="s">
        <v>27</v>
      </c>
      <c r="M45" s="158">
        <v>14</v>
      </c>
    </row>
    <row r="46" spans="1:13">
      <c r="A46">
        <v>307</v>
      </c>
      <c r="B46" t="s">
        <v>161</v>
      </c>
      <c r="C46">
        <v>150</v>
      </c>
      <c r="D46">
        <v>6</v>
      </c>
      <c r="E46" t="s">
        <v>1551</v>
      </c>
      <c r="F46">
        <v>1962</v>
      </c>
      <c r="G46" t="s">
        <v>1603</v>
      </c>
      <c r="M46" s="158">
        <v>13</v>
      </c>
    </row>
    <row r="47" spans="1:13">
      <c r="A47">
        <v>324</v>
      </c>
      <c r="B47" t="s">
        <v>161</v>
      </c>
      <c r="C47">
        <v>173</v>
      </c>
      <c r="D47">
        <v>7</v>
      </c>
      <c r="E47" t="s">
        <v>1562</v>
      </c>
      <c r="F47">
        <v>1965</v>
      </c>
      <c r="G47" t="s">
        <v>144</v>
      </c>
      <c r="M47" s="158">
        <v>12</v>
      </c>
    </row>
    <row r="48" spans="1:13">
      <c r="A48">
        <v>361</v>
      </c>
      <c r="B48" t="s">
        <v>161</v>
      </c>
      <c r="C48">
        <v>29</v>
      </c>
      <c r="D48">
        <v>8</v>
      </c>
      <c r="E48" t="s">
        <v>1583</v>
      </c>
      <c r="F48">
        <v>1963</v>
      </c>
      <c r="G48" t="s">
        <v>175</v>
      </c>
      <c r="M48" s="158">
        <v>11</v>
      </c>
    </row>
    <row r="49" spans="1:13">
      <c r="A49">
        <v>367</v>
      </c>
      <c r="B49" t="s">
        <v>161</v>
      </c>
      <c r="C49">
        <v>311</v>
      </c>
      <c r="D49">
        <v>9</v>
      </c>
      <c r="E49" t="s">
        <v>167</v>
      </c>
      <c r="F49">
        <v>1965</v>
      </c>
      <c r="G49" t="s">
        <v>24</v>
      </c>
      <c r="M49" s="158">
        <v>10</v>
      </c>
    </row>
    <row r="50" spans="1:13">
      <c r="A50">
        <v>377</v>
      </c>
      <c r="B50" t="s">
        <v>161</v>
      </c>
      <c r="C50">
        <v>222</v>
      </c>
      <c r="D50">
        <v>10</v>
      </c>
      <c r="E50" t="s">
        <v>1590</v>
      </c>
      <c r="F50">
        <v>1963</v>
      </c>
      <c r="G50" t="s">
        <v>419</v>
      </c>
      <c r="M50" s="158">
        <v>9</v>
      </c>
    </row>
    <row r="51" spans="1:13">
      <c r="A51" s="158">
        <v>233</v>
      </c>
      <c r="B51" s="158" t="s">
        <v>184</v>
      </c>
      <c r="C51" s="158">
        <v>79</v>
      </c>
      <c r="D51" s="158">
        <v>1</v>
      </c>
      <c r="E51" s="158" t="s">
        <v>187</v>
      </c>
      <c r="F51" s="158">
        <v>1957</v>
      </c>
      <c r="G51" s="158" t="s">
        <v>188</v>
      </c>
      <c r="H51" s="158"/>
      <c r="I51" s="158"/>
      <c r="J51" s="158"/>
      <c r="K51" s="158"/>
      <c r="L51" s="158"/>
      <c r="M51" s="158">
        <v>20</v>
      </c>
    </row>
    <row r="52" spans="1:13">
      <c r="A52">
        <v>322</v>
      </c>
      <c r="B52" t="s">
        <v>184</v>
      </c>
      <c r="C52">
        <v>350</v>
      </c>
      <c r="D52">
        <v>2</v>
      </c>
      <c r="E52" t="s">
        <v>185</v>
      </c>
      <c r="F52">
        <v>1958</v>
      </c>
      <c r="G52" t="s">
        <v>79</v>
      </c>
      <c r="M52" s="158">
        <v>18</v>
      </c>
    </row>
    <row r="53" spans="1:13">
      <c r="A53">
        <v>383</v>
      </c>
      <c r="B53" t="s">
        <v>184</v>
      </c>
      <c r="C53">
        <v>136</v>
      </c>
      <c r="D53">
        <v>3</v>
      </c>
      <c r="E53" t="s">
        <v>1593</v>
      </c>
      <c r="F53">
        <v>1959</v>
      </c>
      <c r="G53" t="s">
        <v>58</v>
      </c>
      <c r="M53" s="158">
        <v>16</v>
      </c>
    </row>
    <row r="54" spans="1:13">
      <c r="A54">
        <v>384</v>
      </c>
      <c r="B54" t="s">
        <v>184</v>
      </c>
      <c r="C54">
        <v>188</v>
      </c>
      <c r="D54">
        <v>4</v>
      </c>
      <c r="E54" t="s">
        <v>1594</v>
      </c>
      <c r="F54">
        <v>1959</v>
      </c>
      <c r="G54" t="s">
        <v>1604</v>
      </c>
      <c r="M54" s="158">
        <v>15</v>
      </c>
    </row>
    <row r="55" spans="1:13">
      <c r="A55" s="158">
        <v>271</v>
      </c>
      <c r="B55" s="158" t="s">
        <v>195</v>
      </c>
      <c r="C55" s="158">
        <v>342</v>
      </c>
      <c r="D55" s="158">
        <v>1</v>
      </c>
      <c r="E55" s="158" t="s">
        <v>1524</v>
      </c>
      <c r="F55" s="158">
        <v>1955</v>
      </c>
      <c r="G55" s="158" t="s">
        <v>1605</v>
      </c>
      <c r="H55" s="158"/>
      <c r="I55" s="158"/>
      <c r="J55" s="158"/>
      <c r="K55" s="158"/>
      <c r="L55" s="158"/>
      <c r="M55" s="158">
        <v>20</v>
      </c>
    </row>
    <row r="56" spans="1:13">
      <c r="A56">
        <v>341</v>
      </c>
      <c r="B56" t="s">
        <v>195</v>
      </c>
      <c r="C56">
        <v>164</v>
      </c>
      <c r="D56">
        <v>2</v>
      </c>
      <c r="E56" t="s">
        <v>1569</v>
      </c>
      <c r="F56">
        <v>1956</v>
      </c>
      <c r="G56" t="s">
        <v>70</v>
      </c>
      <c r="M56" s="158">
        <v>18</v>
      </c>
    </row>
    <row r="57" spans="1:13">
      <c r="A57">
        <v>356</v>
      </c>
      <c r="B57" t="s">
        <v>195</v>
      </c>
      <c r="C57">
        <v>189</v>
      </c>
      <c r="D57">
        <v>3</v>
      </c>
      <c r="E57" t="s">
        <v>1580</v>
      </c>
      <c r="F57">
        <v>1955</v>
      </c>
      <c r="G57" t="s">
        <v>1604</v>
      </c>
      <c r="M57" s="158">
        <v>16</v>
      </c>
    </row>
    <row r="58" spans="1:13">
      <c r="A58">
        <v>372</v>
      </c>
      <c r="B58" t="s">
        <v>195</v>
      </c>
      <c r="C58">
        <v>354</v>
      </c>
      <c r="D58">
        <v>4</v>
      </c>
      <c r="E58" t="s">
        <v>196</v>
      </c>
      <c r="F58">
        <v>1954</v>
      </c>
      <c r="G58" t="s">
        <v>79</v>
      </c>
      <c r="M58" s="158">
        <v>15</v>
      </c>
    </row>
    <row r="59" spans="1:13">
      <c r="A59">
        <v>378</v>
      </c>
      <c r="B59" t="s">
        <v>195</v>
      </c>
      <c r="C59">
        <v>26</v>
      </c>
      <c r="D59">
        <v>5</v>
      </c>
      <c r="E59" t="s">
        <v>1591</v>
      </c>
      <c r="F59">
        <v>1956</v>
      </c>
      <c r="G59" t="s">
        <v>1606</v>
      </c>
      <c r="M59" s="158">
        <v>14</v>
      </c>
    </row>
    <row r="60" spans="1:13">
      <c r="A60" s="158">
        <v>1</v>
      </c>
      <c r="B60" s="158" t="s">
        <v>210</v>
      </c>
      <c r="C60" s="158">
        <v>281</v>
      </c>
      <c r="D60" s="158">
        <v>1</v>
      </c>
      <c r="E60" s="158" t="s">
        <v>702</v>
      </c>
      <c r="F60" s="158">
        <v>1989</v>
      </c>
      <c r="G60" s="158" t="s">
        <v>110</v>
      </c>
      <c r="H60" s="158"/>
      <c r="I60" s="158"/>
      <c r="J60" s="158"/>
      <c r="K60" s="158"/>
      <c r="L60" s="158"/>
      <c r="M60" s="158">
        <v>40</v>
      </c>
    </row>
    <row r="61" spans="1:13">
      <c r="A61">
        <v>2</v>
      </c>
      <c r="B61" t="s">
        <v>210</v>
      </c>
      <c r="C61">
        <v>336</v>
      </c>
      <c r="D61">
        <v>2</v>
      </c>
      <c r="E61" t="s">
        <v>212</v>
      </c>
      <c r="F61">
        <v>1987</v>
      </c>
      <c r="G61" t="s">
        <v>60</v>
      </c>
      <c r="M61" s="158">
        <v>38</v>
      </c>
    </row>
    <row r="62" spans="1:13">
      <c r="A62">
        <v>7</v>
      </c>
      <c r="B62" t="s">
        <v>210</v>
      </c>
      <c r="C62">
        <v>120</v>
      </c>
      <c r="D62">
        <v>4</v>
      </c>
      <c r="E62" t="s">
        <v>214</v>
      </c>
      <c r="F62">
        <v>1982</v>
      </c>
      <c r="G62" t="s">
        <v>181</v>
      </c>
      <c r="M62" s="158">
        <v>36</v>
      </c>
    </row>
    <row r="63" spans="1:13">
      <c r="A63">
        <v>12</v>
      </c>
      <c r="B63" t="s">
        <v>210</v>
      </c>
      <c r="C63">
        <v>307</v>
      </c>
      <c r="D63">
        <v>5</v>
      </c>
      <c r="E63" t="s">
        <v>229</v>
      </c>
      <c r="F63">
        <v>1983</v>
      </c>
      <c r="G63" t="s">
        <v>24</v>
      </c>
      <c r="M63" s="158">
        <v>35</v>
      </c>
    </row>
    <row r="64" spans="1:13">
      <c r="A64">
        <v>13</v>
      </c>
      <c r="B64" t="s">
        <v>210</v>
      </c>
      <c r="C64">
        <v>45</v>
      </c>
      <c r="D64">
        <v>6</v>
      </c>
      <c r="E64" t="s">
        <v>1366</v>
      </c>
      <c r="F64">
        <v>1991</v>
      </c>
      <c r="G64" t="s">
        <v>1607</v>
      </c>
      <c r="M64" s="158">
        <v>34</v>
      </c>
    </row>
    <row r="65" spans="1:13">
      <c r="A65">
        <v>14</v>
      </c>
      <c r="B65" t="s">
        <v>210</v>
      </c>
      <c r="C65">
        <v>135</v>
      </c>
      <c r="D65">
        <v>7</v>
      </c>
      <c r="E65" t="s">
        <v>1367</v>
      </c>
      <c r="F65">
        <v>1982</v>
      </c>
      <c r="G65" t="s">
        <v>787</v>
      </c>
      <c r="M65" s="158">
        <v>33</v>
      </c>
    </row>
    <row r="66" spans="1:13">
      <c r="A66">
        <v>18</v>
      </c>
      <c r="B66" t="s">
        <v>210</v>
      </c>
      <c r="C66">
        <v>384</v>
      </c>
      <c r="D66">
        <v>8</v>
      </c>
      <c r="E66" t="s">
        <v>211</v>
      </c>
      <c r="F66">
        <v>1988</v>
      </c>
      <c r="G66" t="s">
        <v>27</v>
      </c>
      <c r="M66" s="158">
        <v>32</v>
      </c>
    </row>
    <row r="67" spans="1:13">
      <c r="A67">
        <v>19</v>
      </c>
      <c r="B67" t="s">
        <v>210</v>
      </c>
      <c r="C67">
        <v>158</v>
      </c>
      <c r="D67">
        <v>9</v>
      </c>
      <c r="E67" t="s">
        <v>1370</v>
      </c>
      <c r="F67">
        <v>1986</v>
      </c>
      <c r="G67" t="s">
        <v>94</v>
      </c>
      <c r="M67" s="158">
        <v>31</v>
      </c>
    </row>
    <row r="68" spans="1:13">
      <c r="A68">
        <v>23</v>
      </c>
      <c r="B68" t="s">
        <v>210</v>
      </c>
      <c r="C68">
        <v>59</v>
      </c>
      <c r="D68">
        <v>10</v>
      </c>
      <c r="E68" t="s">
        <v>1372</v>
      </c>
      <c r="F68">
        <v>1990</v>
      </c>
      <c r="G68" t="s">
        <v>188</v>
      </c>
      <c r="M68" s="158">
        <v>30</v>
      </c>
    </row>
    <row r="69" spans="1:13">
      <c r="A69">
        <v>26</v>
      </c>
      <c r="B69" t="s">
        <v>210</v>
      </c>
      <c r="C69">
        <v>134</v>
      </c>
      <c r="D69">
        <v>11</v>
      </c>
      <c r="E69" t="s">
        <v>213</v>
      </c>
      <c r="F69">
        <v>1982</v>
      </c>
      <c r="G69" t="s">
        <v>181</v>
      </c>
      <c r="M69" s="158">
        <v>29</v>
      </c>
    </row>
    <row r="70" spans="1:13">
      <c r="A70">
        <v>47</v>
      </c>
      <c r="B70" t="s">
        <v>210</v>
      </c>
      <c r="C70">
        <v>236</v>
      </c>
      <c r="D70">
        <v>12</v>
      </c>
      <c r="E70" t="s">
        <v>1385</v>
      </c>
      <c r="F70">
        <v>1988</v>
      </c>
      <c r="G70" t="s">
        <v>85</v>
      </c>
      <c r="M70" s="158">
        <v>28</v>
      </c>
    </row>
    <row r="71" spans="1:13">
      <c r="A71">
        <v>76</v>
      </c>
      <c r="B71" t="s">
        <v>210</v>
      </c>
      <c r="C71">
        <v>256</v>
      </c>
      <c r="D71">
        <v>13</v>
      </c>
      <c r="E71" t="s">
        <v>1401</v>
      </c>
      <c r="F71">
        <v>1988</v>
      </c>
      <c r="G71" t="s">
        <v>738</v>
      </c>
      <c r="M71" s="158">
        <v>27</v>
      </c>
    </row>
    <row r="72" spans="1:13">
      <c r="A72">
        <v>89</v>
      </c>
      <c r="B72" t="s">
        <v>210</v>
      </c>
      <c r="C72">
        <v>106</v>
      </c>
      <c r="D72">
        <v>14</v>
      </c>
      <c r="E72" t="s">
        <v>218</v>
      </c>
      <c r="F72">
        <v>1982</v>
      </c>
      <c r="G72" t="s">
        <v>219</v>
      </c>
      <c r="M72" s="158">
        <v>26</v>
      </c>
    </row>
    <row r="73" spans="1:13">
      <c r="A73">
        <v>108</v>
      </c>
      <c r="B73" t="s">
        <v>210</v>
      </c>
      <c r="C73">
        <v>306</v>
      </c>
      <c r="D73">
        <v>15</v>
      </c>
      <c r="E73" t="s">
        <v>244</v>
      </c>
      <c r="F73">
        <v>1988</v>
      </c>
      <c r="G73" t="s">
        <v>24</v>
      </c>
      <c r="M73" s="158">
        <v>25</v>
      </c>
    </row>
    <row r="74" spans="1:13">
      <c r="A74">
        <v>112</v>
      </c>
      <c r="B74" t="s">
        <v>210</v>
      </c>
      <c r="C74">
        <v>46</v>
      </c>
      <c r="D74">
        <v>16</v>
      </c>
      <c r="E74" t="s">
        <v>1419</v>
      </c>
      <c r="F74">
        <v>1991</v>
      </c>
      <c r="G74" t="s">
        <v>1607</v>
      </c>
      <c r="M74" s="158">
        <v>24</v>
      </c>
    </row>
    <row r="75" spans="1:13">
      <c r="A75">
        <v>116</v>
      </c>
      <c r="B75" t="s">
        <v>210</v>
      </c>
      <c r="C75">
        <v>64</v>
      </c>
      <c r="D75">
        <v>17</v>
      </c>
      <c r="E75" t="s">
        <v>1422</v>
      </c>
      <c r="F75">
        <v>1991</v>
      </c>
      <c r="G75" t="s">
        <v>188</v>
      </c>
      <c r="M75" s="158">
        <v>23</v>
      </c>
    </row>
    <row r="76" spans="1:13">
      <c r="A76">
        <v>126</v>
      </c>
      <c r="B76" t="s">
        <v>210</v>
      </c>
      <c r="C76">
        <v>160</v>
      </c>
      <c r="D76">
        <v>18</v>
      </c>
      <c r="E76" t="s">
        <v>1427</v>
      </c>
      <c r="F76">
        <v>1989</v>
      </c>
      <c r="G76" t="s">
        <v>94</v>
      </c>
      <c r="M76" s="158">
        <v>22</v>
      </c>
    </row>
    <row r="77" spans="1:13">
      <c r="A77">
        <v>154</v>
      </c>
      <c r="B77" t="s">
        <v>210</v>
      </c>
      <c r="C77">
        <v>162</v>
      </c>
      <c r="D77">
        <v>19</v>
      </c>
      <c r="E77" t="s">
        <v>1445</v>
      </c>
      <c r="F77">
        <v>1982</v>
      </c>
      <c r="G77" t="s">
        <v>94</v>
      </c>
      <c r="M77" s="158">
        <v>21</v>
      </c>
    </row>
    <row r="78" spans="1:13">
      <c r="A78">
        <v>178</v>
      </c>
      <c r="B78" t="s">
        <v>210</v>
      </c>
      <c r="C78">
        <v>119</v>
      </c>
      <c r="D78">
        <v>20</v>
      </c>
      <c r="E78" t="s">
        <v>1459</v>
      </c>
      <c r="F78">
        <v>1982</v>
      </c>
      <c r="G78" t="s">
        <v>181</v>
      </c>
      <c r="M78" s="158">
        <v>20</v>
      </c>
    </row>
    <row r="79" spans="1:13">
      <c r="A79">
        <v>179</v>
      </c>
      <c r="B79" t="s">
        <v>210</v>
      </c>
      <c r="C79">
        <v>141</v>
      </c>
      <c r="D79">
        <v>21</v>
      </c>
      <c r="E79" t="s">
        <v>1460</v>
      </c>
      <c r="F79">
        <v>1985</v>
      </c>
      <c r="G79" t="s">
        <v>1608</v>
      </c>
      <c r="M79" s="158">
        <v>19</v>
      </c>
    </row>
    <row r="80" spans="1:13">
      <c r="A80">
        <v>192</v>
      </c>
      <c r="B80" t="s">
        <v>210</v>
      </c>
      <c r="C80">
        <v>234</v>
      </c>
      <c r="D80">
        <v>22</v>
      </c>
      <c r="E80" t="s">
        <v>1469</v>
      </c>
      <c r="F80">
        <v>1988</v>
      </c>
      <c r="G80" t="s">
        <v>85</v>
      </c>
      <c r="M80" s="158">
        <v>18</v>
      </c>
    </row>
    <row r="81" spans="1:13">
      <c r="A81">
        <v>370</v>
      </c>
      <c r="B81" t="s">
        <v>210</v>
      </c>
      <c r="C81">
        <v>215</v>
      </c>
      <c r="D81">
        <v>23</v>
      </c>
      <c r="E81" t="s">
        <v>1587</v>
      </c>
      <c r="F81">
        <v>1985</v>
      </c>
      <c r="G81" t="s">
        <v>419</v>
      </c>
      <c r="M81" s="158">
        <v>17</v>
      </c>
    </row>
    <row r="82" spans="1:13">
      <c r="A82" s="158">
        <v>6</v>
      </c>
      <c r="B82" s="158" t="s">
        <v>255</v>
      </c>
      <c r="C82" s="158">
        <v>144</v>
      </c>
      <c r="D82" s="158">
        <v>1</v>
      </c>
      <c r="E82" s="158" t="s">
        <v>1363</v>
      </c>
      <c r="F82" s="158">
        <v>1977</v>
      </c>
      <c r="G82" s="158" t="s">
        <v>166</v>
      </c>
      <c r="H82" s="158"/>
      <c r="I82" s="158"/>
      <c r="J82" s="158"/>
      <c r="K82" s="158"/>
      <c r="L82" s="158"/>
      <c r="M82" s="158">
        <v>40</v>
      </c>
    </row>
    <row r="83" spans="1:13">
      <c r="A83">
        <v>8</v>
      </c>
      <c r="B83" t="s">
        <v>255</v>
      </c>
      <c r="C83">
        <v>292</v>
      </c>
      <c r="D83">
        <v>2</v>
      </c>
      <c r="E83" t="s">
        <v>1364</v>
      </c>
      <c r="F83">
        <v>1977</v>
      </c>
      <c r="G83" t="s">
        <v>1609</v>
      </c>
      <c r="M83" s="158">
        <v>38</v>
      </c>
    </row>
    <row r="84" spans="1:13">
      <c r="A84">
        <v>24</v>
      </c>
      <c r="B84" t="s">
        <v>255</v>
      </c>
      <c r="C84">
        <v>129</v>
      </c>
      <c r="D84">
        <v>3</v>
      </c>
      <c r="E84" t="s">
        <v>1373</v>
      </c>
      <c r="F84">
        <v>1977</v>
      </c>
      <c r="G84" t="s">
        <v>181</v>
      </c>
      <c r="M84" s="158">
        <v>36</v>
      </c>
    </row>
    <row r="85" spans="1:13">
      <c r="A85">
        <v>27</v>
      </c>
      <c r="B85" t="s">
        <v>255</v>
      </c>
      <c r="C85">
        <v>210</v>
      </c>
      <c r="D85">
        <v>4</v>
      </c>
      <c r="E85" t="s">
        <v>1374</v>
      </c>
      <c r="F85">
        <v>1977</v>
      </c>
      <c r="G85" t="s">
        <v>419</v>
      </c>
      <c r="M85" s="158">
        <v>35</v>
      </c>
    </row>
    <row r="86" spans="1:13">
      <c r="A86">
        <v>29</v>
      </c>
      <c r="B86" t="s">
        <v>255</v>
      </c>
      <c r="C86">
        <v>321</v>
      </c>
      <c r="D86">
        <v>5</v>
      </c>
      <c r="E86" t="s">
        <v>256</v>
      </c>
      <c r="F86">
        <v>1980</v>
      </c>
      <c r="G86" t="s">
        <v>231</v>
      </c>
      <c r="M86" s="158">
        <v>34</v>
      </c>
    </row>
    <row r="87" spans="1:13">
      <c r="A87">
        <v>35</v>
      </c>
      <c r="B87" t="s">
        <v>255</v>
      </c>
      <c r="C87">
        <v>36</v>
      </c>
      <c r="D87">
        <v>6</v>
      </c>
      <c r="E87" t="s">
        <v>401</v>
      </c>
      <c r="F87">
        <v>1981</v>
      </c>
      <c r="G87" t="s">
        <v>170</v>
      </c>
      <c r="M87" s="158">
        <v>33</v>
      </c>
    </row>
    <row r="88" spans="1:13">
      <c r="A88">
        <v>42</v>
      </c>
      <c r="B88" t="s">
        <v>255</v>
      </c>
      <c r="C88">
        <v>202</v>
      </c>
      <c r="D88">
        <v>7</v>
      </c>
      <c r="E88" t="s">
        <v>1382</v>
      </c>
      <c r="F88">
        <v>1978</v>
      </c>
      <c r="G88" t="s">
        <v>419</v>
      </c>
      <c r="M88" s="158">
        <v>32</v>
      </c>
    </row>
    <row r="89" spans="1:13">
      <c r="A89">
        <v>45</v>
      </c>
      <c r="B89" t="s">
        <v>255</v>
      </c>
      <c r="C89">
        <v>117</v>
      </c>
      <c r="D89">
        <v>8</v>
      </c>
      <c r="E89" t="s">
        <v>1384</v>
      </c>
      <c r="F89">
        <v>1977</v>
      </c>
      <c r="G89" t="s">
        <v>181</v>
      </c>
      <c r="M89" s="158">
        <v>31</v>
      </c>
    </row>
    <row r="90" spans="1:13">
      <c r="A90">
        <v>55</v>
      </c>
      <c r="B90" t="s">
        <v>255</v>
      </c>
      <c r="C90">
        <v>269</v>
      </c>
      <c r="D90">
        <v>9</v>
      </c>
      <c r="E90" t="s">
        <v>1388</v>
      </c>
      <c r="F90">
        <v>1978</v>
      </c>
      <c r="G90" t="s">
        <v>738</v>
      </c>
      <c r="M90" s="158">
        <v>30</v>
      </c>
    </row>
    <row r="91" spans="1:13">
      <c r="A91">
        <v>67</v>
      </c>
      <c r="B91" t="s">
        <v>255</v>
      </c>
      <c r="C91">
        <v>405</v>
      </c>
      <c r="D91">
        <v>10</v>
      </c>
      <c r="E91" t="s">
        <v>1395</v>
      </c>
      <c r="F91">
        <v>1980</v>
      </c>
      <c r="G91" t="s">
        <v>1610</v>
      </c>
      <c r="M91" s="158">
        <v>29</v>
      </c>
    </row>
    <row r="92" spans="1:13">
      <c r="A92">
        <v>68</v>
      </c>
      <c r="B92" t="s">
        <v>255</v>
      </c>
      <c r="C92">
        <v>224</v>
      </c>
      <c r="D92">
        <v>11</v>
      </c>
      <c r="E92" t="s">
        <v>1396</v>
      </c>
      <c r="F92">
        <v>1977</v>
      </c>
      <c r="G92" t="s">
        <v>1611</v>
      </c>
      <c r="M92" s="158">
        <v>28</v>
      </c>
    </row>
    <row r="93" spans="1:13">
      <c r="A93">
        <v>79</v>
      </c>
      <c r="B93" t="s">
        <v>255</v>
      </c>
      <c r="C93">
        <v>378</v>
      </c>
      <c r="D93">
        <v>12</v>
      </c>
      <c r="E93" t="s">
        <v>260</v>
      </c>
      <c r="F93">
        <v>1981</v>
      </c>
      <c r="G93" t="s">
        <v>27</v>
      </c>
      <c r="M93" s="158">
        <v>27</v>
      </c>
    </row>
    <row r="94" spans="1:13">
      <c r="A94">
        <v>81</v>
      </c>
      <c r="B94" t="s">
        <v>255</v>
      </c>
      <c r="C94">
        <v>41</v>
      </c>
      <c r="D94">
        <v>13</v>
      </c>
      <c r="E94" t="s">
        <v>1405</v>
      </c>
      <c r="F94">
        <v>1979</v>
      </c>
      <c r="G94" t="s">
        <v>170</v>
      </c>
      <c r="M94" s="158">
        <v>26</v>
      </c>
    </row>
    <row r="95" spans="1:13">
      <c r="A95">
        <v>84</v>
      </c>
      <c r="B95" t="s">
        <v>255</v>
      </c>
      <c r="C95">
        <v>52</v>
      </c>
      <c r="D95">
        <v>14</v>
      </c>
      <c r="E95" t="s">
        <v>1406</v>
      </c>
      <c r="F95">
        <v>1978</v>
      </c>
      <c r="G95" t="s">
        <v>1612</v>
      </c>
      <c r="M95" s="158">
        <v>25</v>
      </c>
    </row>
    <row r="96" spans="1:13">
      <c r="A96">
        <v>99</v>
      </c>
      <c r="B96" t="s">
        <v>255</v>
      </c>
      <c r="C96">
        <v>32</v>
      </c>
      <c r="D96">
        <v>15</v>
      </c>
      <c r="E96" t="s">
        <v>1414</v>
      </c>
      <c r="F96">
        <v>1977</v>
      </c>
      <c r="G96" t="s">
        <v>1601</v>
      </c>
      <c r="M96" s="158">
        <v>24</v>
      </c>
    </row>
    <row r="97" spans="1:13">
      <c r="A97">
        <v>104</v>
      </c>
      <c r="B97" t="s">
        <v>255</v>
      </c>
      <c r="C97">
        <v>145</v>
      </c>
      <c r="D97">
        <v>16</v>
      </c>
      <c r="E97" t="s">
        <v>1416</v>
      </c>
      <c r="F97">
        <v>1979</v>
      </c>
      <c r="G97" t="s">
        <v>166</v>
      </c>
      <c r="M97" s="158">
        <v>23</v>
      </c>
    </row>
    <row r="98" spans="1:13">
      <c r="A98">
        <v>114</v>
      </c>
      <c r="B98" t="s">
        <v>255</v>
      </c>
      <c r="C98">
        <v>185</v>
      </c>
      <c r="D98">
        <v>17</v>
      </c>
      <c r="E98" t="s">
        <v>1421</v>
      </c>
      <c r="F98">
        <v>1978</v>
      </c>
      <c r="G98" t="s">
        <v>1604</v>
      </c>
      <c r="M98" s="158">
        <v>22</v>
      </c>
    </row>
    <row r="99" spans="1:13">
      <c r="A99">
        <v>122</v>
      </c>
      <c r="B99" t="s">
        <v>255</v>
      </c>
      <c r="C99">
        <v>317</v>
      </c>
      <c r="D99">
        <v>18</v>
      </c>
      <c r="E99" t="s">
        <v>257</v>
      </c>
      <c r="F99">
        <v>1980</v>
      </c>
      <c r="G99" t="s">
        <v>258</v>
      </c>
      <c r="M99" s="158">
        <v>21</v>
      </c>
    </row>
    <row r="100" spans="1:13">
      <c r="A100">
        <v>139</v>
      </c>
      <c r="B100" t="s">
        <v>255</v>
      </c>
      <c r="C100">
        <v>10</v>
      </c>
      <c r="D100">
        <v>19</v>
      </c>
      <c r="E100" t="s">
        <v>259</v>
      </c>
      <c r="F100">
        <v>1979</v>
      </c>
      <c r="G100" t="s">
        <v>115</v>
      </c>
      <c r="M100" s="158">
        <v>20</v>
      </c>
    </row>
    <row r="101" spans="1:13">
      <c r="A101">
        <v>144</v>
      </c>
      <c r="B101" t="s">
        <v>255</v>
      </c>
      <c r="C101">
        <v>100</v>
      </c>
      <c r="D101">
        <v>20</v>
      </c>
      <c r="E101" t="s">
        <v>1437</v>
      </c>
      <c r="F101">
        <v>1978</v>
      </c>
      <c r="G101" t="s">
        <v>219</v>
      </c>
      <c r="M101" s="158">
        <v>19</v>
      </c>
    </row>
    <row r="102" spans="1:13">
      <c r="A102">
        <v>148</v>
      </c>
      <c r="B102" t="s">
        <v>255</v>
      </c>
      <c r="C102">
        <v>297</v>
      </c>
      <c r="D102">
        <v>21</v>
      </c>
      <c r="E102" t="s">
        <v>1439</v>
      </c>
      <c r="F102">
        <v>1978</v>
      </c>
      <c r="G102" t="s">
        <v>1613</v>
      </c>
      <c r="M102" s="158">
        <v>18</v>
      </c>
    </row>
    <row r="103" spans="1:13">
      <c r="A103">
        <v>157</v>
      </c>
      <c r="B103" t="s">
        <v>255</v>
      </c>
      <c r="C103">
        <v>360</v>
      </c>
      <c r="D103">
        <v>22</v>
      </c>
      <c r="E103" t="s">
        <v>715</v>
      </c>
      <c r="F103">
        <v>1980</v>
      </c>
      <c r="G103" t="s">
        <v>265</v>
      </c>
      <c r="M103" s="158">
        <v>17</v>
      </c>
    </row>
    <row r="104" spans="1:13">
      <c r="A104">
        <v>160</v>
      </c>
      <c r="B104" t="s">
        <v>255</v>
      </c>
      <c r="C104">
        <v>133</v>
      </c>
      <c r="D104">
        <v>23</v>
      </c>
      <c r="E104" t="s">
        <v>1448</v>
      </c>
      <c r="F104">
        <v>1980</v>
      </c>
      <c r="G104" t="s">
        <v>181</v>
      </c>
      <c r="M104" s="158">
        <v>16</v>
      </c>
    </row>
    <row r="105" spans="1:13">
      <c r="A105">
        <v>195</v>
      </c>
      <c r="B105" t="s">
        <v>255</v>
      </c>
      <c r="C105">
        <v>195</v>
      </c>
      <c r="D105">
        <v>24</v>
      </c>
      <c r="E105" t="s">
        <v>1472</v>
      </c>
      <c r="F105">
        <v>1978</v>
      </c>
      <c r="G105" t="s">
        <v>419</v>
      </c>
      <c r="M105" s="158">
        <v>15</v>
      </c>
    </row>
    <row r="106" spans="1:13">
      <c r="A106">
        <v>211</v>
      </c>
      <c r="B106" t="s">
        <v>255</v>
      </c>
      <c r="C106">
        <v>373</v>
      </c>
      <c r="D106">
        <v>25</v>
      </c>
      <c r="E106" t="s">
        <v>270</v>
      </c>
      <c r="F106">
        <v>1981</v>
      </c>
      <c r="G106" t="s">
        <v>265</v>
      </c>
      <c r="M106" s="158">
        <v>14</v>
      </c>
    </row>
    <row r="107" spans="1:13">
      <c r="A107">
        <v>214</v>
      </c>
      <c r="B107" t="s">
        <v>255</v>
      </c>
      <c r="C107">
        <v>325</v>
      </c>
      <c r="D107">
        <v>26</v>
      </c>
      <c r="E107" t="s">
        <v>723</v>
      </c>
      <c r="F107">
        <v>1977</v>
      </c>
      <c r="G107" t="s">
        <v>299</v>
      </c>
      <c r="M107" s="158">
        <v>13</v>
      </c>
    </row>
    <row r="108" spans="1:13">
      <c r="A108">
        <v>241</v>
      </c>
      <c r="B108" t="s">
        <v>255</v>
      </c>
      <c r="C108">
        <v>51</v>
      </c>
      <c r="D108">
        <v>27</v>
      </c>
      <c r="E108" t="s">
        <v>1500</v>
      </c>
      <c r="F108">
        <v>1979</v>
      </c>
      <c r="G108" t="s">
        <v>1612</v>
      </c>
      <c r="M108" s="158">
        <v>12</v>
      </c>
    </row>
    <row r="109" spans="1:13">
      <c r="A109">
        <v>251</v>
      </c>
      <c r="B109" t="s">
        <v>255</v>
      </c>
      <c r="C109">
        <v>190</v>
      </c>
      <c r="D109">
        <v>28</v>
      </c>
      <c r="E109" t="s">
        <v>1509</v>
      </c>
      <c r="F109">
        <v>1979</v>
      </c>
      <c r="G109" t="s">
        <v>419</v>
      </c>
      <c r="M109" s="158">
        <v>11</v>
      </c>
    </row>
    <row r="110" spans="1:13">
      <c r="A110">
        <v>282</v>
      </c>
      <c r="B110" t="s">
        <v>255</v>
      </c>
      <c r="C110">
        <v>283</v>
      </c>
      <c r="D110">
        <v>29</v>
      </c>
      <c r="E110" t="s">
        <v>1532</v>
      </c>
      <c r="F110">
        <v>1979</v>
      </c>
      <c r="G110" t="s">
        <v>505</v>
      </c>
      <c r="M110" s="158">
        <v>10</v>
      </c>
    </row>
    <row r="111" spans="1:13">
      <c r="A111">
        <v>300</v>
      </c>
      <c r="B111" t="s">
        <v>255</v>
      </c>
      <c r="C111">
        <v>198</v>
      </c>
      <c r="D111">
        <v>30</v>
      </c>
      <c r="E111" t="s">
        <v>1548</v>
      </c>
      <c r="F111">
        <v>1978</v>
      </c>
      <c r="G111" t="s">
        <v>419</v>
      </c>
      <c r="M111" s="158">
        <v>9</v>
      </c>
    </row>
    <row r="112" spans="1:13">
      <c r="A112">
        <v>344</v>
      </c>
      <c r="B112" t="s">
        <v>255</v>
      </c>
      <c r="C112">
        <v>183</v>
      </c>
      <c r="D112">
        <v>31</v>
      </c>
      <c r="E112" t="s">
        <v>1571</v>
      </c>
      <c r="F112">
        <v>1979</v>
      </c>
      <c r="G112" t="s">
        <v>1604</v>
      </c>
      <c r="M112" s="158">
        <v>8</v>
      </c>
    </row>
    <row r="113" spans="1:13">
      <c r="A113" s="158">
        <v>5</v>
      </c>
      <c r="B113" s="158" t="s">
        <v>297</v>
      </c>
      <c r="C113" s="158">
        <v>124</v>
      </c>
      <c r="D113" s="158">
        <v>1</v>
      </c>
      <c r="E113" s="158" t="s">
        <v>309</v>
      </c>
      <c r="F113" s="158">
        <v>1976</v>
      </c>
      <c r="G113" s="158" t="s">
        <v>181</v>
      </c>
      <c r="H113" s="158"/>
      <c r="I113" s="158"/>
      <c r="J113" s="158"/>
      <c r="K113" s="158"/>
      <c r="L113" s="158"/>
      <c r="M113" s="158">
        <v>40</v>
      </c>
    </row>
    <row r="114" spans="1:13">
      <c r="A114">
        <v>10</v>
      </c>
      <c r="B114" t="s">
        <v>297</v>
      </c>
      <c r="C114">
        <v>65</v>
      </c>
      <c r="D114">
        <v>2</v>
      </c>
      <c r="E114" t="s">
        <v>1365</v>
      </c>
      <c r="F114">
        <v>1974</v>
      </c>
      <c r="G114" t="s">
        <v>188</v>
      </c>
      <c r="M114" s="158">
        <v>38</v>
      </c>
    </row>
    <row r="115" spans="1:13">
      <c r="A115">
        <v>15</v>
      </c>
      <c r="B115" t="s">
        <v>297</v>
      </c>
      <c r="C115">
        <v>55</v>
      </c>
      <c r="D115">
        <v>3</v>
      </c>
      <c r="E115" t="s">
        <v>1368</v>
      </c>
      <c r="F115">
        <v>1974</v>
      </c>
      <c r="G115" t="s">
        <v>1612</v>
      </c>
      <c r="M115" s="158">
        <v>36</v>
      </c>
    </row>
    <row r="116" spans="1:13">
      <c r="A116">
        <v>20</v>
      </c>
      <c r="B116" t="s">
        <v>297</v>
      </c>
      <c r="C116">
        <v>57</v>
      </c>
      <c r="D116">
        <v>4</v>
      </c>
      <c r="E116" t="s">
        <v>1371</v>
      </c>
      <c r="F116">
        <v>1976</v>
      </c>
      <c r="G116" t="s">
        <v>188</v>
      </c>
      <c r="M116" s="158">
        <v>35</v>
      </c>
    </row>
    <row r="117" spans="1:13">
      <c r="A117">
        <v>22</v>
      </c>
      <c r="B117" t="s">
        <v>297</v>
      </c>
      <c r="C117">
        <v>335</v>
      </c>
      <c r="D117">
        <v>5</v>
      </c>
      <c r="E117" t="s">
        <v>300</v>
      </c>
      <c r="F117">
        <v>1974</v>
      </c>
      <c r="G117" t="s">
        <v>60</v>
      </c>
      <c r="M117" s="158">
        <v>34</v>
      </c>
    </row>
    <row r="118" spans="1:13">
      <c r="A118">
        <v>32</v>
      </c>
      <c r="B118" t="s">
        <v>297</v>
      </c>
      <c r="C118">
        <v>74</v>
      </c>
      <c r="D118">
        <v>6</v>
      </c>
      <c r="E118" t="s">
        <v>1376</v>
      </c>
      <c r="F118">
        <v>1974</v>
      </c>
      <c r="G118" t="s">
        <v>188</v>
      </c>
      <c r="M118" s="158">
        <v>33</v>
      </c>
    </row>
    <row r="119" spans="1:13">
      <c r="A119">
        <v>34</v>
      </c>
      <c r="B119" t="s">
        <v>297</v>
      </c>
      <c r="C119">
        <v>302</v>
      </c>
      <c r="D119">
        <v>7</v>
      </c>
      <c r="E119" t="s">
        <v>728</v>
      </c>
      <c r="F119">
        <v>1972</v>
      </c>
      <c r="G119" t="s">
        <v>33</v>
      </c>
      <c r="M119" s="158">
        <v>32</v>
      </c>
    </row>
    <row r="120" spans="1:13">
      <c r="A120">
        <v>37</v>
      </c>
      <c r="B120" t="s">
        <v>297</v>
      </c>
      <c r="C120">
        <v>320</v>
      </c>
      <c r="D120">
        <v>8</v>
      </c>
      <c r="E120" t="s">
        <v>301</v>
      </c>
      <c r="F120">
        <v>1973</v>
      </c>
      <c r="G120" t="s">
        <v>231</v>
      </c>
      <c r="M120" s="158">
        <v>31</v>
      </c>
    </row>
    <row r="121" spans="1:13">
      <c r="A121">
        <v>38</v>
      </c>
      <c r="B121" t="s">
        <v>297</v>
      </c>
      <c r="C121">
        <v>288</v>
      </c>
      <c r="D121">
        <v>9</v>
      </c>
      <c r="E121" t="s">
        <v>1379</v>
      </c>
      <c r="F121">
        <v>1973</v>
      </c>
      <c r="G121" t="s">
        <v>459</v>
      </c>
      <c r="M121" s="158">
        <v>30</v>
      </c>
    </row>
    <row r="122" spans="1:13">
      <c r="A122">
        <v>52</v>
      </c>
      <c r="B122" t="s">
        <v>297</v>
      </c>
      <c r="C122">
        <v>81</v>
      </c>
      <c r="D122">
        <v>10</v>
      </c>
      <c r="E122" t="s">
        <v>1387</v>
      </c>
      <c r="F122">
        <v>1973</v>
      </c>
      <c r="G122" t="s">
        <v>188</v>
      </c>
      <c r="M122" s="158">
        <v>29</v>
      </c>
    </row>
    <row r="123" spans="1:13">
      <c r="A123">
        <v>54</v>
      </c>
      <c r="B123" t="s">
        <v>297</v>
      </c>
      <c r="C123">
        <v>397</v>
      </c>
      <c r="D123">
        <v>11</v>
      </c>
      <c r="E123" t="s">
        <v>304</v>
      </c>
      <c r="F123">
        <v>1973</v>
      </c>
      <c r="G123" t="s">
        <v>56</v>
      </c>
      <c r="M123" s="158">
        <v>28</v>
      </c>
    </row>
    <row r="124" spans="1:13">
      <c r="A124">
        <v>56</v>
      </c>
      <c r="B124" t="s">
        <v>297</v>
      </c>
      <c r="C124">
        <v>255</v>
      </c>
      <c r="D124">
        <v>12</v>
      </c>
      <c r="E124" t="s">
        <v>1389</v>
      </c>
      <c r="F124">
        <v>1975</v>
      </c>
      <c r="G124" t="s">
        <v>738</v>
      </c>
      <c r="M124" s="158">
        <v>27</v>
      </c>
    </row>
    <row r="125" spans="1:13">
      <c r="A125">
        <v>57</v>
      </c>
      <c r="B125" t="s">
        <v>297</v>
      </c>
      <c r="C125">
        <v>116</v>
      </c>
      <c r="D125">
        <v>13</v>
      </c>
      <c r="E125" t="s">
        <v>1390</v>
      </c>
      <c r="F125">
        <v>1976</v>
      </c>
      <c r="G125" t="s">
        <v>1614</v>
      </c>
      <c r="M125" s="158">
        <v>26</v>
      </c>
    </row>
    <row r="126" spans="1:13">
      <c r="A126">
        <v>59</v>
      </c>
      <c r="B126" t="s">
        <v>297</v>
      </c>
      <c r="C126">
        <v>49</v>
      </c>
      <c r="D126">
        <v>14</v>
      </c>
      <c r="E126" t="s">
        <v>730</v>
      </c>
      <c r="F126">
        <v>1975</v>
      </c>
      <c r="G126" t="s">
        <v>731</v>
      </c>
      <c r="M126" s="158">
        <v>25</v>
      </c>
    </row>
    <row r="127" spans="1:13">
      <c r="A127">
        <v>60</v>
      </c>
      <c r="B127" t="s">
        <v>297</v>
      </c>
      <c r="C127">
        <v>235</v>
      </c>
      <c r="D127">
        <v>15</v>
      </c>
      <c r="E127" t="s">
        <v>1391</v>
      </c>
      <c r="F127">
        <v>1973</v>
      </c>
      <c r="G127" t="s">
        <v>85</v>
      </c>
      <c r="M127" s="158">
        <v>24</v>
      </c>
    </row>
    <row r="128" spans="1:13">
      <c r="A128">
        <v>61</v>
      </c>
      <c r="B128" t="s">
        <v>297</v>
      </c>
      <c r="C128">
        <v>60</v>
      </c>
      <c r="D128">
        <v>16</v>
      </c>
      <c r="E128" t="s">
        <v>1392</v>
      </c>
      <c r="F128">
        <v>1972</v>
      </c>
      <c r="G128" t="s">
        <v>188</v>
      </c>
      <c r="M128" s="158">
        <v>23</v>
      </c>
    </row>
    <row r="129" spans="1:13">
      <c r="A129">
        <v>62</v>
      </c>
      <c r="B129" t="s">
        <v>297</v>
      </c>
      <c r="C129">
        <v>175</v>
      </c>
      <c r="D129">
        <v>17</v>
      </c>
      <c r="E129" t="s">
        <v>1393</v>
      </c>
      <c r="F129">
        <v>1973</v>
      </c>
      <c r="G129" t="s">
        <v>144</v>
      </c>
      <c r="M129" s="158">
        <v>22</v>
      </c>
    </row>
    <row r="130" spans="1:13">
      <c r="A130">
        <v>64</v>
      </c>
      <c r="B130" t="s">
        <v>297</v>
      </c>
      <c r="C130">
        <v>61</v>
      </c>
      <c r="D130">
        <v>18</v>
      </c>
      <c r="E130" t="s">
        <v>316</v>
      </c>
      <c r="F130">
        <v>1973</v>
      </c>
      <c r="G130" t="s">
        <v>188</v>
      </c>
      <c r="M130" s="158">
        <v>21</v>
      </c>
    </row>
    <row r="131" spans="1:13">
      <c r="A131">
        <v>66</v>
      </c>
      <c r="B131" t="s">
        <v>297</v>
      </c>
      <c r="C131">
        <v>19</v>
      </c>
      <c r="D131">
        <v>19</v>
      </c>
      <c r="E131" t="s">
        <v>1394</v>
      </c>
      <c r="F131">
        <v>1973</v>
      </c>
      <c r="G131" t="s">
        <v>125</v>
      </c>
      <c r="M131" s="158">
        <v>20</v>
      </c>
    </row>
    <row r="132" spans="1:13">
      <c r="A132">
        <v>77</v>
      </c>
      <c r="B132" t="s">
        <v>297</v>
      </c>
      <c r="C132">
        <v>176</v>
      </c>
      <c r="D132">
        <v>20</v>
      </c>
      <c r="E132" t="s">
        <v>1402</v>
      </c>
      <c r="F132">
        <v>1972</v>
      </c>
      <c r="G132" t="s">
        <v>144</v>
      </c>
      <c r="M132" s="158">
        <v>19</v>
      </c>
    </row>
    <row r="133" spans="1:13">
      <c r="A133">
        <v>86</v>
      </c>
      <c r="B133" t="s">
        <v>297</v>
      </c>
      <c r="C133">
        <v>73</v>
      </c>
      <c r="D133">
        <v>21</v>
      </c>
      <c r="E133" t="s">
        <v>1407</v>
      </c>
      <c r="F133">
        <v>1974</v>
      </c>
      <c r="G133" t="s">
        <v>188</v>
      </c>
      <c r="M133" s="158">
        <v>18</v>
      </c>
    </row>
    <row r="134" spans="1:13">
      <c r="A134">
        <v>88</v>
      </c>
      <c r="B134" t="s">
        <v>297</v>
      </c>
      <c r="C134">
        <v>366</v>
      </c>
      <c r="D134">
        <v>22</v>
      </c>
      <c r="E134" t="s">
        <v>324</v>
      </c>
      <c r="F134">
        <v>1975</v>
      </c>
      <c r="G134" t="s">
        <v>265</v>
      </c>
      <c r="M134" s="158">
        <v>17</v>
      </c>
    </row>
    <row r="135" spans="1:13">
      <c r="A135">
        <v>93</v>
      </c>
      <c r="B135" t="s">
        <v>297</v>
      </c>
      <c r="C135">
        <v>240</v>
      </c>
      <c r="D135">
        <v>23</v>
      </c>
      <c r="E135" t="s">
        <v>1411</v>
      </c>
      <c r="F135">
        <v>1975</v>
      </c>
      <c r="G135" t="s">
        <v>85</v>
      </c>
      <c r="M135" s="158">
        <v>16</v>
      </c>
    </row>
    <row r="136" spans="1:13">
      <c r="A136">
        <v>98</v>
      </c>
      <c r="B136" t="s">
        <v>297</v>
      </c>
      <c r="C136">
        <v>344</v>
      </c>
      <c r="D136">
        <v>24</v>
      </c>
      <c r="E136" t="s">
        <v>338</v>
      </c>
      <c r="F136">
        <v>1973</v>
      </c>
      <c r="G136" t="s">
        <v>79</v>
      </c>
      <c r="M136" s="158">
        <v>15</v>
      </c>
    </row>
    <row r="137" spans="1:13">
      <c r="A137">
        <v>106</v>
      </c>
      <c r="B137" t="s">
        <v>297</v>
      </c>
      <c r="C137">
        <v>315</v>
      </c>
      <c r="D137">
        <v>25</v>
      </c>
      <c r="E137" t="s">
        <v>303</v>
      </c>
      <c r="F137">
        <v>1976</v>
      </c>
      <c r="G137" t="s">
        <v>258</v>
      </c>
      <c r="M137" s="158">
        <v>14</v>
      </c>
    </row>
    <row r="138" spans="1:13">
      <c r="A138">
        <v>107</v>
      </c>
      <c r="B138" t="s">
        <v>297</v>
      </c>
      <c r="C138">
        <v>53</v>
      </c>
      <c r="D138">
        <v>26</v>
      </c>
      <c r="E138" t="s">
        <v>1417</v>
      </c>
      <c r="F138">
        <v>1974</v>
      </c>
      <c r="G138" t="s">
        <v>1612</v>
      </c>
      <c r="M138" s="158">
        <v>13</v>
      </c>
    </row>
    <row r="139" spans="1:13">
      <c r="A139">
        <v>109</v>
      </c>
      <c r="B139" t="s">
        <v>297</v>
      </c>
      <c r="C139">
        <v>169</v>
      </c>
      <c r="D139">
        <v>27</v>
      </c>
      <c r="E139" t="s">
        <v>1418</v>
      </c>
      <c r="F139">
        <v>1973</v>
      </c>
      <c r="G139" t="s">
        <v>144</v>
      </c>
      <c r="M139" s="158">
        <v>12</v>
      </c>
    </row>
    <row r="140" spans="1:13">
      <c r="A140">
        <v>111</v>
      </c>
      <c r="B140" t="s">
        <v>297</v>
      </c>
      <c r="C140">
        <v>372</v>
      </c>
      <c r="D140">
        <v>28</v>
      </c>
      <c r="E140" t="s">
        <v>321</v>
      </c>
      <c r="F140">
        <v>1975</v>
      </c>
      <c r="G140" t="s">
        <v>265</v>
      </c>
      <c r="M140" s="158">
        <v>11</v>
      </c>
    </row>
    <row r="141" spans="1:13">
      <c r="A141">
        <v>118</v>
      </c>
      <c r="B141" t="s">
        <v>297</v>
      </c>
      <c r="C141">
        <v>239</v>
      </c>
      <c r="D141">
        <v>29</v>
      </c>
      <c r="E141" t="s">
        <v>368</v>
      </c>
      <c r="F141">
        <v>1975</v>
      </c>
      <c r="G141" t="s">
        <v>85</v>
      </c>
      <c r="M141" s="158">
        <v>10</v>
      </c>
    </row>
    <row r="142" spans="1:13">
      <c r="A142">
        <v>124</v>
      </c>
      <c r="B142" t="s">
        <v>297</v>
      </c>
      <c r="C142">
        <v>228</v>
      </c>
      <c r="D142">
        <v>30</v>
      </c>
      <c r="E142" t="s">
        <v>1426</v>
      </c>
      <c r="F142">
        <v>1974</v>
      </c>
      <c r="G142" t="s">
        <v>85</v>
      </c>
      <c r="M142" s="158">
        <v>9</v>
      </c>
    </row>
    <row r="143" spans="1:13">
      <c r="A143">
        <v>127</v>
      </c>
      <c r="B143" t="s">
        <v>297</v>
      </c>
      <c r="C143">
        <v>304</v>
      </c>
      <c r="D143">
        <v>31</v>
      </c>
      <c r="E143" t="s">
        <v>319</v>
      </c>
      <c r="F143">
        <v>1975</v>
      </c>
      <c r="G143" t="s">
        <v>24</v>
      </c>
      <c r="M143" s="158">
        <v>8</v>
      </c>
    </row>
    <row r="144" spans="1:13">
      <c r="A144">
        <v>133</v>
      </c>
      <c r="B144" t="s">
        <v>297</v>
      </c>
      <c r="C144">
        <v>97</v>
      </c>
      <c r="D144">
        <v>32</v>
      </c>
      <c r="E144" t="s">
        <v>1432</v>
      </c>
      <c r="F144">
        <v>1974</v>
      </c>
      <c r="G144" t="s">
        <v>1600</v>
      </c>
      <c r="M144" s="158">
        <v>7</v>
      </c>
    </row>
    <row r="145" spans="1:13">
      <c r="A145">
        <v>138</v>
      </c>
      <c r="B145" t="s">
        <v>297</v>
      </c>
      <c r="C145">
        <v>82</v>
      </c>
      <c r="D145">
        <v>33</v>
      </c>
      <c r="E145" t="s">
        <v>1435</v>
      </c>
      <c r="F145">
        <v>1973</v>
      </c>
      <c r="G145" t="s">
        <v>188</v>
      </c>
      <c r="M145" s="158">
        <v>6</v>
      </c>
    </row>
    <row r="146" spans="1:13">
      <c r="A146">
        <v>141</v>
      </c>
      <c r="B146" t="s">
        <v>297</v>
      </c>
      <c r="C146">
        <v>396</v>
      </c>
      <c r="D146">
        <v>34</v>
      </c>
      <c r="E146" t="s">
        <v>335</v>
      </c>
      <c r="F146">
        <v>1974</v>
      </c>
      <c r="G146" t="s">
        <v>56</v>
      </c>
      <c r="M146" s="158">
        <v>5</v>
      </c>
    </row>
    <row r="147" spans="1:13">
      <c r="A147">
        <v>142</v>
      </c>
      <c r="B147" t="s">
        <v>297</v>
      </c>
      <c r="C147">
        <v>393</v>
      </c>
      <c r="D147">
        <v>35</v>
      </c>
      <c r="E147" t="s">
        <v>331</v>
      </c>
      <c r="F147">
        <v>1973</v>
      </c>
      <c r="G147" t="s">
        <v>56</v>
      </c>
      <c r="M147" s="158">
        <v>4</v>
      </c>
    </row>
    <row r="148" spans="1:13">
      <c r="A148">
        <v>150</v>
      </c>
      <c r="B148" t="s">
        <v>297</v>
      </c>
      <c r="C148">
        <v>457</v>
      </c>
      <c r="D148">
        <v>36</v>
      </c>
      <c r="E148" t="s">
        <v>1441</v>
      </c>
      <c r="F148">
        <v>1976</v>
      </c>
      <c r="G148" t="s">
        <v>1615</v>
      </c>
      <c r="M148" s="158">
        <v>3</v>
      </c>
    </row>
    <row r="149" spans="1:13">
      <c r="A149">
        <v>153</v>
      </c>
      <c r="B149" t="s">
        <v>297</v>
      </c>
      <c r="C149">
        <v>259</v>
      </c>
      <c r="D149">
        <v>37</v>
      </c>
      <c r="E149" t="s">
        <v>1444</v>
      </c>
      <c r="F149">
        <v>1972</v>
      </c>
      <c r="G149" t="s">
        <v>738</v>
      </c>
      <c r="M149" s="158">
        <v>2</v>
      </c>
    </row>
    <row r="150" spans="1:13">
      <c r="A150">
        <v>159</v>
      </c>
      <c r="B150" t="s">
        <v>297</v>
      </c>
      <c r="C150">
        <v>400</v>
      </c>
      <c r="D150">
        <v>38</v>
      </c>
      <c r="E150" t="s">
        <v>1447</v>
      </c>
      <c r="F150">
        <v>1976</v>
      </c>
      <c r="G150" t="s">
        <v>56</v>
      </c>
      <c r="M150" s="158">
        <v>1</v>
      </c>
    </row>
    <row r="151" spans="1:13">
      <c r="A151">
        <v>164</v>
      </c>
      <c r="B151" t="s">
        <v>297</v>
      </c>
      <c r="C151">
        <v>241</v>
      </c>
      <c r="D151">
        <v>39</v>
      </c>
      <c r="E151" t="s">
        <v>736</v>
      </c>
      <c r="F151">
        <v>1972</v>
      </c>
      <c r="G151" t="s">
        <v>234</v>
      </c>
      <c r="M151" s="158">
        <v>1</v>
      </c>
    </row>
    <row r="152" spans="1:13">
      <c r="A152">
        <v>175</v>
      </c>
      <c r="B152" t="s">
        <v>297</v>
      </c>
      <c r="C152">
        <v>109</v>
      </c>
      <c r="D152">
        <v>41</v>
      </c>
      <c r="E152" t="s">
        <v>1456</v>
      </c>
      <c r="F152">
        <v>1976</v>
      </c>
      <c r="G152" t="s">
        <v>1614</v>
      </c>
      <c r="M152" s="158">
        <v>1</v>
      </c>
    </row>
    <row r="153" spans="1:13">
      <c r="A153">
        <v>183</v>
      </c>
      <c r="B153" t="s">
        <v>297</v>
      </c>
      <c r="C153">
        <v>355</v>
      </c>
      <c r="D153">
        <v>42</v>
      </c>
      <c r="E153" t="s">
        <v>353</v>
      </c>
      <c r="F153">
        <v>1975</v>
      </c>
      <c r="G153" t="s">
        <v>79</v>
      </c>
      <c r="M153" s="158">
        <v>1</v>
      </c>
    </row>
    <row r="154" spans="1:13">
      <c r="A154">
        <v>190</v>
      </c>
      <c r="B154" t="s">
        <v>297</v>
      </c>
      <c r="C154">
        <v>165</v>
      </c>
      <c r="D154">
        <v>43</v>
      </c>
      <c r="E154" t="s">
        <v>1467</v>
      </c>
      <c r="F154">
        <v>1972</v>
      </c>
      <c r="G154" t="s">
        <v>70</v>
      </c>
      <c r="M154" s="158">
        <v>1</v>
      </c>
    </row>
    <row r="155" spans="1:13">
      <c r="A155">
        <v>199</v>
      </c>
      <c r="B155" t="s">
        <v>297</v>
      </c>
      <c r="C155">
        <v>403</v>
      </c>
      <c r="D155">
        <v>44</v>
      </c>
      <c r="E155" t="s">
        <v>1475</v>
      </c>
      <c r="F155">
        <v>1975</v>
      </c>
      <c r="G155" t="s">
        <v>453</v>
      </c>
      <c r="M155" s="158">
        <v>1</v>
      </c>
    </row>
    <row r="156" spans="1:13">
      <c r="A156">
        <v>201</v>
      </c>
      <c r="B156" t="s">
        <v>297</v>
      </c>
      <c r="C156">
        <v>252</v>
      </c>
      <c r="D156">
        <v>45</v>
      </c>
      <c r="E156" t="s">
        <v>1477</v>
      </c>
      <c r="F156">
        <v>1975</v>
      </c>
      <c r="G156" t="s">
        <v>738</v>
      </c>
      <c r="M156" s="158">
        <v>1</v>
      </c>
    </row>
    <row r="157" spans="1:13">
      <c r="A157">
        <v>204</v>
      </c>
      <c r="B157" t="s">
        <v>297</v>
      </c>
      <c r="C157">
        <v>76</v>
      </c>
      <c r="D157">
        <v>46</v>
      </c>
      <c r="E157" t="s">
        <v>344</v>
      </c>
      <c r="F157">
        <v>1975</v>
      </c>
      <c r="G157" t="s">
        <v>188</v>
      </c>
      <c r="M157" s="158">
        <v>1</v>
      </c>
    </row>
    <row r="158" spans="1:13">
      <c r="A158">
        <v>215</v>
      </c>
      <c r="B158" t="s">
        <v>297</v>
      </c>
      <c r="C158">
        <v>267</v>
      </c>
      <c r="D158">
        <v>47</v>
      </c>
      <c r="E158" t="s">
        <v>1484</v>
      </c>
      <c r="F158">
        <v>1972</v>
      </c>
      <c r="G158" t="s">
        <v>738</v>
      </c>
      <c r="M158" s="158">
        <v>1</v>
      </c>
    </row>
    <row r="159" spans="1:13">
      <c r="A159">
        <v>230</v>
      </c>
      <c r="B159" t="s">
        <v>297</v>
      </c>
      <c r="C159">
        <v>243</v>
      </c>
      <c r="D159">
        <v>48</v>
      </c>
      <c r="E159" t="s">
        <v>1496</v>
      </c>
      <c r="F159">
        <v>1976</v>
      </c>
      <c r="G159" t="s">
        <v>738</v>
      </c>
      <c r="M159" s="158">
        <v>1</v>
      </c>
    </row>
    <row r="160" spans="1:13">
      <c r="A160">
        <v>264</v>
      </c>
      <c r="B160" t="s">
        <v>297</v>
      </c>
      <c r="C160">
        <v>68</v>
      </c>
      <c r="D160">
        <v>50</v>
      </c>
      <c r="E160" t="s">
        <v>355</v>
      </c>
      <c r="F160">
        <v>1976</v>
      </c>
      <c r="G160" t="s">
        <v>188</v>
      </c>
      <c r="M160" s="158">
        <v>1</v>
      </c>
    </row>
    <row r="161" spans="1:13">
      <c r="A161">
        <v>265</v>
      </c>
      <c r="B161" t="s">
        <v>297</v>
      </c>
      <c r="C161">
        <v>112</v>
      </c>
      <c r="D161">
        <v>51</v>
      </c>
      <c r="E161" t="s">
        <v>1518</v>
      </c>
      <c r="F161">
        <v>1972</v>
      </c>
      <c r="G161" t="s">
        <v>1614</v>
      </c>
      <c r="M161" s="158">
        <v>1</v>
      </c>
    </row>
    <row r="162" spans="1:13">
      <c r="A162">
        <v>268</v>
      </c>
      <c r="B162" t="s">
        <v>297</v>
      </c>
      <c r="C162">
        <v>331</v>
      </c>
      <c r="D162">
        <v>52</v>
      </c>
      <c r="E162" t="s">
        <v>1521</v>
      </c>
      <c r="F162">
        <v>1975</v>
      </c>
      <c r="G162" t="s">
        <v>1616</v>
      </c>
      <c r="M162" s="158">
        <v>1</v>
      </c>
    </row>
    <row r="163" spans="1:13">
      <c r="A163">
        <v>279</v>
      </c>
      <c r="B163" t="s">
        <v>297</v>
      </c>
      <c r="C163">
        <v>395</v>
      </c>
      <c r="D163">
        <v>53</v>
      </c>
      <c r="E163" t="s">
        <v>348</v>
      </c>
      <c r="F163">
        <v>1974</v>
      </c>
      <c r="G163" t="s">
        <v>56</v>
      </c>
      <c r="M163" s="158">
        <v>1</v>
      </c>
    </row>
    <row r="164" spans="1:13">
      <c r="A164">
        <v>292</v>
      </c>
      <c r="B164" t="s">
        <v>297</v>
      </c>
      <c r="C164">
        <v>92</v>
      </c>
      <c r="D164">
        <v>54</v>
      </c>
      <c r="E164" t="s">
        <v>1541</v>
      </c>
      <c r="F164">
        <v>1972</v>
      </c>
      <c r="G164" t="s">
        <v>1602</v>
      </c>
      <c r="M164" s="158">
        <v>1</v>
      </c>
    </row>
    <row r="165" spans="1:13">
      <c r="A165">
        <v>297</v>
      </c>
      <c r="B165" t="s">
        <v>297</v>
      </c>
      <c r="C165">
        <v>274</v>
      </c>
      <c r="D165">
        <v>55</v>
      </c>
      <c r="E165" t="s">
        <v>1545</v>
      </c>
      <c r="F165">
        <v>1972</v>
      </c>
      <c r="G165" t="s">
        <v>793</v>
      </c>
      <c r="M165" s="158">
        <v>1</v>
      </c>
    </row>
    <row r="166" spans="1:13">
      <c r="A166">
        <v>298</v>
      </c>
      <c r="B166" t="s">
        <v>297</v>
      </c>
      <c r="C166">
        <v>275</v>
      </c>
      <c r="D166">
        <v>56</v>
      </c>
      <c r="E166" t="s">
        <v>1546</v>
      </c>
      <c r="F166">
        <v>1973</v>
      </c>
      <c r="G166" t="s">
        <v>793</v>
      </c>
      <c r="M166" s="158">
        <v>1</v>
      </c>
    </row>
    <row r="167" spans="1:13">
      <c r="A167">
        <v>312</v>
      </c>
      <c r="B167" t="s">
        <v>297</v>
      </c>
      <c r="C167">
        <v>163</v>
      </c>
      <c r="D167">
        <v>57</v>
      </c>
      <c r="E167" t="s">
        <v>751</v>
      </c>
      <c r="F167">
        <v>1972</v>
      </c>
      <c r="G167" t="s">
        <v>70</v>
      </c>
      <c r="M167" s="158">
        <v>1</v>
      </c>
    </row>
    <row r="168" spans="1:13">
      <c r="A168">
        <v>320</v>
      </c>
      <c r="B168" t="s">
        <v>297</v>
      </c>
      <c r="C168">
        <v>357</v>
      </c>
      <c r="D168">
        <v>58</v>
      </c>
      <c r="E168" t="s">
        <v>1560</v>
      </c>
      <c r="F168">
        <v>1972</v>
      </c>
      <c r="G168" t="s">
        <v>79</v>
      </c>
      <c r="M168" s="158">
        <v>1</v>
      </c>
    </row>
    <row r="169" spans="1:13">
      <c r="A169">
        <v>327</v>
      </c>
      <c r="B169" t="s">
        <v>297</v>
      </c>
      <c r="C169">
        <v>246</v>
      </c>
      <c r="D169">
        <v>59</v>
      </c>
      <c r="E169" t="s">
        <v>737</v>
      </c>
      <c r="F169">
        <v>1974</v>
      </c>
      <c r="G169" t="s">
        <v>738</v>
      </c>
      <c r="M169" s="158">
        <v>1</v>
      </c>
    </row>
    <row r="170" spans="1:13">
      <c r="A170">
        <v>337</v>
      </c>
      <c r="B170" t="s">
        <v>297</v>
      </c>
      <c r="C170">
        <v>291</v>
      </c>
      <c r="D170">
        <v>60</v>
      </c>
      <c r="E170" t="s">
        <v>1565</v>
      </c>
      <c r="F170">
        <v>1975</v>
      </c>
      <c r="G170" t="s">
        <v>1609</v>
      </c>
      <c r="M170" s="158">
        <v>1</v>
      </c>
    </row>
    <row r="171" spans="1:13">
      <c r="A171">
        <v>338</v>
      </c>
      <c r="B171" t="s">
        <v>297</v>
      </c>
      <c r="C171">
        <v>282</v>
      </c>
      <c r="D171">
        <v>61</v>
      </c>
      <c r="E171" t="s">
        <v>1566</v>
      </c>
      <c r="F171">
        <v>1974</v>
      </c>
      <c r="G171" t="s">
        <v>505</v>
      </c>
      <c r="M171" s="158">
        <v>1</v>
      </c>
    </row>
    <row r="172" spans="1:13">
      <c r="A172">
        <v>364</v>
      </c>
      <c r="B172" t="s">
        <v>297</v>
      </c>
      <c r="C172">
        <v>208</v>
      </c>
      <c r="D172">
        <v>62</v>
      </c>
      <c r="E172" t="s">
        <v>1585</v>
      </c>
      <c r="F172">
        <v>1972</v>
      </c>
      <c r="G172" t="s">
        <v>419</v>
      </c>
      <c r="M172" s="158">
        <v>1</v>
      </c>
    </row>
    <row r="173" spans="1:13">
      <c r="A173" s="158">
        <v>11</v>
      </c>
      <c r="B173" s="158" t="s">
        <v>397</v>
      </c>
      <c r="C173" s="158">
        <v>310</v>
      </c>
      <c r="D173" s="158">
        <v>1</v>
      </c>
      <c r="E173" s="158" t="s">
        <v>753</v>
      </c>
      <c r="F173" s="158">
        <v>1970</v>
      </c>
      <c r="G173" s="158" t="s">
        <v>24</v>
      </c>
      <c r="H173" s="158"/>
      <c r="I173" s="158"/>
      <c r="J173" s="158"/>
      <c r="K173" s="158"/>
      <c r="L173" s="158"/>
      <c r="M173" s="158">
        <v>40</v>
      </c>
    </row>
    <row r="174" spans="1:13">
      <c r="A174">
        <v>16</v>
      </c>
      <c r="B174" t="s">
        <v>397</v>
      </c>
      <c r="C174">
        <v>265</v>
      </c>
      <c r="D174">
        <v>2</v>
      </c>
      <c r="E174" t="s">
        <v>1369</v>
      </c>
      <c r="F174">
        <v>1969</v>
      </c>
      <c r="G174" t="s">
        <v>738</v>
      </c>
      <c r="M174" s="158">
        <v>38</v>
      </c>
    </row>
    <row r="175" spans="1:13">
      <c r="A175">
        <v>28</v>
      </c>
      <c r="B175" t="s">
        <v>397</v>
      </c>
      <c r="C175">
        <v>380</v>
      </c>
      <c r="D175">
        <v>3</v>
      </c>
      <c r="E175" t="s">
        <v>398</v>
      </c>
      <c r="F175">
        <v>1967</v>
      </c>
      <c r="G175" t="s">
        <v>27</v>
      </c>
      <c r="M175" s="158">
        <v>36</v>
      </c>
    </row>
    <row r="176" spans="1:13">
      <c r="A176">
        <v>30</v>
      </c>
      <c r="B176" t="s">
        <v>397</v>
      </c>
      <c r="C176">
        <v>75</v>
      </c>
      <c r="D176">
        <v>4</v>
      </c>
      <c r="E176" t="s">
        <v>1375</v>
      </c>
      <c r="F176">
        <v>1970</v>
      </c>
      <c r="G176" t="s">
        <v>188</v>
      </c>
      <c r="M176" s="158">
        <v>35</v>
      </c>
    </row>
    <row r="177" spans="1:13">
      <c r="A177">
        <v>31</v>
      </c>
      <c r="B177" t="s">
        <v>397</v>
      </c>
      <c r="C177">
        <v>349</v>
      </c>
      <c r="D177">
        <v>5</v>
      </c>
      <c r="E177" t="s">
        <v>400</v>
      </c>
      <c r="F177">
        <v>1970</v>
      </c>
      <c r="G177" t="s">
        <v>79</v>
      </c>
      <c r="M177" s="158">
        <v>34</v>
      </c>
    </row>
    <row r="178" spans="1:13">
      <c r="A178">
        <v>43</v>
      </c>
      <c r="B178" t="s">
        <v>397</v>
      </c>
      <c r="C178">
        <v>118</v>
      </c>
      <c r="D178">
        <v>6</v>
      </c>
      <c r="E178" t="s">
        <v>1383</v>
      </c>
      <c r="F178">
        <v>1970</v>
      </c>
      <c r="G178" t="s">
        <v>181</v>
      </c>
      <c r="M178" s="158">
        <v>33</v>
      </c>
    </row>
    <row r="179" spans="1:13">
      <c r="A179">
        <v>46</v>
      </c>
      <c r="B179" t="s">
        <v>397</v>
      </c>
      <c r="C179">
        <v>22</v>
      </c>
      <c r="D179">
        <v>7</v>
      </c>
      <c r="E179" t="s">
        <v>399</v>
      </c>
      <c r="F179">
        <v>1968</v>
      </c>
      <c r="G179" t="s">
        <v>125</v>
      </c>
      <c r="M179" s="158">
        <v>32</v>
      </c>
    </row>
    <row r="180" spans="1:13">
      <c r="A180">
        <v>48</v>
      </c>
      <c r="B180" t="s">
        <v>397</v>
      </c>
      <c r="C180">
        <v>37</v>
      </c>
      <c r="D180">
        <v>8</v>
      </c>
      <c r="E180" t="s">
        <v>401</v>
      </c>
      <c r="F180">
        <v>1967</v>
      </c>
      <c r="G180" t="s">
        <v>170</v>
      </c>
      <c r="M180" s="158">
        <v>31</v>
      </c>
    </row>
    <row r="181" spans="1:13">
      <c r="A181">
        <v>49</v>
      </c>
      <c r="B181" t="s">
        <v>397</v>
      </c>
      <c r="C181">
        <v>127</v>
      </c>
      <c r="D181">
        <v>9</v>
      </c>
      <c r="E181" t="s">
        <v>1386</v>
      </c>
      <c r="F181">
        <v>1970</v>
      </c>
      <c r="G181" t="s">
        <v>181</v>
      </c>
      <c r="M181" s="158">
        <v>30</v>
      </c>
    </row>
    <row r="182" spans="1:13">
      <c r="A182">
        <v>69</v>
      </c>
      <c r="B182" t="s">
        <v>397</v>
      </c>
      <c r="C182">
        <v>171</v>
      </c>
      <c r="D182">
        <v>10</v>
      </c>
      <c r="E182" t="s">
        <v>1397</v>
      </c>
      <c r="F182">
        <v>1970</v>
      </c>
      <c r="G182" t="s">
        <v>144</v>
      </c>
      <c r="M182" s="158">
        <v>29</v>
      </c>
    </row>
    <row r="183" spans="1:13">
      <c r="A183">
        <v>71</v>
      </c>
      <c r="B183" t="s">
        <v>397</v>
      </c>
      <c r="C183">
        <v>110</v>
      </c>
      <c r="D183">
        <v>11</v>
      </c>
      <c r="E183" t="s">
        <v>1399</v>
      </c>
      <c r="F183">
        <v>1971</v>
      </c>
      <c r="G183" t="s">
        <v>1614</v>
      </c>
      <c r="M183" s="158">
        <v>28</v>
      </c>
    </row>
    <row r="184" spans="1:13">
      <c r="A184">
        <v>72</v>
      </c>
      <c r="B184" t="s">
        <v>397</v>
      </c>
      <c r="C184">
        <v>476</v>
      </c>
      <c r="D184">
        <v>12</v>
      </c>
      <c r="E184" t="s">
        <v>423</v>
      </c>
      <c r="F184">
        <v>1967</v>
      </c>
      <c r="G184" t="s">
        <v>1617</v>
      </c>
      <c r="M184" s="158">
        <v>27</v>
      </c>
    </row>
    <row r="185" spans="1:13">
      <c r="A185">
        <v>74</v>
      </c>
      <c r="B185" t="s">
        <v>397</v>
      </c>
      <c r="C185">
        <v>319</v>
      </c>
      <c r="D185">
        <v>13</v>
      </c>
      <c r="E185" t="s">
        <v>415</v>
      </c>
      <c r="F185">
        <v>1969</v>
      </c>
      <c r="G185" t="s">
        <v>231</v>
      </c>
      <c r="M185" s="158">
        <v>26</v>
      </c>
    </row>
    <row r="186" spans="1:13">
      <c r="A186">
        <v>75</v>
      </c>
      <c r="B186" t="s">
        <v>397</v>
      </c>
      <c r="C186">
        <v>115</v>
      </c>
      <c r="D186">
        <v>14</v>
      </c>
      <c r="E186" t="s">
        <v>1400</v>
      </c>
      <c r="F186">
        <v>1971</v>
      </c>
      <c r="G186" t="s">
        <v>1614</v>
      </c>
      <c r="M186" s="158">
        <v>25</v>
      </c>
    </row>
    <row r="187" spans="1:13">
      <c r="A187">
        <v>83</v>
      </c>
      <c r="B187" t="s">
        <v>397</v>
      </c>
      <c r="C187">
        <v>299</v>
      </c>
      <c r="D187">
        <v>15</v>
      </c>
      <c r="E187" t="s">
        <v>759</v>
      </c>
      <c r="F187">
        <v>1967</v>
      </c>
      <c r="G187" t="s">
        <v>33</v>
      </c>
      <c r="M187" s="158">
        <v>24</v>
      </c>
    </row>
    <row r="188" spans="1:13">
      <c r="A188">
        <v>87</v>
      </c>
      <c r="B188" t="s">
        <v>397</v>
      </c>
      <c r="C188">
        <v>204</v>
      </c>
      <c r="D188">
        <v>16</v>
      </c>
      <c r="E188" t="s">
        <v>1408</v>
      </c>
      <c r="F188">
        <v>1970</v>
      </c>
      <c r="G188" t="s">
        <v>419</v>
      </c>
      <c r="M188" s="158">
        <v>23</v>
      </c>
    </row>
    <row r="189" spans="1:13">
      <c r="A189">
        <v>91</v>
      </c>
      <c r="B189" t="s">
        <v>397</v>
      </c>
      <c r="C189">
        <v>345</v>
      </c>
      <c r="D189">
        <v>17</v>
      </c>
      <c r="E189" t="s">
        <v>477</v>
      </c>
      <c r="F189">
        <v>1969</v>
      </c>
      <c r="G189" t="s">
        <v>79</v>
      </c>
      <c r="M189" s="158">
        <v>22</v>
      </c>
    </row>
    <row r="190" spans="1:13">
      <c r="A190">
        <v>92</v>
      </c>
      <c r="B190" t="s">
        <v>397</v>
      </c>
      <c r="C190">
        <v>88</v>
      </c>
      <c r="D190">
        <v>18</v>
      </c>
      <c r="E190" t="s">
        <v>1410</v>
      </c>
      <c r="F190">
        <v>1970</v>
      </c>
      <c r="G190" t="s">
        <v>441</v>
      </c>
      <c r="M190" s="158">
        <v>21</v>
      </c>
    </row>
    <row r="191" spans="1:13">
      <c r="A191">
        <v>94</v>
      </c>
      <c r="B191" t="s">
        <v>397</v>
      </c>
      <c r="C191">
        <v>27</v>
      </c>
      <c r="D191">
        <v>19</v>
      </c>
      <c r="E191" t="s">
        <v>1412</v>
      </c>
      <c r="F191">
        <v>1971</v>
      </c>
      <c r="G191" t="s">
        <v>175</v>
      </c>
      <c r="M191" s="158">
        <v>20</v>
      </c>
    </row>
    <row r="192" spans="1:13">
      <c r="A192">
        <v>95</v>
      </c>
      <c r="B192" t="s">
        <v>397</v>
      </c>
      <c r="C192">
        <v>17</v>
      </c>
      <c r="D192">
        <v>20</v>
      </c>
      <c r="E192" t="s">
        <v>417</v>
      </c>
      <c r="F192">
        <v>1968</v>
      </c>
      <c r="G192" t="s">
        <v>125</v>
      </c>
      <c r="M192" s="158">
        <v>19</v>
      </c>
    </row>
    <row r="193" spans="1:13">
      <c r="A193">
        <v>96</v>
      </c>
      <c r="B193" t="s">
        <v>397</v>
      </c>
      <c r="C193">
        <v>179</v>
      </c>
      <c r="D193">
        <v>21</v>
      </c>
      <c r="E193" t="s">
        <v>1413</v>
      </c>
      <c r="F193">
        <v>1971</v>
      </c>
      <c r="G193" t="s">
        <v>1618</v>
      </c>
      <c r="M193" s="158">
        <v>18</v>
      </c>
    </row>
    <row r="194" spans="1:13">
      <c r="A194">
        <v>110</v>
      </c>
      <c r="B194" t="s">
        <v>397</v>
      </c>
      <c r="C194">
        <v>437</v>
      </c>
      <c r="D194">
        <v>22</v>
      </c>
      <c r="E194" t="s">
        <v>418</v>
      </c>
      <c r="F194">
        <v>1967</v>
      </c>
      <c r="G194" t="s">
        <v>419</v>
      </c>
      <c r="M194" s="158">
        <v>17</v>
      </c>
    </row>
    <row r="195" spans="1:13">
      <c r="A195">
        <v>113</v>
      </c>
      <c r="B195" t="s">
        <v>397</v>
      </c>
      <c r="C195">
        <v>93</v>
      </c>
      <c r="D195">
        <v>23</v>
      </c>
      <c r="E195" t="s">
        <v>1420</v>
      </c>
      <c r="F195">
        <v>1967</v>
      </c>
      <c r="G195" t="s">
        <v>1602</v>
      </c>
      <c r="M195" s="158">
        <v>16</v>
      </c>
    </row>
    <row r="196" spans="1:13">
      <c r="A196">
        <v>117</v>
      </c>
      <c r="B196" t="s">
        <v>397</v>
      </c>
      <c r="C196">
        <v>18</v>
      </c>
      <c r="D196">
        <v>24</v>
      </c>
      <c r="E196" t="s">
        <v>1423</v>
      </c>
      <c r="F196">
        <v>1969</v>
      </c>
      <c r="G196" t="s">
        <v>125</v>
      </c>
      <c r="M196" s="158">
        <v>15</v>
      </c>
    </row>
    <row r="197" spans="1:13">
      <c r="A197">
        <v>120</v>
      </c>
      <c r="B197" t="s">
        <v>397</v>
      </c>
      <c r="C197">
        <v>351</v>
      </c>
      <c r="D197">
        <v>25</v>
      </c>
      <c r="E197" t="s">
        <v>438</v>
      </c>
      <c r="F197">
        <v>1971</v>
      </c>
      <c r="G197" t="s">
        <v>79</v>
      </c>
      <c r="M197" s="158">
        <v>14</v>
      </c>
    </row>
    <row r="198" spans="1:13">
      <c r="A198">
        <v>121</v>
      </c>
      <c r="B198" t="s">
        <v>397</v>
      </c>
      <c r="C198">
        <v>54</v>
      </c>
      <c r="D198">
        <v>26</v>
      </c>
      <c r="E198" t="s">
        <v>1424</v>
      </c>
      <c r="F198">
        <v>1971</v>
      </c>
      <c r="G198" t="s">
        <v>1612</v>
      </c>
      <c r="M198" s="158">
        <v>13</v>
      </c>
    </row>
    <row r="199" spans="1:13">
      <c r="A199">
        <v>123</v>
      </c>
      <c r="B199" t="s">
        <v>397</v>
      </c>
      <c r="C199">
        <v>30</v>
      </c>
      <c r="D199">
        <v>27</v>
      </c>
      <c r="E199" t="s">
        <v>1425</v>
      </c>
      <c r="F199">
        <v>1968</v>
      </c>
      <c r="G199" t="s">
        <v>175</v>
      </c>
      <c r="M199" s="158">
        <v>12</v>
      </c>
    </row>
    <row r="200" spans="1:13">
      <c r="A200">
        <v>128</v>
      </c>
      <c r="B200" t="s">
        <v>397</v>
      </c>
      <c r="C200">
        <v>143</v>
      </c>
      <c r="D200">
        <v>28</v>
      </c>
      <c r="E200" t="s">
        <v>1428</v>
      </c>
      <c r="F200">
        <v>1968</v>
      </c>
      <c r="G200" t="s">
        <v>1619</v>
      </c>
      <c r="M200" s="158">
        <v>11</v>
      </c>
    </row>
    <row r="201" spans="1:13">
      <c r="A201">
        <v>130</v>
      </c>
      <c r="B201" t="s">
        <v>397</v>
      </c>
      <c r="C201">
        <v>152</v>
      </c>
      <c r="D201">
        <v>29</v>
      </c>
      <c r="E201" t="s">
        <v>1429</v>
      </c>
      <c r="F201">
        <v>1971</v>
      </c>
      <c r="G201" t="s">
        <v>1603</v>
      </c>
      <c r="M201" s="158">
        <v>10</v>
      </c>
    </row>
    <row r="202" spans="1:13">
      <c r="A202">
        <v>132</v>
      </c>
      <c r="B202" t="s">
        <v>397</v>
      </c>
      <c r="C202">
        <v>58</v>
      </c>
      <c r="D202">
        <v>30</v>
      </c>
      <c r="E202" t="s">
        <v>1431</v>
      </c>
      <c r="F202">
        <v>1971</v>
      </c>
      <c r="G202" t="s">
        <v>188</v>
      </c>
      <c r="M202" s="158">
        <v>9</v>
      </c>
    </row>
    <row r="203" spans="1:13">
      <c r="A203">
        <v>136</v>
      </c>
      <c r="B203" t="s">
        <v>397</v>
      </c>
      <c r="C203">
        <v>103</v>
      </c>
      <c r="D203">
        <v>31</v>
      </c>
      <c r="E203" t="s">
        <v>1433</v>
      </c>
      <c r="F203">
        <v>1970</v>
      </c>
      <c r="G203" t="s">
        <v>219</v>
      </c>
      <c r="M203" s="158">
        <v>8</v>
      </c>
    </row>
    <row r="204" spans="1:13">
      <c r="A204">
        <v>137</v>
      </c>
      <c r="B204" t="s">
        <v>397</v>
      </c>
      <c r="C204">
        <v>80</v>
      </c>
      <c r="D204">
        <v>32</v>
      </c>
      <c r="E204" t="s">
        <v>1434</v>
      </c>
      <c r="F204">
        <v>1970</v>
      </c>
      <c r="G204" t="s">
        <v>188</v>
      </c>
      <c r="M204" s="158">
        <v>7</v>
      </c>
    </row>
    <row r="205" spans="1:13">
      <c r="A205">
        <v>140</v>
      </c>
      <c r="B205" t="s">
        <v>397</v>
      </c>
      <c r="C205">
        <v>148</v>
      </c>
      <c r="D205">
        <v>33</v>
      </c>
      <c r="E205" t="s">
        <v>1436</v>
      </c>
      <c r="F205">
        <v>1971</v>
      </c>
      <c r="G205" t="s">
        <v>1603</v>
      </c>
      <c r="M205" s="158">
        <v>6</v>
      </c>
    </row>
    <row r="206" spans="1:13">
      <c r="A206">
        <v>149</v>
      </c>
      <c r="B206" t="s">
        <v>397</v>
      </c>
      <c r="C206">
        <v>298</v>
      </c>
      <c r="D206">
        <v>34</v>
      </c>
      <c r="E206" t="s">
        <v>1440</v>
      </c>
      <c r="F206">
        <v>1970</v>
      </c>
      <c r="G206" t="s">
        <v>1613</v>
      </c>
      <c r="M206" s="158">
        <v>5</v>
      </c>
    </row>
    <row r="207" spans="1:13">
      <c r="A207">
        <v>151</v>
      </c>
      <c r="B207" t="s">
        <v>397</v>
      </c>
      <c r="C207">
        <v>273</v>
      </c>
      <c r="D207">
        <v>35</v>
      </c>
      <c r="E207" t="s">
        <v>1442</v>
      </c>
      <c r="F207">
        <v>1968</v>
      </c>
      <c r="G207" t="s">
        <v>738</v>
      </c>
      <c r="M207" s="158">
        <v>4</v>
      </c>
    </row>
    <row r="208" spans="1:13">
      <c r="A208">
        <v>155</v>
      </c>
      <c r="B208" t="s">
        <v>397</v>
      </c>
      <c r="C208">
        <v>262</v>
      </c>
      <c r="D208">
        <v>36</v>
      </c>
      <c r="E208" t="s">
        <v>776</v>
      </c>
      <c r="F208">
        <v>1971</v>
      </c>
      <c r="G208" t="s">
        <v>738</v>
      </c>
      <c r="M208" s="158">
        <v>3</v>
      </c>
    </row>
    <row r="209" spans="1:13">
      <c r="A209">
        <v>156</v>
      </c>
      <c r="B209" t="s">
        <v>397</v>
      </c>
      <c r="C209">
        <v>475</v>
      </c>
      <c r="D209">
        <v>37</v>
      </c>
      <c r="E209" t="s">
        <v>1446</v>
      </c>
      <c r="F209">
        <v>1971</v>
      </c>
      <c r="G209" t="s">
        <v>1620</v>
      </c>
      <c r="M209" s="158">
        <v>2</v>
      </c>
    </row>
    <row r="210" spans="1:13">
      <c r="A210">
        <v>174</v>
      </c>
      <c r="B210" t="s">
        <v>397</v>
      </c>
      <c r="C210">
        <v>284</v>
      </c>
      <c r="D210">
        <v>38</v>
      </c>
      <c r="E210" t="s">
        <v>1455</v>
      </c>
      <c r="F210">
        <v>1970</v>
      </c>
      <c r="G210" t="s">
        <v>505</v>
      </c>
      <c r="M210" s="158">
        <v>1</v>
      </c>
    </row>
    <row r="211" spans="1:13">
      <c r="A211">
        <v>177</v>
      </c>
      <c r="B211" t="s">
        <v>397</v>
      </c>
      <c r="C211">
        <v>293</v>
      </c>
      <c r="D211">
        <v>39</v>
      </c>
      <c r="E211" t="s">
        <v>1458</v>
      </c>
      <c r="F211">
        <v>1971</v>
      </c>
      <c r="G211" t="s">
        <v>1609</v>
      </c>
      <c r="M211" s="158">
        <v>1</v>
      </c>
    </row>
    <row r="212" spans="1:13">
      <c r="A212">
        <v>182</v>
      </c>
      <c r="B212" t="s">
        <v>397</v>
      </c>
      <c r="C212">
        <v>300</v>
      </c>
      <c r="D212">
        <v>40</v>
      </c>
      <c r="E212" t="s">
        <v>773</v>
      </c>
      <c r="F212">
        <v>1970</v>
      </c>
      <c r="G212" t="s">
        <v>33</v>
      </c>
      <c r="M212" s="158">
        <v>1</v>
      </c>
    </row>
    <row r="213" spans="1:13">
      <c r="A213">
        <v>188</v>
      </c>
      <c r="B213" t="s">
        <v>397</v>
      </c>
      <c r="C213">
        <v>324</v>
      </c>
      <c r="D213">
        <v>41</v>
      </c>
      <c r="E213" t="s">
        <v>480</v>
      </c>
      <c r="F213">
        <v>1967</v>
      </c>
      <c r="G213" t="s">
        <v>299</v>
      </c>
      <c r="M213" s="158">
        <v>1</v>
      </c>
    </row>
    <row r="214" spans="1:13">
      <c r="A214">
        <v>193</v>
      </c>
      <c r="B214" t="s">
        <v>397</v>
      </c>
      <c r="C214">
        <v>156</v>
      </c>
      <c r="D214">
        <v>42</v>
      </c>
      <c r="E214" t="s">
        <v>1470</v>
      </c>
      <c r="F214">
        <v>1969</v>
      </c>
      <c r="G214" t="s">
        <v>94</v>
      </c>
      <c r="M214" s="158">
        <v>1</v>
      </c>
    </row>
    <row r="215" spans="1:13">
      <c r="A215">
        <v>197</v>
      </c>
      <c r="B215" t="s">
        <v>397</v>
      </c>
      <c r="C215">
        <v>23</v>
      </c>
      <c r="D215">
        <v>43</v>
      </c>
      <c r="E215" t="s">
        <v>1474</v>
      </c>
      <c r="F215">
        <v>1971</v>
      </c>
      <c r="G215" t="s">
        <v>125</v>
      </c>
      <c r="M215" s="158">
        <v>1</v>
      </c>
    </row>
    <row r="216" spans="1:13">
      <c r="A216">
        <v>205</v>
      </c>
      <c r="B216" t="s">
        <v>397</v>
      </c>
      <c r="C216">
        <v>244</v>
      </c>
      <c r="D216">
        <v>44</v>
      </c>
      <c r="E216" t="s">
        <v>1478</v>
      </c>
      <c r="F216">
        <v>1968</v>
      </c>
      <c r="G216" t="s">
        <v>738</v>
      </c>
      <c r="M216" s="158">
        <v>1</v>
      </c>
    </row>
    <row r="217" spans="1:13">
      <c r="A217">
        <v>209</v>
      </c>
      <c r="B217" t="s">
        <v>397</v>
      </c>
      <c r="C217">
        <v>157</v>
      </c>
      <c r="D217">
        <v>45</v>
      </c>
      <c r="E217" t="s">
        <v>1481</v>
      </c>
      <c r="F217">
        <v>1967</v>
      </c>
      <c r="G217" t="s">
        <v>94</v>
      </c>
      <c r="M217" s="158">
        <v>1</v>
      </c>
    </row>
    <row r="218" spans="1:13">
      <c r="A218">
        <v>212</v>
      </c>
      <c r="B218" t="s">
        <v>397</v>
      </c>
      <c r="C218">
        <v>289</v>
      </c>
      <c r="D218">
        <v>46</v>
      </c>
      <c r="E218" t="s">
        <v>1482</v>
      </c>
      <c r="F218">
        <v>1971</v>
      </c>
      <c r="G218" t="s">
        <v>1609</v>
      </c>
      <c r="M218" s="158">
        <v>1</v>
      </c>
    </row>
    <row r="219" spans="1:13">
      <c r="A219">
        <v>224</v>
      </c>
      <c r="B219" t="s">
        <v>397</v>
      </c>
      <c r="C219">
        <v>247</v>
      </c>
      <c r="D219">
        <v>47</v>
      </c>
      <c r="E219" t="s">
        <v>1491</v>
      </c>
      <c r="F219">
        <v>1971</v>
      </c>
      <c r="G219" t="s">
        <v>738</v>
      </c>
      <c r="M219" s="158">
        <v>1</v>
      </c>
    </row>
    <row r="220" spans="1:13">
      <c r="A220">
        <v>229</v>
      </c>
      <c r="B220" t="s">
        <v>397</v>
      </c>
      <c r="C220">
        <v>245</v>
      </c>
      <c r="D220">
        <v>48</v>
      </c>
      <c r="E220" t="s">
        <v>1495</v>
      </c>
      <c r="F220">
        <v>1968</v>
      </c>
      <c r="G220" t="s">
        <v>738</v>
      </c>
      <c r="M220" s="158">
        <v>1</v>
      </c>
    </row>
    <row r="221" spans="1:13">
      <c r="A221">
        <v>238</v>
      </c>
      <c r="B221" t="s">
        <v>397</v>
      </c>
      <c r="C221">
        <v>361</v>
      </c>
      <c r="D221">
        <v>49</v>
      </c>
      <c r="E221" t="s">
        <v>433</v>
      </c>
      <c r="F221">
        <v>1971</v>
      </c>
      <c r="G221" t="s">
        <v>265</v>
      </c>
      <c r="M221" s="158">
        <v>1</v>
      </c>
    </row>
    <row r="222" spans="1:13">
      <c r="A222">
        <v>243</v>
      </c>
      <c r="B222" t="s">
        <v>397</v>
      </c>
      <c r="C222">
        <v>326</v>
      </c>
      <c r="D222">
        <v>50</v>
      </c>
      <c r="E222" t="s">
        <v>1502</v>
      </c>
      <c r="F222">
        <v>1969</v>
      </c>
      <c r="G222" t="s">
        <v>299</v>
      </c>
      <c r="M222" s="158">
        <v>1</v>
      </c>
    </row>
    <row r="223" spans="1:13">
      <c r="A223">
        <v>245</v>
      </c>
      <c r="B223" t="s">
        <v>397</v>
      </c>
      <c r="C223">
        <v>184</v>
      </c>
      <c r="D223">
        <v>51</v>
      </c>
      <c r="E223" t="s">
        <v>1504</v>
      </c>
      <c r="F223">
        <v>1967</v>
      </c>
      <c r="G223" t="s">
        <v>1604</v>
      </c>
      <c r="M223" s="158">
        <v>1</v>
      </c>
    </row>
    <row r="224" spans="1:13">
      <c r="A224">
        <v>250</v>
      </c>
      <c r="B224" t="s">
        <v>397</v>
      </c>
      <c r="C224">
        <v>205</v>
      </c>
      <c r="D224">
        <v>52</v>
      </c>
      <c r="E224" t="s">
        <v>1508</v>
      </c>
      <c r="F224">
        <v>1971</v>
      </c>
      <c r="G224" t="s">
        <v>419</v>
      </c>
      <c r="M224" s="158">
        <v>1</v>
      </c>
    </row>
    <row r="225" spans="1:13">
      <c r="A225">
        <v>258</v>
      </c>
      <c r="B225" t="s">
        <v>397</v>
      </c>
      <c r="C225">
        <v>87</v>
      </c>
      <c r="D225">
        <v>53</v>
      </c>
      <c r="E225" t="s">
        <v>1514</v>
      </c>
      <c r="F225">
        <v>1971</v>
      </c>
      <c r="G225" t="s">
        <v>441</v>
      </c>
      <c r="M225" s="158">
        <v>1</v>
      </c>
    </row>
    <row r="226" spans="1:13">
      <c r="A226">
        <v>259</v>
      </c>
      <c r="B226" t="s">
        <v>397</v>
      </c>
      <c r="C226">
        <v>86</v>
      </c>
      <c r="D226">
        <v>54</v>
      </c>
      <c r="E226" t="s">
        <v>449</v>
      </c>
      <c r="F226">
        <v>1969</v>
      </c>
      <c r="G226" t="s">
        <v>441</v>
      </c>
      <c r="M226" s="158">
        <v>1</v>
      </c>
    </row>
    <row r="227" spans="1:13">
      <c r="A227">
        <v>267</v>
      </c>
      <c r="B227" t="s">
        <v>397</v>
      </c>
      <c r="C227">
        <v>328</v>
      </c>
      <c r="D227">
        <v>55</v>
      </c>
      <c r="E227" t="s">
        <v>1520</v>
      </c>
      <c r="F227">
        <v>1969</v>
      </c>
      <c r="G227" t="s">
        <v>299</v>
      </c>
      <c r="M227" s="158">
        <v>1</v>
      </c>
    </row>
    <row r="228" spans="1:13">
      <c r="A228">
        <v>277</v>
      </c>
      <c r="B228" t="s">
        <v>397</v>
      </c>
      <c r="C228">
        <v>217</v>
      </c>
      <c r="D228">
        <v>56</v>
      </c>
      <c r="E228" t="s">
        <v>1529</v>
      </c>
      <c r="F228">
        <v>1970</v>
      </c>
      <c r="G228" t="s">
        <v>419</v>
      </c>
      <c r="M228" s="158">
        <v>1</v>
      </c>
    </row>
    <row r="229" spans="1:13">
      <c r="A229">
        <v>278</v>
      </c>
      <c r="B229" t="s">
        <v>397</v>
      </c>
      <c r="C229">
        <v>206</v>
      </c>
      <c r="D229">
        <v>57</v>
      </c>
      <c r="E229" t="s">
        <v>1530</v>
      </c>
      <c r="F229">
        <v>1971</v>
      </c>
      <c r="G229" t="s">
        <v>419</v>
      </c>
      <c r="M229" s="158">
        <v>1</v>
      </c>
    </row>
    <row r="230" spans="1:13">
      <c r="A230">
        <v>287</v>
      </c>
      <c r="B230" t="s">
        <v>397</v>
      </c>
      <c r="C230">
        <v>251</v>
      </c>
      <c r="D230">
        <v>58</v>
      </c>
      <c r="E230" t="s">
        <v>1536</v>
      </c>
      <c r="F230">
        <v>1970</v>
      </c>
      <c r="G230" t="s">
        <v>738</v>
      </c>
      <c r="M230" s="158">
        <v>1</v>
      </c>
    </row>
    <row r="231" spans="1:13">
      <c r="A231">
        <v>294</v>
      </c>
      <c r="B231" t="s">
        <v>397</v>
      </c>
      <c r="C231">
        <v>63</v>
      </c>
      <c r="D231">
        <v>59</v>
      </c>
      <c r="E231" t="s">
        <v>1543</v>
      </c>
      <c r="F231">
        <v>1970</v>
      </c>
      <c r="G231" t="s">
        <v>188</v>
      </c>
      <c r="M231" s="158">
        <v>1</v>
      </c>
    </row>
    <row r="232" spans="1:13">
      <c r="A232">
        <v>299</v>
      </c>
      <c r="B232" t="s">
        <v>397</v>
      </c>
      <c r="C232">
        <v>399</v>
      </c>
      <c r="D232">
        <v>60</v>
      </c>
      <c r="E232" t="s">
        <v>1547</v>
      </c>
      <c r="F232">
        <v>1968</v>
      </c>
      <c r="G232" t="s">
        <v>56</v>
      </c>
      <c r="M232" s="158">
        <v>1</v>
      </c>
    </row>
    <row r="233" spans="1:13">
      <c r="A233">
        <v>309</v>
      </c>
      <c r="B233" t="s">
        <v>397</v>
      </c>
      <c r="C233">
        <v>353</v>
      </c>
      <c r="D233">
        <v>61</v>
      </c>
      <c r="E233" t="s">
        <v>1552</v>
      </c>
      <c r="F233">
        <v>1970</v>
      </c>
      <c r="G233" t="s">
        <v>79</v>
      </c>
      <c r="M233" s="158">
        <v>1</v>
      </c>
    </row>
    <row r="234" spans="1:13">
      <c r="A234">
        <v>313</v>
      </c>
      <c r="B234" t="s">
        <v>397</v>
      </c>
      <c r="C234">
        <v>200</v>
      </c>
      <c r="D234">
        <v>62</v>
      </c>
      <c r="E234" t="s">
        <v>1554</v>
      </c>
      <c r="F234">
        <v>1971</v>
      </c>
      <c r="G234" t="s">
        <v>419</v>
      </c>
      <c r="M234" s="158">
        <v>1</v>
      </c>
    </row>
    <row r="235" spans="1:13">
      <c r="A235">
        <v>342</v>
      </c>
      <c r="B235" t="s">
        <v>397</v>
      </c>
      <c r="C235">
        <v>316</v>
      </c>
      <c r="D235">
        <v>63</v>
      </c>
      <c r="E235" t="s">
        <v>1570</v>
      </c>
      <c r="F235">
        <v>1968</v>
      </c>
      <c r="G235" t="s">
        <v>258</v>
      </c>
      <c r="M235" s="158">
        <v>1</v>
      </c>
    </row>
    <row r="236" spans="1:13">
      <c r="A236">
        <v>346</v>
      </c>
      <c r="B236" t="s">
        <v>397</v>
      </c>
      <c r="C236">
        <v>401</v>
      </c>
      <c r="D236">
        <v>64</v>
      </c>
      <c r="E236" t="s">
        <v>452</v>
      </c>
      <c r="F236">
        <v>1969</v>
      </c>
      <c r="G236" t="s">
        <v>453</v>
      </c>
      <c r="M236" s="158">
        <v>1</v>
      </c>
    </row>
    <row r="237" spans="1:13">
      <c r="A237">
        <v>351</v>
      </c>
      <c r="B237" t="s">
        <v>397</v>
      </c>
      <c r="C237">
        <v>35</v>
      </c>
      <c r="D237">
        <v>66</v>
      </c>
      <c r="E237" t="s">
        <v>1575</v>
      </c>
      <c r="F237">
        <v>1968</v>
      </c>
      <c r="G237" t="s">
        <v>170</v>
      </c>
      <c r="M237" s="158">
        <v>1</v>
      </c>
    </row>
    <row r="238" spans="1:13">
      <c r="A238">
        <v>352</v>
      </c>
      <c r="B238" t="s">
        <v>397</v>
      </c>
      <c r="C238">
        <v>38</v>
      </c>
      <c r="D238">
        <v>67</v>
      </c>
      <c r="E238" t="s">
        <v>1576</v>
      </c>
      <c r="F238">
        <v>1967</v>
      </c>
      <c r="G238" t="s">
        <v>170</v>
      </c>
      <c r="M238" s="158">
        <v>1</v>
      </c>
    </row>
    <row r="239" spans="1:13">
      <c r="A239">
        <v>354</v>
      </c>
      <c r="B239" t="s">
        <v>397</v>
      </c>
      <c r="C239">
        <v>44</v>
      </c>
      <c r="D239">
        <v>68</v>
      </c>
      <c r="E239" t="s">
        <v>1578</v>
      </c>
      <c r="F239">
        <v>1969</v>
      </c>
      <c r="G239" t="s">
        <v>170</v>
      </c>
      <c r="M239" s="158">
        <v>1</v>
      </c>
    </row>
    <row r="240" spans="1:13">
      <c r="A240">
        <v>374</v>
      </c>
      <c r="B240" t="s">
        <v>397</v>
      </c>
      <c r="C240">
        <v>147</v>
      </c>
      <c r="D240">
        <v>69</v>
      </c>
      <c r="E240" t="s">
        <v>1588</v>
      </c>
      <c r="F240">
        <v>1967</v>
      </c>
      <c r="G240" t="s">
        <v>1603</v>
      </c>
      <c r="M240" s="158">
        <v>1</v>
      </c>
    </row>
    <row r="241" spans="1:13">
      <c r="A241">
        <v>382</v>
      </c>
      <c r="B241" t="s">
        <v>397</v>
      </c>
      <c r="C241">
        <v>172</v>
      </c>
      <c r="D241">
        <v>71</v>
      </c>
      <c r="E241" t="s">
        <v>1592</v>
      </c>
      <c r="F241">
        <v>1971</v>
      </c>
      <c r="G241" t="s">
        <v>144</v>
      </c>
      <c r="M241" s="158">
        <v>1</v>
      </c>
    </row>
    <row r="242" spans="1:13">
      <c r="A242">
        <v>387</v>
      </c>
      <c r="B242" t="s">
        <v>397</v>
      </c>
      <c r="C242">
        <v>78</v>
      </c>
      <c r="D242">
        <v>72</v>
      </c>
      <c r="E242" t="s">
        <v>1595</v>
      </c>
      <c r="F242">
        <v>1967</v>
      </c>
      <c r="G242" t="s">
        <v>188</v>
      </c>
      <c r="M242" s="158">
        <v>1</v>
      </c>
    </row>
    <row r="243" spans="1:13">
      <c r="A243" s="158">
        <v>9</v>
      </c>
      <c r="B243" s="158" t="s">
        <v>501</v>
      </c>
      <c r="C243" s="158">
        <v>338</v>
      </c>
      <c r="D243" s="158">
        <v>1</v>
      </c>
      <c r="E243" s="158" t="s">
        <v>502</v>
      </c>
      <c r="F243" s="158">
        <v>1966</v>
      </c>
      <c r="G243" s="158" t="s">
        <v>60</v>
      </c>
      <c r="H243" s="158"/>
      <c r="I243" s="158"/>
      <c r="J243" s="158"/>
      <c r="K243" s="158"/>
      <c r="L243" s="158"/>
      <c r="M243" s="158">
        <v>40</v>
      </c>
    </row>
    <row r="244" spans="1:13">
      <c r="A244">
        <v>21</v>
      </c>
      <c r="B244" t="s">
        <v>501</v>
      </c>
      <c r="C244">
        <v>48</v>
      </c>
      <c r="D244">
        <v>2</v>
      </c>
      <c r="E244" t="s">
        <v>791</v>
      </c>
      <c r="F244">
        <v>1966</v>
      </c>
      <c r="G244" t="s">
        <v>731</v>
      </c>
      <c r="M244" s="158">
        <v>38</v>
      </c>
    </row>
    <row r="245" spans="1:13">
      <c r="A245">
        <v>25</v>
      </c>
      <c r="B245" t="s">
        <v>501</v>
      </c>
      <c r="C245">
        <v>390</v>
      </c>
      <c r="D245">
        <v>3</v>
      </c>
      <c r="E245" t="s">
        <v>788</v>
      </c>
      <c r="F245">
        <v>1963</v>
      </c>
      <c r="G245" t="s">
        <v>789</v>
      </c>
      <c r="M245" s="158">
        <v>36</v>
      </c>
    </row>
    <row r="246" spans="1:13">
      <c r="A246">
        <v>33</v>
      </c>
      <c r="B246" t="s">
        <v>501</v>
      </c>
      <c r="C246">
        <v>70</v>
      </c>
      <c r="D246">
        <v>4</v>
      </c>
      <c r="E246" t="s">
        <v>1377</v>
      </c>
      <c r="F246">
        <v>1963</v>
      </c>
      <c r="G246" t="s">
        <v>188</v>
      </c>
      <c r="M246" s="158">
        <v>35</v>
      </c>
    </row>
    <row r="247" spans="1:13">
      <c r="A247">
        <v>40</v>
      </c>
      <c r="B247" t="s">
        <v>501</v>
      </c>
      <c r="C247">
        <v>47</v>
      </c>
      <c r="D247">
        <v>5</v>
      </c>
      <c r="E247" t="s">
        <v>1381</v>
      </c>
      <c r="F247">
        <v>1962</v>
      </c>
      <c r="G247" t="s">
        <v>1607</v>
      </c>
      <c r="M247" s="158">
        <v>34</v>
      </c>
    </row>
    <row r="248" spans="1:13">
      <c r="A248">
        <v>41</v>
      </c>
      <c r="B248" t="s">
        <v>501</v>
      </c>
      <c r="C248">
        <v>327</v>
      </c>
      <c r="D248">
        <v>6</v>
      </c>
      <c r="E248" t="s">
        <v>512</v>
      </c>
      <c r="F248">
        <v>1964</v>
      </c>
      <c r="G248" t="s">
        <v>299</v>
      </c>
      <c r="M248" s="158">
        <v>33</v>
      </c>
    </row>
    <row r="249" spans="1:13">
      <c r="A249">
        <v>50</v>
      </c>
      <c r="B249" t="s">
        <v>501</v>
      </c>
      <c r="C249">
        <v>305</v>
      </c>
      <c r="D249">
        <v>7</v>
      </c>
      <c r="E249" t="s">
        <v>503</v>
      </c>
      <c r="F249">
        <v>1966</v>
      </c>
      <c r="G249" t="s">
        <v>24</v>
      </c>
      <c r="M249" s="158">
        <v>32</v>
      </c>
    </row>
    <row r="250" spans="1:13">
      <c r="A250">
        <v>58</v>
      </c>
      <c r="B250" t="s">
        <v>501</v>
      </c>
      <c r="C250">
        <v>381</v>
      </c>
      <c r="D250">
        <v>8</v>
      </c>
      <c r="E250" t="s">
        <v>506</v>
      </c>
      <c r="F250">
        <v>1964</v>
      </c>
      <c r="G250" t="s">
        <v>27</v>
      </c>
      <c r="M250" s="158">
        <v>31</v>
      </c>
    </row>
    <row r="251" spans="1:13">
      <c r="A251">
        <v>70</v>
      </c>
      <c r="B251" t="s">
        <v>501</v>
      </c>
      <c r="C251">
        <v>40</v>
      </c>
      <c r="D251">
        <v>9</v>
      </c>
      <c r="E251" t="s">
        <v>1398</v>
      </c>
      <c r="F251">
        <v>1965</v>
      </c>
      <c r="G251" t="s">
        <v>170</v>
      </c>
      <c r="M251" s="158">
        <v>30</v>
      </c>
    </row>
    <row r="252" spans="1:13">
      <c r="A252">
        <v>82</v>
      </c>
      <c r="B252" t="s">
        <v>501</v>
      </c>
      <c r="C252">
        <v>387</v>
      </c>
      <c r="D252">
        <v>10</v>
      </c>
      <c r="E252" t="s">
        <v>526</v>
      </c>
      <c r="F252">
        <v>1966</v>
      </c>
      <c r="G252" t="s">
        <v>27</v>
      </c>
      <c r="M252" s="158">
        <v>29</v>
      </c>
    </row>
    <row r="253" spans="1:13">
      <c r="A253">
        <v>90</v>
      </c>
      <c r="B253" t="s">
        <v>501</v>
      </c>
      <c r="C253">
        <v>155</v>
      </c>
      <c r="D253">
        <v>11</v>
      </c>
      <c r="E253" t="s">
        <v>1409</v>
      </c>
      <c r="F253">
        <v>1966</v>
      </c>
      <c r="G253" t="s">
        <v>1621</v>
      </c>
      <c r="M253" s="158">
        <v>28</v>
      </c>
    </row>
    <row r="254" spans="1:13">
      <c r="A254">
        <v>97</v>
      </c>
      <c r="B254" t="s">
        <v>501</v>
      </c>
      <c r="C254">
        <v>126</v>
      </c>
      <c r="D254">
        <v>12</v>
      </c>
      <c r="E254" t="s">
        <v>801</v>
      </c>
      <c r="F254">
        <v>1963</v>
      </c>
      <c r="G254" t="s">
        <v>181</v>
      </c>
      <c r="M254" s="158">
        <v>27</v>
      </c>
    </row>
    <row r="255" spans="1:13">
      <c r="A255">
        <v>115</v>
      </c>
      <c r="B255" t="s">
        <v>501</v>
      </c>
      <c r="C255">
        <v>286</v>
      </c>
      <c r="D255">
        <v>13</v>
      </c>
      <c r="E255" t="s">
        <v>802</v>
      </c>
      <c r="F255">
        <v>1962</v>
      </c>
      <c r="G255" t="s">
        <v>803</v>
      </c>
      <c r="M255" s="158">
        <v>26</v>
      </c>
    </row>
    <row r="256" spans="1:13">
      <c r="A256">
        <v>131</v>
      </c>
      <c r="B256" t="s">
        <v>501</v>
      </c>
      <c r="C256">
        <v>151</v>
      </c>
      <c r="D256">
        <v>14</v>
      </c>
      <c r="E256" t="s">
        <v>1430</v>
      </c>
      <c r="F256">
        <v>1964</v>
      </c>
      <c r="G256" t="s">
        <v>1603</v>
      </c>
      <c r="M256" s="158">
        <v>25</v>
      </c>
    </row>
    <row r="257" spans="1:13">
      <c r="A257">
        <v>147</v>
      </c>
      <c r="B257" t="s">
        <v>501</v>
      </c>
      <c r="C257">
        <v>121</v>
      </c>
      <c r="D257">
        <v>15</v>
      </c>
      <c r="E257" t="s">
        <v>806</v>
      </c>
      <c r="F257">
        <v>1962</v>
      </c>
      <c r="G257" t="s">
        <v>181</v>
      </c>
      <c r="M257" s="158">
        <v>24</v>
      </c>
    </row>
    <row r="258" spans="1:13">
      <c r="A258">
        <v>152</v>
      </c>
      <c r="B258" t="s">
        <v>501</v>
      </c>
      <c r="C258">
        <v>62</v>
      </c>
      <c r="D258">
        <v>16</v>
      </c>
      <c r="E258" t="s">
        <v>1443</v>
      </c>
      <c r="F258">
        <v>1964</v>
      </c>
      <c r="G258" t="s">
        <v>188</v>
      </c>
      <c r="M258" s="158">
        <v>23</v>
      </c>
    </row>
    <row r="259" spans="1:13">
      <c r="A259">
        <v>162</v>
      </c>
      <c r="B259" t="s">
        <v>501</v>
      </c>
      <c r="C259">
        <v>383</v>
      </c>
      <c r="D259">
        <v>17</v>
      </c>
      <c r="E259" t="s">
        <v>507</v>
      </c>
      <c r="F259">
        <v>1964</v>
      </c>
      <c r="G259" t="s">
        <v>27</v>
      </c>
      <c r="M259" s="158">
        <v>22</v>
      </c>
    </row>
    <row r="260" spans="1:13">
      <c r="A260">
        <v>170</v>
      </c>
      <c r="B260" t="s">
        <v>501</v>
      </c>
      <c r="C260">
        <v>142</v>
      </c>
      <c r="D260">
        <v>18</v>
      </c>
      <c r="E260" t="s">
        <v>1452</v>
      </c>
      <c r="F260">
        <v>1963</v>
      </c>
      <c r="G260" t="s">
        <v>1619</v>
      </c>
      <c r="M260" s="158">
        <v>21</v>
      </c>
    </row>
    <row r="261" spans="1:13">
      <c r="A261">
        <v>171</v>
      </c>
      <c r="B261" t="s">
        <v>501</v>
      </c>
      <c r="C261">
        <v>16</v>
      </c>
      <c r="D261">
        <v>19</v>
      </c>
      <c r="E261" t="s">
        <v>1453</v>
      </c>
      <c r="F261">
        <v>1963</v>
      </c>
      <c r="G261" t="s">
        <v>125</v>
      </c>
      <c r="M261" s="158">
        <v>20</v>
      </c>
    </row>
    <row r="262" spans="1:13">
      <c r="A262">
        <v>180</v>
      </c>
      <c r="B262" t="s">
        <v>501</v>
      </c>
      <c r="C262">
        <v>343</v>
      </c>
      <c r="D262">
        <v>20</v>
      </c>
      <c r="E262" t="s">
        <v>1461</v>
      </c>
      <c r="F262">
        <v>1966</v>
      </c>
      <c r="G262" t="s">
        <v>1622</v>
      </c>
      <c r="M262" s="158">
        <v>19</v>
      </c>
    </row>
    <row r="263" spans="1:13">
      <c r="A263">
        <v>185</v>
      </c>
      <c r="B263" t="s">
        <v>501</v>
      </c>
      <c r="C263">
        <v>230</v>
      </c>
      <c r="D263">
        <v>21</v>
      </c>
      <c r="E263" t="s">
        <v>1464</v>
      </c>
      <c r="F263">
        <v>1963</v>
      </c>
      <c r="G263" t="s">
        <v>85</v>
      </c>
      <c r="M263" s="158">
        <v>18</v>
      </c>
    </row>
    <row r="264" spans="1:13">
      <c r="A264">
        <v>187</v>
      </c>
      <c r="B264" t="s">
        <v>501</v>
      </c>
      <c r="C264">
        <v>178</v>
      </c>
      <c r="D264">
        <v>22</v>
      </c>
      <c r="E264" t="s">
        <v>1465</v>
      </c>
      <c r="F264">
        <v>1965</v>
      </c>
      <c r="G264" t="s">
        <v>144</v>
      </c>
      <c r="M264" s="158">
        <v>17</v>
      </c>
    </row>
    <row r="265" spans="1:13">
      <c r="A265">
        <v>189</v>
      </c>
      <c r="B265" t="s">
        <v>501</v>
      </c>
      <c r="C265">
        <v>56</v>
      </c>
      <c r="D265">
        <v>23</v>
      </c>
      <c r="E265" t="s">
        <v>1466</v>
      </c>
      <c r="F265">
        <v>1965</v>
      </c>
      <c r="G265" t="s">
        <v>1612</v>
      </c>
      <c r="M265" s="158">
        <v>16</v>
      </c>
    </row>
    <row r="266" spans="1:13">
      <c r="A266">
        <v>203</v>
      </c>
      <c r="B266" t="s">
        <v>501</v>
      </c>
      <c r="C266">
        <v>347</v>
      </c>
      <c r="D266">
        <v>24</v>
      </c>
      <c r="E266" t="s">
        <v>515</v>
      </c>
      <c r="F266">
        <v>1966</v>
      </c>
      <c r="G266" t="s">
        <v>79</v>
      </c>
      <c r="M266" s="158">
        <v>15</v>
      </c>
    </row>
    <row r="267" spans="1:13">
      <c r="A267">
        <v>206</v>
      </c>
      <c r="B267" t="s">
        <v>501</v>
      </c>
      <c r="C267">
        <v>253</v>
      </c>
      <c r="D267">
        <v>25</v>
      </c>
      <c r="E267" t="s">
        <v>1479</v>
      </c>
      <c r="F267">
        <v>1962</v>
      </c>
      <c r="G267" t="s">
        <v>738</v>
      </c>
      <c r="M267" s="158">
        <v>14</v>
      </c>
    </row>
    <row r="268" spans="1:13">
      <c r="A268">
        <v>213</v>
      </c>
      <c r="B268" t="s">
        <v>501</v>
      </c>
      <c r="C268">
        <v>295</v>
      </c>
      <c r="D268">
        <v>26</v>
      </c>
      <c r="E268" t="s">
        <v>1483</v>
      </c>
      <c r="F268">
        <v>1964</v>
      </c>
      <c r="G268" t="s">
        <v>1609</v>
      </c>
      <c r="M268" s="158">
        <v>13</v>
      </c>
    </row>
    <row r="269" spans="1:13">
      <c r="A269">
        <v>216</v>
      </c>
      <c r="B269" t="s">
        <v>501</v>
      </c>
      <c r="C269">
        <v>212</v>
      </c>
      <c r="D269">
        <v>27</v>
      </c>
      <c r="E269" t="s">
        <v>1485</v>
      </c>
      <c r="F269">
        <v>1962</v>
      </c>
      <c r="G269" t="s">
        <v>419</v>
      </c>
      <c r="M269" s="158">
        <v>12</v>
      </c>
    </row>
    <row r="270" spans="1:13">
      <c r="A270">
        <v>217</v>
      </c>
      <c r="B270" t="s">
        <v>501</v>
      </c>
      <c r="C270">
        <v>209</v>
      </c>
      <c r="D270">
        <v>28</v>
      </c>
      <c r="E270" t="s">
        <v>1486</v>
      </c>
      <c r="F270">
        <v>1964</v>
      </c>
      <c r="G270" t="s">
        <v>419</v>
      </c>
      <c r="M270" s="158">
        <v>11</v>
      </c>
    </row>
    <row r="271" spans="1:13">
      <c r="A271">
        <v>227</v>
      </c>
      <c r="B271" t="s">
        <v>501</v>
      </c>
      <c r="C271">
        <v>263</v>
      </c>
      <c r="D271">
        <v>29</v>
      </c>
      <c r="E271" t="s">
        <v>1493</v>
      </c>
      <c r="F271">
        <v>1964</v>
      </c>
      <c r="G271" t="s">
        <v>738</v>
      </c>
      <c r="M271" s="158">
        <v>10</v>
      </c>
    </row>
    <row r="272" spans="1:13">
      <c r="A272">
        <v>228</v>
      </c>
      <c r="B272" t="s">
        <v>501</v>
      </c>
      <c r="C272">
        <v>260</v>
      </c>
      <c r="D272">
        <v>30</v>
      </c>
      <c r="E272" t="s">
        <v>1494</v>
      </c>
      <c r="F272">
        <v>1966</v>
      </c>
      <c r="G272" t="s">
        <v>738</v>
      </c>
      <c r="M272" s="158">
        <v>9</v>
      </c>
    </row>
    <row r="273" spans="1:13">
      <c r="A273">
        <v>231</v>
      </c>
      <c r="B273" t="s">
        <v>501</v>
      </c>
      <c r="C273">
        <v>254</v>
      </c>
      <c r="D273">
        <v>31</v>
      </c>
      <c r="E273" t="s">
        <v>1497</v>
      </c>
      <c r="F273">
        <v>1965</v>
      </c>
      <c r="G273" t="s">
        <v>738</v>
      </c>
      <c r="M273" s="158">
        <v>8</v>
      </c>
    </row>
    <row r="274" spans="1:13">
      <c r="A274">
        <v>232</v>
      </c>
      <c r="B274" t="s">
        <v>501</v>
      </c>
      <c r="C274">
        <v>231</v>
      </c>
      <c r="D274">
        <v>32</v>
      </c>
      <c r="E274" t="s">
        <v>1498</v>
      </c>
      <c r="F274">
        <v>1966</v>
      </c>
      <c r="G274" t="s">
        <v>85</v>
      </c>
      <c r="M274" s="158">
        <v>7</v>
      </c>
    </row>
    <row r="275" spans="1:13">
      <c r="A275">
        <v>242</v>
      </c>
      <c r="B275" t="s">
        <v>501</v>
      </c>
      <c r="C275">
        <v>301</v>
      </c>
      <c r="D275">
        <v>33</v>
      </c>
      <c r="E275" t="s">
        <v>1501</v>
      </c>
      <c r="F275">
        <v>1965</v>
      </c>
      <c r="G275" t="s">
        <v>33</v>
      </c>
      <c r="M275" s="158">
        <v>6</v>
      </c>
    </row>
    <row r="276" spans="1:13">
      <c r="A276">
        <v>256</v>
      </c>
      <c r="B276" t="s">
        <v>501</v>
      </c>
      <c r="C276">
        <v>294</v>
      </c>
      <c r="D276">
        <v>34</v>
      </c>
      <c r="E276" t="s">
        <v>1513</v>
      </c>
      <c r="F276">
        <v>1965</v>
      </c>
      <c r="G276" t="s">
        <v>1609</v>
      </c>
      <c r="M276" s="158">
        <v>5</v>
      </c>
    </row>
    <row r="277" spans="1:13">
      <c r="A277">
        <v>261</v>
      </c>
      <c r="B277" t="s">
        <v>501</v>
      </c>
      <c r="C277">
        <v>193</v>
      </c>
      <c r="D277">
        <v>35</v>
      </c>
      <c r="E277" t="s">
        <v>1516</v>
      </c>
      <c r="F277">
        <v>1964</v>
      </c>
      <c r="G277" t="s">
        <v>419</v>
      </c>
      <c r="M277" s="158">
        <v>4</v>
      </c>
    </row>
    <row r="278" spans="1:13">
      <c r="A278">
        <v>272</v>
      </c>
      <c r="B278" t="s">
        <v>501</v>
      </c>
      <c r="C278">
        <v>139</v>
      </c>
      <c r="D278">
        <v>36</v>
      </c>
      <c r="E278" t="s">
        <v>1525</v>
      </c>
      <c r="F278">
        <v>1962</v>
      </c>
      <c r="G278" t="s">
        <v>58</v>
      </c>
      <c r="M278" s="158">
        <v>3</v>
      </c>
    </row>
    <row r="279" spans="1:13">
      <c r="A279">
        <v>274</v>
      </c>
      <c r="B279" t="s">
        <v>501</v>
      </c>
      <c r="C279">
        <v>334</v>
      </c>
      <c r="D279">
        <v>37</v>
      </c>
      <c r="E279" t="s">
        <v>1526</v>
      </c>
      <c r="F279">
        <v>1963</v>
      </c>
      <c r="G279" t="s">
        <v>192</v>
      </c>
      <c r="M279" s="158">
        <v>2</v>
      </c>
    </row>
    <row r="280" spans="1:13">
      <c r="A280">
        <v>283</v>
      </c>
      <c r="B280" t="s">
        <v>501</v>
      </c>
      <c r="C280">
        <v>272</v>
      </c>
      <c r="D280">
        <v>38</v>
      </c>
      <c r="E280" t="s">
        <v>1533</v>
      </c>
      <c r="F280">
        <v>1963</v>
      </c>
      <c r="G280" t="s">
        <v>738</v>
      </c>
      <c r="M280" s="158">
        <v>1</v>
      </c>
    </row>
    <row r="281" spans="1:13">
      <c r="A281">
        <v>284</v>
      </c>
      <c r="B281" t="s">
        <v>501</v>
      </c>
      <c r="C281">
        <v>271</v>
      </c>
      <c r="D281">
        <v>39</v>
      </c>
      <c r="E281" t="s">
        <v>1534</v>
      </c>
      <c r="F281">
        <v>1966</v>
      </c>
      <c r="G281" t="s">
        <v>738</v>
      </c>
      <c r="M281" s="158">
        <v>1</v>
      </c>
    </row>
    <row r="282" spans="1:13">
      <c r="A282">
        <v>288</v>
      </c>
      <c r="B282" t="s">
        <v>501</v>
      </c>
      <c r="C282">
        <v>359</v>
      </c>
      <c r="D282">
        <v>40</v>
      </c>
      <c r="E282" t="s">
        <v>1537</v>
      </c>
      <c r="F282">
        <v>1964</v>
      </c>
      <c r="G282" t="s">
        <v>79</v>
      </c>
      <c r="M282" s="158">
        <v>1</v>
      </c>
    </row>
    <row r="283" spans="1:13">
      <c r="A283">
        <v>295</v>
      </c>
      <c r="B283" t="s">
        <v>501</v>
      </c>
      <c r="C283">
        <v>257</v>
      </c>
      <c r="D283">
        <v>41</v>
      </c>
      <c r="E283" t="s">
        <v>1544</v>
      </c>
      <c r="F283">
        <v>1965</v>
      </c>
      <c r="G283" t="s">
        <v>738</v>
      </c>
      <c r="M283" s="158">
        <v>1</v>
      </c>
    </row>
    <row r="284" spans="1:13">
      <c r="A284">
        <v>317</v>
      </c>
      <c r="B284" t="s">
        <v>501</v>
      </c>
      <c r="C284">
        <v>122</v>
      </c>
      <c r="D284">
        <v>42</v>
      </c>
      <c r="E284" t="s">
        <v>1558</v>
      </c>
      <c r="F284">
        <v>1966</v>
      </c>
      <c r="G284" t="s">
        <v>181</v>
      </c>
      <c r="M284" s="158">
        <v>1</v>
      </c>
    </row>
    <row r="285" spans="1:13">
      <c r="A285">
        <v>323</v>
      </c>
      <c r="B285" t="s">
        <v>501</v>
      </c>
      <c r="C285">
        <v>174</v>
      </c>
      <c r="D285">
        <v>43</v>
      </c>
      <c r="E285" t="s">
        <v>1561</v>
      </c>
      <c r="F285">
        <v>1962</v>
      </c>
      <c r="G285" t="s">
        <v>144</v>
      </c>
      <c r="M285" s="158">
        <v>1</v>
      </c>
    </row>
    <row r="286" spans="1:13">
      <c r="A286">
        <v>326</v>
      </c>
      <c r="B286" t="s">
        <v>501</v>
      </c>
      <c r="C286">
        <v>170</v>
      </c>
      <c r="D286">
        <v>44</v>
      </c>
      <c r="E286" t="s">
        <v>1563</v>
      </c>
      <c r="F286">
        <v>1963</v>
      </c>
      <c r="G286" t="s">
        <v>144</v>
      </c>
      <c r="M286" s="158">
        <v>1</v>
      </c>
    </row>
    <row r="287" spans="1:13">
      <c r="A287">
        <v>340</v>
      </c>
      <c r="B287" t="s">
        <v>501</v>
      </c>
      <c r="C287">
        <v>192</v>
      </c>
      <c r="D287">
        <v>45</v>
      </c>
      <c r="E287" t="s">
        <v>1568</v>
      </c>
      <c r="F287">
        <v>1966</v>
      </c>
      <c r="G287" t="s">
        <v>419</v>
      </c>
      <c r="M287" s="158">
        <v>1</v>
      </c>
    </row>
    <row r="288" spans="1:13">
      <c r="A288">
        <v>345</v>
      </c>
      <c r="B288" t="s">
        <v>501</v>
      </c>
      <c r="C288">
        <v>194</v>
      </c>
      <c r="D288">
        <v>46</v>
      </c>
      <c r="E288" t="s">
        <v>1572</v>
      </c>
      <c r="F288">
        <v>1966</v>
      </c>
      <c r="G288" t="s">
        <v>419</v>
      </c>
      <c r="M288" s="158">
        <v>1</v>
      </c>
    </row>
    <row r="289" spans="1:13">
      <c r="A289">
        <v>348</v>
      </c>
      <c r="B289" t="s">
        <v>501</v>
      </c>
      <c r="C289">
        <v>285</v>
      </c>
      <c r="D289">
        <v>47</v>
      </c>
      <c r="E289" t="s">
        <v>1574</v>
      </c>
      <c r="F289">
        <v>1962</v>
      </c>
      <c r="G289" t="s">
        <v>803</v>
      </c>
      <c r="M289" s="158">
        <v>1</v>
      </c>
    </row>
    <row r="290" spans="1:13">
      <c r="A290">
        <v>369</v>
      </c>
      <c r="B290" t="s">
        <v>501</v>
      </c>
      <c r="C290">
        <v>250</v>
      </c>
      <c r="D290">
        <v>48</v>
      </c>
      <c r="E290" t="s">
        <v>1586</v>
      </c>
      <c r="F290">
        <v>1962</v>
      </c>
      <c r="G290" t="s">
        <v>738</v>
      </c>
      <c r="M290" s="158">
        <v>1</v>
      </c>
    </row>
    <row r="291" spans="1:13">
      <c r="A291" s="158">
        <v>36</v>
      </c>
      <c r="B291" s="158" t="s">
        <v>570</v>
      </c>
      <c r="C291" s="158">
        <v>96</v>
      </c>
      <c r="D291" s="158">
        <v>1</v>
      </c>
      <c r="E291" s="158" t="s">
        <v>1378</v>
      </c>
      <c r="F291" s="158">
        <v>1959</v>
      </c>
      <c r="G291" s="158" t="s">
        <v>1602</v>
      </c>
      <c r="H291" s="158"/>
      <c r="I291" s="158"/>
      <c r="J291" s="158"/>
      <c r="K291" s="158"/>
      <c r="L291" s="158"/>
      <c r="M291" s="158">
        <v>40</v>
      </c>
    </row>
    <row r="292" spans="1:13">
      <c r="A292">
        <v>51</v>
      </c>
      <c r="B292" t="s">
        <v>570</v>
      </c>
      <c r="C292">
        <v>128</v>
      </c>
      <c r="D292">
        <v>2</v>
      </c>
      <c r="E292" t="s">
        <v>830</v>
      </c>
      <c r="F292">
        <v>1960</v>
      </c>
      <c r="G292" t="s">
        <v>181</v>
      </c>
      <c r="M292" s="158">
        <v>38</v>
      </c>
    </row>
    <row r="293" spans="1:13">
      <c r="A293">
        <v>53</v>
      </c>
      <c r="B293" t="s">
        <v>570</v>
      </c>
      <c r="C293">
        <v>322</v>
      </c>
      <c r="D293">
        <v>3</v>
      </c>
      <c r="E293" t="s">
        <v>572</v>
      </c>
      <c r="F293">
        <v>1960</v>
      </c>
      <c r="G293" t="s">
        <v>231</v>
      </c>
      <c r="M293" s="158">
        <v>36</v>
      </c>
    </row>
    <row r="294" spans="1:13">
      <c r="A294">
        <v>63</v>
      </c>
      <c r="B294" t="s">
        <v>570</v>
      </c>
      <c r="C294">
        <v>131</v>
      </c>
      <c r="D294">
        <v>4</v>
      </c>
      <c r="E294" t="s">
        <v>831</v>
      </c>
      <c r="F294">
        <v>1958</v>
      </c>
      <c r="G294" t="s">
        <v>181</v>
      </c>
      <c r="M294" s="158">
        <v>35</v>
      </c>
    </row>
    <row r="295" spans="1:13">
      <c r="A295">
        <v>65</v>
      </c>
      <c r="B295" t="s">
        <v>570</v>
      </c>
      <c r="C295">
        <v>348</v>
      </c>
      <c r="D295">
        <v>5</v>
      </c>
      <c r="E295" t="s">
        <v>571</v>
      </c>
      <c r="F295">
        <v>1961</v>
      </c>
      <c r="G295" t="s">
        <v>79</v>
      </c>
      <c r="M295" s="158">
        <v>34</v>
      </c>
    </row>
    <row r="296" spans="1:13">
      <c r="A296">
        <v>73</v>
      </c>
      <c r="B296" t="s">
        <v>570</v>
      </c>
      <c r="C296">
        <v>385</v>
      </c>
      <c r="D296">
        <v>6</v>
      </c>
      <c r="E296" t="s">
        <v>574</v>
      </c>
      <c r="F296">
        <v>1961</v>
      </c>
      <c r="G296" t="s">
        <v>27</v>
      </c>
      <c r="M296" s="158">
        <v>33</v>
      </c>
    </row>
    <row r="297" spans="1:13">
      <c r="A297">
        <v>85</v>
      </c>
      <c r="B297" t="s">
        <v>570</v>
      </c>
      <c r="C297">
        <v>337</v>
      </c>
      <c r="D297">
        <v>7</v>
      </c>
      <c r="E297" t="s">
        <v>573</v>
      </c>
      <c r="F297">
        <v>1959</v>
      </c>
      <c r="G297" t="s">
        <v>60</v>
      </c>
      <c r="M297" s="158">
        <v>32</v>
      </c>
    </row>
    <row r="298" spans="1:13">
      <c r="A298">
        <v>102</v>
      </c>
      <c r="B298" t="s">
        <v>570</v>
      </c>
      <c r="C298">
        <v>370</v>
      </c>
      <c r="D298">
        <v>8</v>
      </c>
      <c r="E298" t="s">
        <v>579</v>
      </c>
      <c r="F298">
        <v>1961</v>
      </c>
      <c r="G298" t="s">
        <v>265</v>
      </c>
      <c r="M298" s="158">
        <v>31</v>
      </c>
    </row>
    <row r="299" spans="1:13">
      <c r="A299">
        <v>145</v>
      </c>
      <c r="B299" t="s">
        <v>570</v>
      </c>
      <c r="C299">
        <v>99</v>
      </c>
      <c r="D299">
        <v>9</v>
      </c>
      <c r="E299" t="s">
        <v>1438</v>
      </c>
      <c r="F299">
        <v>1959</v>
      </c>
      <c r="G299" t="s">
        <v>219</v>
      </c>
      <c r="M299" s="158">
        <v>30</v>
      </c>
    </row>
    <row r="300" spans="1:13">
      <c r="A300">
        <v>168</v>
      </c>
      <c r="B300" t="s">
        <v>570</v>
      </c>
      <c r="C300">
        <v>268</v>
      </c>
      <c r="D300">
        <v>10</v>
      </c>
      <c r="E300" t="s">
        <v>1450</v>
      </c>
      <c r="F300">
        <v>1959</v>
      </c>
      <c r="G300" t="s">
        <v>738</v>
      </c>
      <c r="M300" s="158">
        <v>29</v>
      </c>
    </row>
    <row r="301" spans="1:13">
      <c r="A301">
        <v>176</v>
      </c>
      <c r="B301" t="s">
        <v>570</v>
      </c>
      <c r="C301">
        <v>25</v>
      </c>
      <c r="D301">
        <v>11</v>
      </c>
      <c r="E301" t="s">
        <v>1457</v>
      </c>
      <c r="F301">
        <v>1959</v>
      </c>
      <c r="G301" t="s">
        <v>1606</v>
      </c>
      <c r="M301" s="158">
        <v>28</v>
      </c>
    </row>
    <row r="302" spans="1:13">
      <c r="A302">
        <v>181</v>
      </c>
      <c r="B302" t="s">
        <v>570</v>
      </c>
      <c r="C302">
        <v>266</v>
      </c>
      <c r="D302">
        <v>12</v>
      </c>
      <c r="E302" t="s">
        <v>1462</v>
      </c>
      <c r="F302">
        <v>1960</v>
      </c>
      <c r="G302" t="s">
        <v>738</v>
      </c>
      <c r="M302" s="158">
        <v>27</v>
      </c>
    </row>
    <row r="303" spans="1:13">
      <c r="A303">
        <v>191</v>
      </c>
      <c r="B303" t="s">
        <v>570</v>
      </c>
      <c r="C303">
        <v>138</v>
      </c>
      <c r="D303">
        <v>13</v>
      </c>
      <c r="E303" t="s">
        <v>1468</v>
      </c>
      <c r="F303">
        <v>1958</v>
      </c>
      <c r="G303" t="s">
        <v>58</v>
      </c>
      <c r="M303" s="158">
        <v>26</v>
      </c>
    </row>
    <row r="304" spans="1:13">
      <c r="A304">
        <v>202</v>
      </c>
      <c r="B304" t="s">
        <v>570</v>
      </c>
      <c r="C304">
        <v>132</v>
      </c>
      <c r="D304">
        <v>14</v>
      </c>
      <c r="E304" t="s">
        <v>842</v>
      </c>
      <c r="F304">
        <v>1958</v>
      </c>
      <c r="G304" t="s">
        <v>181</v>
      </c>
      <c r="M304" s="158">
        <v>25</v>
      </c>
    </row>
    <row r="305" spans="1:13">
      <c r="A305">
        <v>207</v>
      </c>
      <c r="B305" t="s">
        <v>570</v>
      </c>
      <c r="C305">
        <v>102</v>
      </c>
      <c r="D305">
        <v>15</v>
      </c>
      <c r="E305" t="s">
        <v>713</v>
      </c>
      <c r="F305">
        <v>1961</v>
      </c>
      <c r="G305" t="s">
        <v>219</v>
      </c>
      <c r="M305" s="158">
        <v>24</v>
      </c>
    </row>
    <row r="306" spans="1:13">
      <c r="A306">
        <v>208</v>
      </c>
      <c r="B306" t="s">
        <v>570</v>
      </c>
      <c r="C306">
        <v>219</v>
      </c>
      <c r="D306">
        <v>16</v>
      </c>
      <c r="E306" t="s">
        <v>1480</v>
      </c>
      <c r="F306">
        <v>1959</v>
      </c>
      <c r="G306" t="s">
        <v>419</v>
      </c>
      <c r="M306" s="158">
        <v>23</v>
      </c>
    </row>
    <row r="307" spans="1:13">
      <c r="A307">
        <v>218</v>
      </c>
      <c r="B307" t="s">
        <v>570</v>
      </c>
      <c r="C307">
        <v>39</v>
      </c>
      <c r="D307">
        <v>17</v>
      </c>
      <c r="E307" t="s">
        <v>1487</v>
      </c>
      <c r="F307">
        <v>1957</v>
      </c>
      <c r="G307" t="s">
        <v>170</v>
      </c>
      <c r="M307" s="158">
        <v>22</v>
      </c>
    </row>
    <row r="308" spans="1:13">
      <c r="A308">
        <v>221</v>
      </c>
      <c r="B308" t="s">
        <v>570</v>
      </c>
      <c r="C308">
        <v>221</v>
      </c>
      <c r="D308">
        <v>18</v>
      </c>
      <c r="E308" t="s">
        <v>1489</v>
      </c>
      <c r="F308">
        <v>1961</v>
      </c>
      <c r="G308" t="s">
        <v>419</v>
      </c>
      <c r="M308" s="158">
        <v>21</v>
      </c>
    </row>
    <row r="309" spans="1:13">
      <c r="A309">
        <v>223</v>
      </c>
      <c r="B309" t="s">
        <v>570</v>
      </c>
      <c r="C309">
        <v>71</v>
      </c>
      <c r="D309">
        <v>19</v>
      </c>
      <c r="E309" t="s">
        <v>589</v>
      </c>
      <c r="F309">
        <v>1958</v>
      </c>
      <c r="G309" t="s">
        <v>188</v>
      </c>
      <c r="M309" s="158">
        <v>20</v>
      </c>
    </row>
    <row r="310" spans="1:13">
      <c r="A310">
        <v>237</v>
      </c>
      <c r="B310" t="s">
        <v>570</v>
      </c>
      <c r="C310">
        <v>248</v>
      </c>
      <c r="D310">
        <v>20</v>
      </c>
      <c r="E310" t="s">
        <v>1499</v>
      </c>
      <c r="F310">
        <v>1957</v>
      </c>
      <c r="G310" t="s">
        <v>738</v>
      </c>
      <c r="M310" s="158">
        <v>19</v>
      </c>
    </row>
    <row r="311" spans="1:13">
      <c r="A311">
        <v>248</v>
      </c>
      <c r="B311" t="s">
        <v>570</v>
      </c>
      <c r="C311">
        <v>264</v>
      </c>
      <c r="D311">
        <v>21</v>
      </c>
      <c r="E311" t="s">
        <v>1507</v>
      </c>
      <c r="F311">
        <v>1958</v>
      </c>
      <c r="G311" t="s">
        <v>738</v>
      </c>
      <c r="M311" s="158">
        <v>18</v>
      </c>
    </row>
    <row r="312" spans="1:13">
      <c r="A312">
        <v>249</v>
      </c>
      <c r="B312" t="s">
        <v>570</v>
      </c>
      <c r="C312">
        <v>368</v>
      </c>
      <c r="D312">
        <v>22</v>
      </c>
      <c r="E312" t="s">
        <v>587</v>
      </c>
      <c r="F312">
        <v>1958</v>
      </c>
      <c r="G312" t="s">
        <v>265</v>
      </c>
      <c r="M312" s="158">
        <v>17</v>
      </c>
    </row>
    <row r="313" spans="1:13">
      <c r="A313">
        <v>252</v>
      </c>
      <c r="B313" t="s">
        <v>570</v>
      </c>
      <c r="C313">
        <v>389</v>
      </c>
      <c r="D313">
        <v>23</v>
      </c>
      <c r="E313" t="s">
        <v>1510</v>
      </c>
      <c r="F313">
        <v>1961</v>
      </c>
      <c r="G313" t="s">
        <v>789</v>
      </c>
      <c r="M313" s="158">
        <v>16</v>
      </c>
    </row>
    <row r="314" spans="1:13">
      <c r="A314">
        <v>254</v>
      </c>
      <c r="B314" t="s">
        <v>570</v>
      </c>
      <c r="C314">
        <v>108</v>
      </c>
      <c r="D314">
        <v>24</v>
      </c>
      <c r="E314" t="s">
        <v>1512</v>
      </c>
      <c r="F314">
        <v>1958</v>
      </c>
      <c r="G314" t="s">
        <v>1614</v>
      </c>
      <c r="M314" s="158">
        <v>15</v>
      </c>
    </row>
    <row r="315" spans="1:13">
      <c r="A315">
        <v>260</v>
      </c>
      <c r="B315" t="s">
        <v>570</v>
      </c>
      <c r="C315">
        <v>90</v>
      </c>
      <c r="D315">
        <v>25</v>
      </c>
      <c r="E315" t="s">
        <v>1515</v>
      </c>
      <c r="F315">
        <v>1957</v>
      </c>
      <c r="G315" t="s">
        <v>1623</v>
      </c>
      <c r="M315" s="158">
        <v>14</v>
      </c>
    </row>
    <row r="316" spans="1:13">
      <c r="A316">
        <v>263</v>
      </c>
      <c r="B316" t="s">
        <v>570</v>
      </c>
      <c r="C316">
        <v>220</v>
      </c>
      <c r="D316">
        <v>26</v>
      </c>
      <c r="E316" t="s">
        <v>1517</v>
      </c>
      <c r="F316">
        <v>1961</v>
      </c>
      <c r="G316" t="s">
        <v>419</v>
      </c>
      <c r="M316" s="158">
        <v>13</v>
      </c>
    </row>
    <row r="317" spans="1:13">
      <c r="A317">
        <v>269</v>
      </c>
      <c r="B317" t="s">
        <v>570</v>
      </c>
      <c r="C317">
        <v>77</v>
      </c>
      <c r="D317">
        <v>27</v>
      </c>
      <c r="E317" t="s">
        <v>593</v>
      </c>
      <c r="F317">
        <v>1957</v>
      </c>
      <c r="G317" t="s">
        <v>188</v>
      </c>
      <c r="M317" s="158">
        <v>12</v>
      </c>
    </row>
    <row r="318" spans="1:13">
      <c r="A318">
        <v>289</v>
      </c>
      <c r="B318" t="s">
        <v>570</v>
      </c>
      <c r="C318">
        <v>146</v>
      </c>
      <c r="D318">
        <v>28</v>
      </c>
      <c r="E318" t="s">
        <v>1538</v>
      </c>
      <c r="F318">
        <v>1961</v>
      </c>
      <c r="G318" t="s">
        <v>1624</v>
      </c>
      <c r="M318" s="158">
        <v>11</v>
      </c>
    </row>
    <row r="319" spans="1:13">
      <c r="A319">
        <v>291</v>
      </c>
      <c r="B319" t="s">
        <v>570</v>
      </c>
      <c r="C319">
        <v>270</v>
      </c>
      <c r="D319">
        <v>29</v>
      </c>
      <c r="E319" t="s">
        <v>1540</v>
      </c>
      <c r="F319">
        <v>1959</v>
      </c>
      <c r="G319" t="s">
        <v>738</v>
      </c>
      <c r="M319" s="158">
        <v>10</v>
      </c>
    </row>
    <row r="320" spans="1:13">
      <c r="A320">
        <v>301</v>
      </c>
      <c r="B320" t="s">
        <v>570</v>
      </c>
      <c r="C320">
        <v>166</v>
      </c>
      <c r="D320">
        <v>31</v>
      </c>
      <c r="E320" t="s">
        <v>617</v>
      </c>
      <c r="F320">
        <v>1960</v>
      </c>
      <c r="G320" t="s">
        <v>70</v>
      </c>
      <c r="M320" s="158">
        <v>9</v>
      </c>
    </row>
    <row r="321" spans="1:13">
      <c r="A321">
        <v>302</v>
      </c>
      <c r="B321" t="s">
        <v>570</v>
      </c>
      <c r="C321">
        <v>177</v>
      </c>
      <c r="D321">
        <v>32</v>
      </c>
      <c r="E321" t="s">
        <v>1549</v>
      </c>
      <c r="F321">
        <v>1960</v>
      </c>
      <c r="G321" t="s">
        <v>144</v>
      </c>
      <c r="M321" s="158">
        <v>8</v>
      </c>
    </row>
    <row r="322" spans="1:13">
      <c r="A322">
        <v>308</v>
      </c>
      <c r="B322" t="s">
        <v>570</v>
      </c>
      <c r="C322">
        <v>404</v>
      </c>
      <c r="D322">
        <v>33</v>
      </c>
      <c r="E322" t="s">
        <v>597</v>
      </c>
      <c r="F322">
        <v>1958</v>
      </c>
      <c r="G322" t="s">
        <v>453</v>
      </c>
      <c r="M322" s="158">
        <v>7</v>
      </c>
    </row>
    <row r="323" spans="1:13">
      <c r="A323">
        <v>315</v>
      </c>
      <c r="B323" t="s">
        <v>570</v>
      </c>
      <c r="C323">
        <v>203</v>
      </c>
      <c r="D323">
        <v>34</v>
      </c>
      <c r="E323" t="s">
        <v>1556</v>
      </c>
      <c r="F323">
        <v>1958</v>
      </c>
      <c r="G323" t="s">
        <v>419</v>
      </c>
      <c r="M323" s="158">
        <v>6</v>
      </c>
    </row>
    <row r="324" spans="1:13">
      <c r="A324">
        <v>316</v>
      </c>
      <c r="B324" t="s">
        <v>570</v>
      </c>
      <c r="C324">
        <v>225</v>
      </c>
      <c r="D324">
        <v>35</v>
      </c>
      <c r="E324" t="s">
        <v>1557</v>
      </c>
      <c r="F324">
        <v>1959</v>
      </c>
      <c r="G324" t="s">
        <v>1625</v>
      </c>
      <c r="M324" s="158">
        <v>5</v>
      </c>
    </row>
    <row r="325" spans="1:13">
      <c r="A325">
        <v>319</v>
      </c>
      <c r="B325" t="s">
        <v>570</v>
      </c>
      <c r="C325">
        <v>392</v>
      </c>
      <c r="D325">
        <v>36</v>
      </c>
      <c r="E325" t="s">
        <v>1559</v>
      </c>
      <c r="F325">
        <v>1959</v>
      </c>
      <c r="G325" t="s">
        <v>789</v>
      </c>
      <c r="M325" s="158">
        <v>4</v>
      </c>
    </row>
    <row r="326" spans="1:13">
      <c r="A326">
        <v>339</v>
      </c>
      <c r="B326" t="s">
        <v>570</v>
      </c>
      <c r="C326">
        <v>218</v>
      </c>
      <c r="D326">
        <v>37</v>
      </c>
      <c r="E326" t="s">
        <v>1567</v>
      </c>
      <c r="F326">
        <v>1957</v>
      </c>
      <c r="G326" t="s">
        <v>419</v>
      </c>
      <c r="M326" s="158">
        <v>3</v>
      </c>
    </row>
    <row r="327" spans="1:13">
      <c r="A327">
        <v>353</v>
      </c>
      <c r="B327" t="s">
        <v>570</v>
      </c>
      <c r="C327">
        <v>42</v>
      </c>
      <c r="D327">
        <v>38</v>
      </c>
      <c r="E327" t="s">
        <v>1577</v>
      </c>
      <c r="F327">
        <v>1961</v>
      </c>
      <c r="G327" t="s">
        <v>170</v>
      </c>
      <c r="M327" s="158">
        <v>2</v>
      </c>
    </row>
    <row r="328" spans="1:13">
      <c r="A328">
        <v>360</v>
      </c>
      <c r="B328" t="s">
        <v>570</v>
      </c>
      <c r="C328">
        <v>154</v>
      </c>
      <c r="D328">
        <v>39</v>
      </c>
      <c r="E328" t="s">
        <v>1582</v>
      </c>
      <c r="F328">
        <v>1960</v>
      </c>
      <c r="G328" t="s">
        <v>1603</v>
      </c>
      <c r="M328" s="158">
        <v>1</v>
      </c>
    </row>
    <row r="329" spans="1:13">
      <c r="A329" s="158">
        <v>44</v>
      </c>
      <c r="B329" s="158" t="s">
        <v>625</v>
      </c>
      <c r="C329" s="158">
        <v>181</v>
      </c>
      <c r="D329" s="158">
        <v>1</v>
      </c>
      <c r="E329" s="158" t="s">
        <v>846</v>
      </c>
      <c r="F329" s="158">
        <v>1956</v>
      </c>
      <c r="G329" s="158" t="s">
        <v>847</v>
      </c>
      <c r="H329" s="158"/>
      <c r="I329" s="158"/>
      <c r="J329" s="158"/>
      <c r="K329" s="158"/>
      <c r="L329" s="158"/>
      <c r="M329" s="158">
        <v>40</v>
      </c>
    </row>
    <row r="330" spans="1:13">
      <c r="A330">
        <v>101</v>
      </c>
      <c r="B330" t="s">
        <v>625</v>
      </c>
      <c r="C330">
        <v>111</v>
      </c>
      <c r="D330">
        <v>2</v>
      </c>
      <c r="E330" t="s">
        <v>634</v>
      </c>
      <c r="F330">
        <v>1954</v>
      </c>
      <c r="G330" t="s">
        <v>1614</v>
      </c>
      <c r="M330" s="158">
        <v>38</v>
      </c>
    </row>
    <row r="331" spans="1:13">
      <c r="A331">
        <v>103</v>
      </c>
      <c r="B331" t="s">
        <v>625</v>
      </c>
      <c r="C331">
        <v>371</v>
      </c>
      <c r="D331">
        <v>3</v>
      </c>
      <c r="E331" t="s">
        <v>630</v>
      </c>
      <c r="F331">
        <v>1955</v>
      </c>
      <c r="G331" t="s">
        <v>265</v>
      </c>
      <c r="M331" s="158">
        <v>36</v>
      </c>
    </row>
    <row r="332" spans="1:13">
      <c r="A332">
        <v>146</v>
      </c>
      <c r="B332" t="s">
        <v>625</v>
      </c>
      <c r="C332">
        <v>130</v>
      </c>
      <c r="D332">
        <v>4</v>
      </c>
      <c r="E332" t="s">
        <v>850</v>
      </c>
      <c r="F332">
        <v>1953</v>
      </c>
      <c r="G332" t="s">
        <v>181</v>
      </c>
      <c r="M332" s="158">
        <v>35</v>
      </c>
    </row>
    <row r="333" spans="1:13">
      <c r="A333">
        <v>169</v>
      </c>
      <c r="B333" t="s">
        <v>625</v>
      </c>
      <c r="C333">
        <v>214</v>
      </c>
      <c r="D333">
        <v>5</v>
      </c>
      <c r="E333" t="s">
        <v>1451</v>
      </c>
      <c r="F333">
        <v>1953</v>
      </c>
      <c r="G333" t="s">
        <v>419</v>
      </c>
      <c r="M333" s="158">
        <v>34</v>
      </c>
    </row>
    <row r="334" spans="1:13">
      <c r="A334">
        <v>173</v>
      </c>
      <c r="B334" t="s">
        <v>625</v>
      </c>
      <c r="C334">
        <v>123</v>
      </c>
      <c r="D334">
        <v>6</v>
      </c>
      <c r="E334" t="s">
        <v>852</v>
      </c>
      <c r="F334">
        <v>1955</v>
      </c>
      <c r="G334" t="s">
        <v>181</v>
      </c>
      <c r="M334" s="158">
        <v>33</v>
      </c>
    </row>
    <row r="335" spans="1:13">
      <c r="A335">
        <v>246</v>
      </c>
      <c r="B335" t="s">
        <v>625</v>
      </c>
      <c r="C335">
        <v>107</v>
      </c>
      <c r="D335">
        <v>7</v>
      </c>
      <c r="E335" t="s">
        <v>1505</v>
      </c>
      <c r="F335">
        <v>1955</v>
      </c>
      <c r="G335" t="s">
        <v>219</v>
      </c>
      <c r="M335" s="158">
        <v>32</v>
      </c>
    </row>
    <row r="336" spans="1:13">
      <c r="A336">
        <v>247</v>
      </c>
      <c r="B336" t="s">
        <v>625</v>
      </c>
      <c r="C336">
        <v>105</v>
      </c>
      <c r="D336">
        <v>8</v>
      </c>
      <c r="E336" t="s">
        <v>1506</v>
      </c>
      <c r="F336">
        <v>1952</v>
      </c>
      <c r="G336" t="s">
        <v>219</v>
      </c>
      <c r="M336" s="158">
        <v>31</v>
      </c>
    </row>
    <row r="337" spans="1:13">
      <c r="A337">
        <v>290</v>
      </c>
      <c r="B337" t="s">
        <v>625</v>
      </c>
      <c r="C337">
        <v>140</v>
      </c>
      <c r="D337">
        <v>9</v>
      </c>
      <c r="E337" t="s">
        <v>1539</v>
      </c>
      <c r="F337">
        <v>1953</v>
      </c>
      <c r="G337" t="s">
        <v>1626</v>
      </c>
      <c r="M337" s="158">
        <v>30</v>
      </c>
    </row>
    <row r="338" spans="1:13">
      <c r="A338">
        <v>293</v>
      </c>
      <c r="B338" t="s">
        <v>625</v>
      </c>
      <c r="C338">
        <v>69</v>
      </c>
      <c r="D338">
        <v>10</v>
      </c>
      <c r="E338" t="s">
        <v>1542</v>
      </c>
      <c r="F338">
        <v>1955</v>
      </c>
      <c r="G338" t="s">
        <v>188</v>
      </c>
      <c r="M338" s="158">
        <v>29</v>
      </c>
    </row>
    <row r="339" spans="1:13">
      <c r="A339">
        <v>304</v>
      </c>
      <c r="B339" t="s">
        <v>625</v>
      </c>
      <c r="C339">
        <v>114</v>
      </c>
      <c r="D339">
        <v>11</v>
      </c>
      <c r="E339" t="s">
        <v>1550</v>
      </c>
      <c r="F339">
        <v>1955</v>
      </c>
      <c r="G339" t="s">
        <v>1614</v>
      </c>
      <c r="M339" s="158">
        <v>28</v>
      </c>
    </row>
    <row r="340" spans="1:13">
      <c r="A340">
        <v>321</v>
      </c>
      <c r="B340" t="s">
        <v>625</v>
      </c>
      <c r="C340">
        <v>356</v>
      </c>
      <c r="D340">
        <v>12</v>
      </c>
      <c r="E340" t="s">
        <v>627</v>
      </c>
      <c r="F340">
        <v>1954</v>
      </c>
      <c r="G340" t="s">
        <v>79</v>
      </c>
      <c r="M340" s="158">
        <v>27</v>
      </c>
    </row>
    <row r="341" spans="1:13">
      <c r="A341">
        <v>347</v>
      </c>
      <c r="B341" t="s">
        <v>625</v>
      </c>
      <c r="C341">
        <v>101</v>
      </c>
      <c r="D341">
        <v>13</v>
      </c>
      <c r="E341" t="s">
        <v>1573</v>
      </c>
      <c r="F341">
        <v>1954</v>
      </c>
      <c r="G341" t="s">
        <v>219</v>
      </c>
      <c r="M341" s="158">
        <v>26</v>
      </c>
    </row>
    <row r="342" spans="1:13">
      <c r="A342">
        <v>371</v>
      </c>
      <c r="B342" t="s">
        <v>625</v>
      </c>
      <c r="C342">
        <v>346</v>
      </c>
      <c r="D342">
        <v>14</v>
      </c>
      <c r="E342" t="s">
        <v>626</v>
      </c>
      <c r="F342">
        <v>1952</v>
      </c>
      <c r="G342" t="s">
        <v>79</v>
      </c>
      <c r="M342" s="158">
        <v>25</v>
      </c>
    </row>
    <row r="343" spans="1:13">
      <c r="A343">
        <v>388</v>
      </c>
      <c r="B343" t="s">
        <v>625</v>
      </c>
      <c r="C343">
        <v>187</v>
      </c>
      <c r="D343">
        <v>15</v>
      </c>
      <c r="E343" t="s">
        <v>1596</v>
      </c>
      <c r="F343">
        <v>1956</v>
      </c>
      <c r="G343" t="s">
        <v>1604</v>
      </c>
      <c r="M343" s="158">
        <v>24</v>
      </c>
    </row>
    <row r="344" spans="1:13">
      <c r="A344">
        <v>389</v>
      </c>
      <c r="B344" t="s">
        <v>625</v>
      </c>
      <c r="C344">
        <v>186</v>
      </c>
      <c r="D344">
        <v>16</v>
      </c>
      <c r="E344" t="s">
        <v>1597</v>
      </c>
      <c r="F344">
        <v>1955</v>
      </c>
      <c r="G344" t="s">
        <v>1604</v>
      </c>
      <c r="M344" s="158">
        <v>23</v>
      </c>
    </row>
    <row r="345" spans="1:13">
      <c r="A345" s="158">
        <v>196</v>
      </c>
      <c r="B345" s="158" t="s">
        <v>660</v>
      </c>
      <c r="C345" s="158">
        <v>180</v>
      </c>
      <c r="D345" s="158">
        <v>1</v>
      </c>
      <c r="E345" s="158" t="s">
        <v>1473</v>
      </c>
      <c r="F345" s="158">
        <v>1949</v>
      </c>
      <c r="G345" s="158" t="s">
        <v>1618</v>
      </c>
      <c r="H345" s="158"/>
      <c r="I345" s="158"/>
      <c r="J345" s="158"/>
      <c r="K345" s="158"/>
      <c r="L345" s="158"/>
      <c r="M345" s="158">
        <v>20</v>
      </c>
    </row>
    <row r="346" spans="1:13">
      <c r="A346">
        <v>226</v>
      </c>
      <c r="B346" t="s">
        <v>660</v>
      </c>
      <c r="C346">
        <v>85</v>
      </c>
      <c r="D346">
        <v>2</v>
      </c>
      <c r="E346" t="s">
        <v>1492</v>
      </c>
      <c r="F346">
        <v>1951</v>
      </c>
      <c r="G346" t="s">
        <v>1627</v>
      </c>
      <c r="M346" s="158">
        <v>18</v>
      </c>
    </row>
    <row r="347" spans="1:13">
      <c r="A347">
        <v>239</v>
      </c>
      <c r="B347" t="s">
        <v>660</v>
      </c>
      <c r="C347">
        <v>303</v>
      </c>
      <c r="D347">
        <v>3</v>
      </c>
      <c r="E347" t="s">
        <v>858</v>
      </c>
      <c r="F347">
        <v>1950</v>
      </c>
      <c r="G347" t="s">
        <v>24</v>
      </c>
      <c r="M347" s="158">
        <v>16</v>
      </c>
    </row>
    <row r="348" spans="1:13">
      <c r="A348">
        <v>273</v>
      </c>
      <c r="B348" t="s">
        <v>660</v>
      </c>
      <c r="C348">
        <v>363</v>
      </c>
      <c r="D348">
        <v>4</v>
      </c>
      <c r="E348" t="s">
        <v>665</v>
      </c>
      <c r="F348">
        <v>1951</v>
      </c>
      <c r="G348" t="s">
        <v>265</v>
      </c>
      <c r="M348" s="158">
        <v>15</v>
      </c>
    </row>
    <row r="349" spans="1:13">
      <c r="A349">
        <v>286</v>
      </c>
      <c r="B349" t="s">
        <v>660</v>
      </c>
      <c r="C349">
        <v>329</v>
      </c>
      <c r="D349">
        <v>5</v>
      </c>
      <c r="E349" t="s">
        <v>1535</v>
      </c>
      <c r="F349">
        <v>1949</v>
      </c>
      <c r="G349" t="s">
        <v>1628</v>
      </c>
      <c r="M349" s="158">
        <v>14</v>
      </c>
    </row>
    <row r="350" spans="1:13">
      <c r="A350" s="158">
        <v>220</v>
      </c>
      <c r="B350" s="158" t="s">
        <v>675</v>
      </c>
      <c r="C350" s="158">
        <v>261</v>
      </c>
      <c r="D350" s="158">
        <v>1</v>
      </c>
      <c r="E350" s="158" t="s">
        <v>1488</v>
      </c>
      <c r="F350" s="158">
        <v>1946</v>
      </c>
      <c r="G350" s="158" t="s">
        <v>738</v>
      </c>
      <c r="H350" s="158"/>
      <c r="I350" s="158"/>
      <c r="J350" s="158"/>
      <c r="K350" s="158"/>
      <c r="L350" s="158"/>
      <c r="M350" s="158">
        <v>20</v>
      </c>
    </row>
    <row r="351" spans="1:13">
      <c r="A351">
        <v>391</v>
      </c>
      <c r="B351" t="s">
        <v>675</v>
      </c>
      <c r="C351">
        <v>207</v>
      </c>
      <c r="D351">
        <v>2</v>
      </c>
      <c r="E351" t="s">
        <v>1599</v>
      </c>
      <c r="F351">
        <v>1945</v>
      </c>
      <c r="G351" t="s">
        <v>419</v>
      </c>
      <c r="M351" s="158">
        <v>18</v>
      </c>
    </row>
    <row r="352" spans="1:13">
      <c r="A352" s="158">
        <v>280</v>
      </c>
      <c r="B352" s="158" t="s">
        <v>683</v>
      </c>
      <c r="C352" s="158">
        <v>242</v>
      </c>
      <c r="D352" s="158">
        <v>1</v>
      </c>
      <c r="E352" s="158" t="s">
        <v>684</v>
      </c>
      <c r="F352" s="158">
        <v>1941</v>
      </c>
      <c r="G352" s="158" t="s">
        <v>234</v>
      </c>
      <c r="H352" s="158"/>
      <c r="I352" s="158"/>
      <c r="J352" s="158"/>
      <c r="K352" s="158"/>
      <c r="L352" s="158"/>
      <c r="M352" s="158">
        <v>20</v>
      </c>
    </row>
    <row r="353" spans="1:13">
      <c r="A353">
        <v>390</v>
      </c>
      <c r="B353" t="s">
        <v>683</v>
      </c>
      <c r="C353">
        <v>1</v>
      </c>
      <c r="D353">
        <v>2</v>
      </c>
      <c r="E353" t="s">
        <v>1598</v>
      </c>
      <c r="F353">
        <v>1938</v>
      </c>
      <c r="G353" t="s">
        <v>115</v>
      </c>
      <c r="M353" s="158">
        <v>18</v>
      </c>
    </row>
  </sheetData>
  <autoFilter ref="A1:M353">
    <filterColumn colId="3"/>
  </autoFilter>
  <sortState ref="A2:G361">
    <sortCondition ref="B2:B36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6"/>
  <sheetViews>
    <sheetView workbookViewId="0">
      <selection activeCell="M34" sqref="M34"/>
    </sheetView>
  </sheetViews>
  <sheetFormatPr defaultRowHeight="12.75"/>
  <cols>
    <col min="5" max="5" width="20.7109375" bestFit="1" customWidth="1"/>
    <col min="7" max="7" width="27.85546875" bestFit="1" customWidth="1"/>
    <col min="8" max="11" width="0" hidden="1" customWidth="1"/>
  </cols>
  <sheetData>
    <row r="1" spans="1:12">
      <c r="A1" t="s">
        <v>694</v>
      </c>
      <c r="B1" t="s">
        <v>697</v>
      </c>
      <c r="C1" t="s">
        <v>696</v>
      </c>
      <c r="D1" t="s">
        <v>695</v>
      </c>
      <c r="E1" t="s">
        <v>698</v>
      </c>
      <c r="G1" t="s">
        <v>20</v>
      </c>
      <c r="L1" t="s">
        <v>699</v>
      </c>
    </row>
    <row r="2" spans="1:12">
      <c r="A2" s="152" t="s">
        <v>1205</v>
      </c>
      <c r="B2" s="153" t="s">
        <v>1151</v>
      </c>
      <c r="C2" s="154" t="s">
        <v>1243</v>
      </c>
      <c r="D2" s="155" t="s">
        <v>206</v>
      </c>
      <c r="E2" s="156" t="s">
        <v>1244</v>
      </c>
      <c r="F2" s="157">
        <v>1994</v>
      </c>
      <c r="G2" s="155" t="s">
        <v>258</v>
      </c>
      <c r="H2" s="158"/>
      <c r="I2" s="158"/>
      <c r="J2" s="158"/>
      <c r="K2" s="158"/>
      <c r="L2" s="158">
        <v>20</v>
      </c>
    </row>
    <row r="3" spans="1:12">
      <c r="A3" s="152" t="s">
        <v>1173</v>
      </c>
      <c r="B3" s="153" t="s">
        <v>1151</v>
      </c>
      <c r="C3" s="154" t="s">
        <v>1174</v>
      </c>
      <c r="D3" s="155" t="s">
        <v>22</v>
      </c>
      <c r="E3" s="156" t="s">
        <v>1175</v>
      </c>
      <c r="F3" s="157">
        <v>1985</v>
      </c>
      <c r="G3" s="155" t="s">
        <v>24</v>
      </c>
      <c r="H3" s="158"/>
      <c r="I3" s="158"/>
      <c r="J3" s="158"/>
      <c r="K3" s="158"/>
      <c r="L3" s="158">
        <v>20</v>
      </c>
    </row>
    <row r="4" spans="1:12">
      <c r="A4" s="146" t="s">
        <v>1158</v>
      </c>
      <c r="B4" s="148" t="s">
        <v>1154</v>
      </c>
      <c r="C4" s="149" t="s">
        <v>1176</v>
      </c>
      <c r="D4" s="147" t="s">
        <v>22</v>
      </c>
      <c r="E4" s="150" t="s">
        <v>1177</v>
      </c>
      <c r="F4" s="151">
        <v>1988</v>
      </c>
      <c r="G4" s="147" t="s">
        <v>24</v>
      </c>
      <c r="L4">
        <v>18</v>
      </c>
    </row>
    <row r="5" spans="1:12">
      <c r="A5" s="146" t="s">
        <v>1205</v>
      </c>
      <c r="B5" s="148" t="s">
        <v>1157</v>
      </c>
      <c r="C5" s="149" t="s">
        <v>1206</v>
      </c>
      <c r="D5" s="147" t="s">
        <v>22</v>
      </c>
      <c r="E5" s="150" t="s">
        <v>1207</v>
      </c>
      <c r="F5" s="151">
        <v>1987</v>
      </c>
      <c r="G5" s="147" t="s">
        <v>27</v>
      </c>
      <c r="L5">
        <v>16</v>
      </c>
    </row>
    <row r="6" spans="1:12">
      <c r="A6" s="152" t="s">
        <v>1151</v>
      </c>
      <c r="B6" s="153" t="s">
        <v>1151</v>
      </c>
      <c r="C6" s="154" t="s">
        <v>1152</v>
      </c>
      <c r="D6" s="155" t="s">
        <v>51</v>
      </c>
      <c r="E6" s="156" t="s">
        <v>1153</v>
      </c>
      <c r="F6" s="157">
        <v>1980</v>
      </c>
      <c r="G6" s="155" t="s">
        <v>27</v>
      </c>
      <c r="H6" s="158"/>
      <c r="I6" s="158"/>
      <c r="J6" s="158"/>
      <c r="K6" s="158"/>
      <c r="L6" s="158">
        <v>20</v>
      </c>
    </row>
    <row r="7" spans="1:12">
      <c r="A7" s="146" t="s">
        <v>1157</v>
      </c>
      <c r="B7" s="148" t="s">
        <v>1154</v>
      </c>
      <c r="C7" s="149" t="s">
        <v>1158</v>
      </c>
      <c r="D7" s="147" t="s">
        <v>51</v>
      </c>
      <c r="E7" s="150" t="s">
        <v>1159</v>
      </c>
      <c r="F7" s="151">
        <v>1980</v>
      </c>
      <c r="G7" s="147" t="s">
        <v>54</v>
      </c>
      <c r="L7" s="158">
        <v>18</v>
      </c>
    </row>
    <row r="8" spans="1:12">
      <c r="A8" s="146" t="s">
        <v>1178</v>
      </c>
      <c r="B8" s="148" t="s">
        <v>1157</v>
      </c>
      <c r="C8" s="149" t="s">
        <v>1169</v>
      </c>
      <c r="D8" s="147" t="s">
        <v>51</v>
      </c>
      <c r="E8" s="150" t="s">
        <v>1179</v>
      </c>
      <c r="F8" s="151">
        <v>1980</v>
      </c>
      <c r="G8" s="147" t="s">
        <v>58</v>
      </c>
      <c r="L8" s="158">
        <v>16</v>
      </c>
    </row>
    <row r="9" spans="1:12">
      <c r="A9" s="146" t="s">
        <v>1183</v>
      </c>
      <c r="B9" s="148" t="s">
        <v>1160</v>
      </c>
      <c r="C9" s="149" t="s">
        <v>1184</v>
      </c>
      <c r="D9" s="147" t="s">
        <v>51</v>
      </c>
      <c r="E9" s="150" t="s">
        <v>1185</v>
      </c>
      <c r="F9" s="151">
        <v>1977</v>
      </c>
      <c r="G9" s="147" t="s">
        <v>1186</v>
      </c>
      <c r="L9" s="158">
        <v>15</v>
      </c>
    </row>
    <row r="10" spans="1:12">
      <c r="A10" s="146" t="s">
        <v>1193</v>
      </c>
      <c r="B10" s="148" t="s">
        <v>1163</v>
      </c>
      <c r="C10" s="149" t="s">
        <v>1194</v>
      </c>
      <c r="D10" s="147" t="s">
        <v>51</v>
      </c>
      <c r="E10" s="150" t="s">
        <v>1195</v>
      </c>
      <c r="F10" s="151">
        <v>1979</v>
      </c>
      <c r="G10" s="147" t="s">
        <v>505</v>
      </c>
      <c r="L10" s="158">
        <v>14</v>
      </c>
    </row>
    <row r="11" spans="1:12">
      <c r="A11" s="152" t="s">
        <v>1169</v>
      </c>
      <c r="B11" s="153" t="s">
        <v>1151</v>
      </c>
      <c r="C11" s="154" t="s">
        <v>1170</v>
      </c>
      <c r="D11" s="155" t="s">
        <v>83</v>
      </c>
      <c r="E11" s="156" t="s">
        <v>1171</v>
      </c>
      <c r="F11" s="157">
        <v>1974</v>
      </c>
      <c r="G11" s="155" t="s">
        <v>1172</v>
      </c>
      <c r="H11" s="158"/>
      <c r="I11" s="158"/>
      <c r="J11" s="158"/>
      <c r="K11" s="158"/>
      <c r="L11" s="158">
        <v>20</v>
      </c>
    </row>
    <row r="12" spans="1:12">
      <c r="A12" s="146" t="s">
        <v>1180</v>
      </c>
      <c r="B12" s="148" t="s">
        <v>1154</v>
      </c>
      <c r="C12" s="149" t="s">
        <v>1181</v>
      </c>
      <c r="D12" s="147" t="s">
        <v>83</v>
      </c>
      <c r="E12" s="150" t="s">
        <v>1182</v>
      </c>
      <c r="F12" s="151">
        <v>1974</v>
      </c>
      <c r="G12" s="147" t="s">
        <v>24</v>
      </c>
      <c r="L12" s="158">
        <v>18</v>
      </c>
    </row>
    <row r="13" spans="1:12">
      <c r="A13" s="146" t="s">
        <v>1190</v>
      </c>
      <c r="B13" s="148" t="s">
        <v>1157</v>
      </c>
      <c r="C13" s="149" t="s">
        <v>1191</v>
      </c>
      <c r="D13" s="147" t="s">
        <v>83</v>
      </c>
      <c r="E13" s="150" t="s">
        <v>1192</v>
      </c>
      <c r="F13" s="151">
        <v>1974</v>
      </c>
      <c r="G13" s="147" t="s">
        <v>79</v>
      </c>
      <c r="L13" s="158">
        <v>16</v>
      </c>
    </row>
    <row r="14" spans="1:12">
      <c r="A14" s="146" t="s">
        <v>1202</v>
      </c>
      <c r="B14" s="148" t="s">
        <v>1160</v>
      </c>
      <c r="C14" s="149" t="s">
        <v>1203</v>
      </c>
      <c r="D14" s="147" t="s">
        <v>83</v>
      </c>
      <c r="E14" s="150" t="s">
        <v>1204</v>
      </c>
      <c r="F14" s="151">
        <v>1972</v>
      </c>
      <c r="G14" s="147" t="s">
        <v>85</v>
      </c>
      <c r="L14" s="158">
        <v>15</v>
      </c>
    </row>
    <row r="15" spans="1:12">
      <c r="A15" s="152" t="s">
        <v>1154</v>
      </c>
      <c r="B15" s="153" t="s">
        <v>1151</v>
      </c>
      <c r="C15" s="154" t="s">
        <v>1155</v>
      </c>
      <c r="D15" s="155" t="s">
        <v>122</v>
      </c>
      <c r="E15" s="156" t="s">
        <v>1156</v>
      </c>
      <c r="F15" s="157">
        <v>1969</v>
      </c>
      <c r="G15" s="155" t="s">
        <v>27</v>
      </c>
      <c r="H15" s="158"/>
      <c r="I15" s="158"/>
      <c r="J15" s="158"/>
      <c r="K15" s="158"/>
      <c r="L15" s="158">
        <v>20</v>
      </c>
    </row>
    <row r="16" spans="1:12">
      <c r="A16" s="146" t="s">
        <v>1160</v>
      </c>
      <c r="B16" s="148" t="s">
        <v>1154</v>
      </c>
      <c r="C16" s="149" t="s">
        <v>1161</v>
      </c>
      <c r="D16" s="147" t="s">
        <v>122</v>
      </c>
      <c r="E16" s="150" t="s">
        <v>1162</v>
      </c>
      <c r="F16" s="151">
        <v>1969</v>
      </c>
      <c r="G16" s="147" t="s">
        <v>125</v>
      </c>
      <c r="L16" s="158">
        <v>18</v>
      </c>
    </row>
    <row r="17" spans="1:12">
      <c r="A17" s="152" t="s">
        <v>1163</v>
      </c>
      <c r="B17" s="153" t="s">
        <v>1151</v>
      </c>
      <c r="C17" s="154" t="s">
        <v>1164</v>
      </c>
      <c r="D17" s="155" t="s">
        <v>161</v>
      </c>
      <c r="E17" s="156" t="s">
        <v>1165</v>
      </c>
      <c r="F17" s="157">
        <v>1966</v>
      </c>
      <c r="G17" s="155" t="s">
        <v>27</v>
      </c>
      <c r="H17" s="158"/>
      <c r="I17" s="158"/>
      <c r="J17" s="158"/>
      <c r="K17" s="158"/>
      <c r="L17" s="158">
        <v>20</v>
      </c>
    </row>
    <row r="18" spans="1:12">
      <c r="A18" s="146" t="s">
        <v>1166</v>
      </c>
      <c r="B18" s="148" t="s">
        <v>1154</v>
      </c>
      <c r="C18" s="149" t="s">
        <v>1167</v>
      </c>
      <c r="D18" s="147" t="s">
        <v>161</v>
      </c>
      <c r="E18" s="150" t="s">
        <v>1168</v>
      </c>
      <c r="F18" s="151">
        <v>1965</v>
      </c>
      <c r="G18" s="147" t="s">
        <v>125</v>
      </c>
      <c r="L18" s="158">
        <v>18</v>
      </c>
    </row>
    <row r="19" spans="1:12">
      <c r="A19" s="146" t="s">
        <v>1187</v>
      </c>
      <c r="B19" s="148" t="s">
        <v>1157</v>
      </c>
      <c r="C19" s="149" t="s">
        <v>1188</v>
      </c>
      <c r="D19" s="147" t="s">
        <v>161</v>
      </c>
      <c r="E19" s="150" t="s">
        <v>1189</v>
      </c>
      <c r="F19" s="151">
        <v>1965</v>
      </c>
      <c r="G19" s="147" t="s">
        <v>27</v>
      </c>
      <c r="L19" s="158">
        <v>16</v>
      </c>
    </row>
    <row r="20" spans="1:12">
      <c r="A20" s="152" t="s">
        <v>1196</v>
      </c>
      <c r="B20" s="153" t="s">
        <v>1151</v>
      </c>
      <c r="C20" s="154" t="s">
        <v>1197</v>
      </c>
      <c r="D20" s="155" t="s">
        <v>184</v>
      </c>
      <c r="E20" s="156" t="s">
        <v>1198</v>
      </c>
      <c r="F20" s="157">
        <v>1958</v>
      </c>
      <c r="G20" s="155" t="s">
        <v>79</v>
      </c>
      <c r="H20" s="158"/>
      <c r="I20" s="158"/>
      <c r="J20" s="158"/>
      <c r="K20" s="158"/>
      <c r="L20" s="158">
        <v>20</v>
      </c>
    </row>
    <row r="21" spans="1:12">
      <c r="A21" s="152" t="s">
        <v>1199</v>
      </c>
      <c r="B21" s="153" t="s">
        <v>1151</v>
      </c>
      <c r="C21" s="154" t="s">
        <v>1200</v>
      </c>
      <c r="D21" s="155" t="s">
        <v>195</v>
      </c>
      <c r="E21" s="156" t="s">
        <v>1201</v>
      </c>
      <c r="F21" s="157">
        <v>1954</v>
      </c>
      <c r="G21" s="155" t="s">
        <v>79</v>
      </c>
      <c r="H21" s="158"/>
      <c r="I21" s="158"/>
      <c r="J21" s="158"/>
      <c r="K21" s="158"/>
      <c r="L21" s="158">
        <v>20</v>
      </c>
    </row>
    <row r="22" spans="1:12">
      <c r="A22" s="152" t="s">
        <v>1151</v>
      </c>
      <c r="B22" s="153" t="s">
        <v>1151</v>
      </c>
      <c r="C22" s="154" t="s">
        <v>1208</v>
      </c>
      <c r="D22" s="155" t="s">
        <v>210</v>
      </c>
      <c r="E22" s="156" t="s">
        <v>1209</v>
      </c>
      <c r="F22" s="157">
        <v>1992</v>
      </c>
      <c r="G22" s="155" t="s">
        <v>1172</v>
      </c>
      <c r="H22" s="158"/>
      <c r="I22" s="158"/>
      <c r="J22" s="158"/>
      <c r="K22" s="158"/>
      <c r="L22" s="158">
        <v>40</v>
      </c>
    </row>
    <row r="23" spans="1:12">
      <c r="A23" s="146" t="s">
        <v>1163</v>
      </c>
      <c r="B23" s="148" t="s">
        <v>1157</v>
      </c>
      <c r="C23" s="149" t="s">
        <v>1214</v>
      </c>
      <c r="D23" s="147" t="s">
        <v>210</v>
      </c>
      <c r="E23" s="150" t="s">
        <v>1215</v>
      </c>
      <c r="F23" s="151">
        <v>1990</v>
      </c>
      <c r="G23" s="147" t="s">
        <v>258</v>
      </c>
      <c r="L23" s="158">
        <v>38</v>
      </c>
    </row>
    <row r="24" spans="1:12">
      <c r="A24" s="146" t="s">
        <v>1173</v>
      </c>
      <c r="B24" s="148" t="s">
        <v>1160</v>
      </c>
      <c r="C24" s="149" t="s">
        <v>1221</v>
      </c>
      <c r="D24" s="147" t="s">
        <v>210</v>
      </c>
      <c r="E24" s="150" t="s">
        <v>1222</v>
      </c>
      <c r="F24" s="151">
        <v>1987</v>
      </c>
      <c r="G24" s="147" t="s">
        <v>60</v>
      </c>
      <c r="L24" s="158">
        <v>36</v>
      </c>
    </row>
    <row r="25" spans="1:12">
      <c r="A25" s="146" t="s">
        <v>1183</v>
      </c>
      <c r="B25" s="148" t="s">
        <v>1163</v>
      </c>
      <c r="C25" s="149" t="s">
        <v>1157</v>
      </c>
      <c r="D25" s="147" t="s">
        <v>210</v>
      </c>
      <c r="E25" s="150" t="s">
        <v>1229</v>
      </c>
      <c r="F25" s="151">
        <v>1992</v>
      </c>
      <c r="G25" s="147" t="s">
        <v>747</v>
      </c>
      <c r="L25" s="158">
        <v>35</v>
      </c>
    </row>
    <row r="26" spans="1:12">
      <c r="A26" s="146" t="s">
        <v>1187</v>
      </c>
      <c r="B26" s="148" t="s">
        <v>1166</v>
      </c>
      <c r="C26" s="149" t="s">
        <v>1230</v>
      </c>
      <c r="D26" s="147" t="s">
        <v>210</v>
      </c>
      <c r="E26" s="150" t="s">
        <v>1231</v>
      </c>
      <c r="F26" s="151">
        <v>1982</v>
      </c>
      <c r="G26" s="147" t="s">
        <v>181</v>
      </c>
      <c r="L26" s="158">
        <v>34</v>
      </c>
    </row>
    <row r="27" spans="1:12">
      <c r="A27" s="146" t="s">
        <v>1193</v>
      </c>
      <c r="B27" s="148" t="s">
        <v>1169</v>
      </c>
      <c r="C27" s="149" t="s">
        <v>1234</v>
      </c>
      <c r="D27" s="147" t="s">
        <v>210</v>
      </c>
      <c r="E27" s="150" t="s">
        <v>1235</v>
      </c>
      <c r="F27" s="151">
        <v>1991</v>
      </c>
      <c r="G27" s="147" t="s">
        <v>1236</v>
      </c>
      <c r="L27" s="158">
        <v>33</v>
      </c>
    </row>
    <row r="28" spans="1:12">
      <c r="A28" s="146" t="s">
        <v>1196</v>
      </c>
      <c r="B28" s="148" t="s">
        <v>1173</v>
      </c>
      <c r="C28" s="149" t="s">
        <v>1237</v>
      </c>
      <c r="D28" s="147" t="s">
        <v>210</v>
      </c>
      <c r="E28" s="150" t="s">
        <v>1238</v>
      </c>
      <c r="F28" s="151">
        <v>1982</v>
      </c>
      <c r="G28" s="147" t="s">
        <v>181</v>
      </c>
      <c r="L28" s="158">
        <v>32</v>
      </c>
    </row>
    <row r="29" spans="1:12">
      <c r="A29" s="146" t="s">
        <v>1199</v>
      </c>
      <c r="B29" s="148" t="s">
        <v>1158</v>
      </c>
      <c r="C29" s="149" t="s">
        <v>1239</v>
      </c>
      <c r="D29" s="147" t="s">
        <v>210</v>
      </c>
      <c r="E29" s="150" t="s">
        <v>1240</v>
      </c>
      <c r="F29" s="151">
        <v>1988</v>
      </c>
      <c r="G29" s="147" t="s">
        <v>27</v>
      </c>
      <c r="L29" s="158">
        <v>31</v>
      </c>
    </row>
    <row r="30" spans="1:12">
      <c r="A30" s="146" t="s">
        <v>1202</v>
      </c>
      <c r="B30" s="148" t="s">
        <v>1178</v>
      </c>
      <c r="C30" s="149" t="s">
        <v>1241</v>
      </c>
      <c r="D30" s="147" t="s">
        <v>210</v>
      </c>
      <c r="E30" s="150" t="s">
        <v>1242</v>
      </c>
      <c r="F30" s="151">
        <v>1983</v>
      </c>
      <c r="G30" s="147" t="s">
        <v>24</v>
      </c>
      <c r="L30" s="158">
        <v>30</v>
      </c>
    </row>
    <row r="31" spans="1:12">
      <c r="A31" s="146" t="s">
        <v>1241</v>
      </c>
      <c r="B31" s="148" t="s">
        <v>1180</v>
      </c>
      <c r="C31" s="149" t="s">
        <v>1280</v>
      </c>
      <c r="D31" s="147" t="s">
        <v>210</v>
      </c>
      <c r="E31" s="150" t="s">
        <v>1281</v>
      </c>
      <c r="F31" s="151">
        <v>1989</v>
      </c>
      <c r="G31" s="147" t="s">
        <v>1220</v>
      </c>
      <c r="L31" s="158">
        <v>29</v>
      </c>
    </row>
    <row r="32" spans="1:12">
      <c r="A32" s="146" t="s">
        <v>1239</v>
      </c>
      <c r="B32" s="148" t="s">
        <v>1183</v>
      </c>
      <c r="C32" s="149" t="s">
        <v>1304</v>
      </c>
      <c r="D32" s="147" t="s">
        <v>210</v>
      </c>
      <c r="E32" s="150" t="s">
        <v>1328</v>
      </c>
      <c r="F32" s="151">
        <v>1987</v>
      </c>
      <c r="G32" s="147" t="s">
        <v>231</v>
      </c>
      <c r="L32" s="158">
        <v>28</v>
      </c>
    </row>
    <row r="33" spans="1:12">
      <c r="A33" s="152" t="s">
        <v>1160</v>
      </c>
      <c r="B33" s="153" t="s">
        <v>1151</v>
      </c>
      <c r="C33" s="154" t="s">
        <v>1187</v>
      </c>
      <c r="D33" s="155" t="s">
        <v>255</v>
      </c>
      <c r="E33" s="156" t="s">
        <v>1212</v>
      </c>
      <c r="F33" s="157">
        <v>1978</v>
      </c>
      <c r="G33" s="155" t="s">
        <v>1213</v>
      </c>
      <c r="H33" s="158"/>
      <c r="I33" s="158"/>
      <c r="J33" s="158"/>
      <c r="K33" s="158"/>
      <c r="L33" s="158">
        <v>40</v>
      </c>
    </row>
    <row r="34" spans="1:12">
      <c r="A34" s="146" t="s">
        <v>1245</v>
      </c>
      <c r="B34" s="148" t="s">
        <v>1154</v>
      </c>
      <c r="C34" s="149" t="s">
        <v>1246</v>
      </c>
      <c r="D34" s="147" t="s">
        <v>255</v>
      </c>
      <c r="E34" s="150" t="s">
        <v>1247</v>
      </c>
      <c r="F34" s="151">
        <v>1980</v>
      </c>
      <c r="G34" s="147" t="s">
        <v>231</v>
      </c>
      <c r="L34" s="158">
        <v>38</v>
      </c>
    </row>
    <row r="35" spans="1:12">
      <c r="A35" s="146" t="s">
        <v>1248</v>
      </c>
      <c r="B35" s="148" t="s">
        <v>1157</v>
      </c>
      <c r="C35" s="149" t="s">
        <v>1249</v>
      </c>
      <c r="D35" s="147" t="s">
        <v>255</v>
      </c>
      <c r="E35" s="150" t="s">
        <v>1250</v>
      </c>
      <c r="F35" s="151">
        <v>1977</v>
      </c>
      <c r="G35" s="147" t="s">
        <v>60</v>
      </c>
      <c r="L35" s="158">
        <v>36</v>
      </c>
    </row>
    <row r="36" spans="1:12">
      <c r="A36" s="146" t="s">
        <v>1254</v>
      </c>
      <c r="B36" s="148" t="s">
        <v>1160</v>
      </c>
      <c r="C36" s="149" t="s">
        <v>1255</v>
      </c>
      <c r="D36" s="147" t="s">
        <v>255</v>
      </c>
      <c r="E36" s="150" t="s">
        <v>1256</v>
      </c>
      <c r="F36" s="151">
        <v>1977</v>
      </c>
      <c r="G36" s="147" t="s">
        <v>27</v>
      </c>
      <c r="L36" s="158">
        <v>35</v>
      </c>
    </row>
    <row r="37" spans="1:12">
      <c r="A37" s="146" t="s">
        <v>1216</v>
      </c>
      <c r="B37" s="148" t="s">
        <v>1163</v>
      </c>
      <c r="C37" s="149" t="s">
        <v>1282</v>
      </c>
      <c r="D37" s="147" t="s">
        <v>255</v>
      </c>
      <c r="E37" s="150" t="s">
        <v>1283</v>
      </c>
      <c r="F37" s="151">
        <v>1981</v>
      </c>
      <c r="G37" s="147" t="s">
        <v>27</v>
      </c>
      <c r="L37" s="158">
        <v>34</v>
      </c>
    </row>
    <row r="38" spans="1:12">
      <c r="A38" s="146" t="s">
        <v>1181</v>
      </c>
      <c r="B38" s="148" t="s">
        <v>1166</v>
      </c>
      <c r="C38" s="149" t="s">
        <v>1287</v>
      </c>
      <c r="D38" s="147" t="s">
        <v>255</v>
      </c>
      <c r="E38" s="150" t="s">
        <v>1288</v>
      </c>
      <c r="F38" s="151">
        <v>1978</v>
      </c>
      <c r="G38" s="147" t="s">
        <v>1289</v>
      </c>
      <c r="L38" s="158">
        <v>33</v>
      </c>
    </row>
    <row r="39" spans="1:12">
      <c r="A39" s="146" t="s">
        <v>1306</v>
      </c>
      <c r="B39" s="148" t="s">
        <v>1169</v>
      </c>
      <c r="C39" s="149" t="s">
        <v>1313</v>
      </c>
      <c r="D39" s="147" t="s">
        <v>255</v>
      </c>
      <c r="E39" s="150" t="s">
        <v>1314</v>
      </c>
      <c r="F39" s="151">
        <v>1980</v>
      </c>
      <c r="G39" s="147" t="s">
        <v>258</v>
      </c>
      <c r="L39" s="158">
        <v>32</v>
      </c>
    </row>
    <row r="40" spans="1:12">
      <c r="A40" s="146" t="s">
        <v>1278</v>
      </c>
      <c r="B40" s="148" t="s">
        <v>1173</v>
      </c>
      <c r="C40" s="149" t="s">
        <v>1180</v>
      </c>
      <c r="D40" s="147" t="s">
        <v>255</v>
      </c>
      <c r="E40" s="150" t="s">
        <v>1329</v>
      </c>
      <c r="F40" s="151">
        <v>1979</v>
      </c>
      <c r="G40" s="147" t="s">
        <v>115</v>
      </c>
      <c r="L40" s="158">
        <v>31</v>
      </c>
    </row>
    <row r="41" spans="1:12">
      <c r="A41" s="146" t="s">
        <v>1357</v>
      </c>
      <c r="B41" s="148" t="s">
        <v>1158</v>
      </c>
      <c r="C41" s="149" t="s">
        <v>1295</v>
      </c>
      <c r="D41" s="147" t="s">
        <v>255</v>
      </c>
      <c r="E41" s="150" t="s">
        <v>1358</v>
      </c>
      <c r="F41" s="151">
        <v>1977</v>
      </c>
      <c r="G41" s="147" t="s">
        <v>299</v>
      </c>
      <c r="L41" s="158">
        <v>30</v>
      </c>
    </row>
    <row r="42" spans="1:12">
      <c r="A42" s="152" t="s">
        <v>1157</v>
      </c>
      <c r="B42" s="153" t="s">
        <v>1151</v>
      </c>
      <c r="C42" s="154" t="s">
        <v>1210</v>
      </c>
      <c r="D42" s="155" t="s">
        <v>297</v>
      </c>
      <c r="E42" s="156" t="s">
        <v>1211</v>
      </c>
      <c r="F42" s="157">
        <v>1972</v>
      </c>
      <c r="G42" s="155" t="s">
        <v>299</v>
      </c>
      <c r="H42" s="158"/>
      <c r="I42" s="158"/>
      <c r="J42" s="158"/>
      <c r="K42" s="158"/>
      <c r="L42" s="158">
        <v>40</v>
      </c>
    </row>
    <row r="43" spans="1:12">
      <c r="A43" s="146" t="s">
        <v>1158</v>
      </c>
      <c r="B43" s="148" t="s">
        <v>1154</v>
      </c>
      <c r="C43" s="149" t="s">
        <v>1223</v>
      </c>
      <c r="D43" s="147" t="s">
        <v>297</v>
      </c>
      <c r="E43" s="150" t="s">
        <v>1224</v>
      </c>
      <c r="F43" s="151">
        <v>1974</v>
      </c>
      <c r="G43" s="147" t="s">
        <v>60</v>
      </c>
      <c r="L43" s="158">
        <v>38</v>
      </c>
    </row>
    <row r="44" spans="1:12">
      <c r="A44" s="146" t="s">
        <v>1178</v>
      </c>
      <c r="B44" s="148" t="s">
        <v>1157</v>
      </c>
      <c r="C44" s="149" t="s">
        <v>1225</v>
      </c>
      <c r="D44" s="147" t="s">
        <v>297</v>
      </c>
      <c r="E44" s="150" t="s">
        <v>1226</v>
      </c>
      <c r="F44" s="151">
        <v>1976</v>
      </c>
      <c r="G44" s="147" t="s">
        <v>726</v>
      </c>
      <c r="L44" s="158">
        <v>36</v>
      </c>
    </row>
    <row r="45" spans="1:12">
      <c r="A45" s="146" t="s">
        <v>1230</v>
      </c>
      <c r="B45" s="148" t="s">
        <v>1160</v>
      </c>
      <c r="C45" s="149" t="s">
        <v>1257</v>
      </c>
      <c r="D45" s="147" t="s">
        <v>297</v>
      </c>
      <c r="E45" s="150" t="s">
        <v>1258</v>
      </c>
      <c r="F45" s="151">
        <v>1973</v>
      </c>
      <c r="G45" s="147" t="s">
        <v>231</v>
      </c>
      <c r="L45" s="158">
        <v>35</v>
      </c>
    </row>
    <row r="46" spans="1:12">
      <c r="A46" s="146" t="s">
        <v>1275</v>
      </c>
      <c r="B46" s="148" t="s">
        <v>1163</v>
      </c>
      <c r="C46" s="149" t="s">
        <v>1251</v>
      </c>
      <c r="D46" s="147" t="s">
        <v>297</v>
      </c>
      <c r="E46" s="150" t="s">
        <v>1276</v>
      </c>
      <c r="F46" s="151">
        <v>1972</v>
      </c>
      <c r="G46" s="147" t="s">
        <v>1213</v>
      </c>
      <c r="L46" s="158">
        <v>34</v>
      </c>
    </row>
    <row r="47" spans="1:12">
      <c r="A47" s="146" t="s">
        <v>1290</v>
      </c>
      <c r="B47" s="148" t="s">
        <v>1166</v>
      </c>
      <c r="C47" s="149" t="s">
        <v>1199</v>
      </c>
      <c r="D47" s="147" t="s">
        <v>297</v>
      </c>
      <c r="E47" s="150" t="s">
        <v>1291</v>
      </c>
      <c r="F47" s="151">
        <v>1975</v>
      </c>
      <c r="G47" s="147" t="s">
        <v>1213</v>
      </c>
      <c r="L47" s="158">
        <v>33</v>
      </c>
    </row>
    <row r="48" spans="1:12">
      <c r="A48" s="146" t="s">
        <v>1295</v>
      </c>
      <c r="B48" s="148" t="s">
        <v>1169</v>
      </c>
      <c r="C48" s="149" t="s">
        <v>1296</v>
      </c>
      <c r="D48" s="147" t="s">
        <v>297</v>
      </c>
      <c r="E48" s="150" t="s">
        <v>1297</v>
      </c>
      <c r="F48" s="151">
        <v>1973</v>
      </c>
      <c r="G48" s="147" t="s">
        <v>258</v>
      </c>
      <c r="L48" s="158">
        <v>32</v>
      </c>
    </row>
    <row r="49" spans="1:12">
      <c r="A49" s="146" t="s">
        <v>1304</v>
      </c>
      <c r="B49" s="148" t="s">
        <v>1173</v>
      </c>
      <c r="C49" s="149" t="s">
        <v>1275</v>
      </c>
      <c r="D49" s="147" t="s">
        <v>297</v>
      </c>
      <c r="E49" s="150" t="s">
        <v>1305</v>
      </c>
      <c r="F49" s="151">
        <v>1975</v>
      </c>
      <c r="G49" s="147" t="s">
        <v>24</v>
      </c>
      <c r="L49" s="158">
        <v>31</v>
      </c>
    </row>
    <row r="50" spans="1:12">
      <c r="A50" s="146" t="s">
        <v>1246</v>
      </c>
      <c r="B50" s="148" t="s">
        <v>1158</v>
      </c>
      <c r="C50" s="149" t="s">
        <v>1308</v>
      </c>
      <c r="D50" s="147" t="s">
        <v>297</v>
      </c>
      <c r="E50" s="150" t="s">
        <v>1309</v>
      </c>
      <c r="F50" s="151">
        <v>1976</v>
      </c>
      <c r="G50" s="147" t="s">
        <v>258</v>
      </c>
      <c r="L50" s="158">
        <v>30</v>
      </c>
    </row>
    <row r="51" spans="1:12">
      <c r="A51" s="146" t="s">
        <v>1221</v>
      </c>
      <c r="B51" s="148" t="s">
        <v>1178</v>
      </c>
      <c r="C51" s="149" t="s">
        <v>1311</v>
      </c>
      <c r="D51" s="147" t="s">
        <v>297</v>
      </c>
      <c r="E51" s="150" t="s">
        <v>1312</v>
      </c>
      <c r="F51" s="151">
        <v>1973</v>
      </c>
      <c r="G51" s="147" t="s">
        <v>1186</v>
      </c>
      <c r="L51" s="158">
        <v>29</v>
      </c>
    </row>
    <row r="52" spans="1:12">
      <c r="A52" s="146" t="s">
        <v>1188</v>
      </c>
      <c r="B52" s="148" t="s">
        <v>1180</v>
      </c>
      <c r="C52" s="149" t="s">
        <v>1334</v>
      </c>
      <c r="D52" s="147" t="s">
        <v>297</v>
      </c>
      <c r="E52" s="150" t="s">
        <v>1335</v>
      </c>
      <c r="F52" s="151">
        <v>1975</v>
      </c>
      <c r="G52" s="147" t="s">
        <v>79</v>
      </c>
      <c r="L52" s="158">
        <v>28</v>
      </c>
    </row>
    <row r="53" spans="1:12">
      <c r="A53" s="146" t="s">
        <v>1152</v>
      </c>
      <c r="B53" s="148" t="s">
        <v>1183</v>
      </c>
      <c r="C53" s="149" t="s">
        <v>1337</v>
      </c>
      <c r="D53" s="147" t="s">
        <v>297</v>
      </c>
      <c r="E53" s="150" t="s">
        <v>1338</v>
      </c>
      <c r="F53" s="151">
        <v>1976</v>
      </c>
      <c r="G53" s="147" t="s">
        <v>1289</v>
      </c>
      <c r="L53" s="158">
        <v>27</v>
      </c>
    </row>
    <row r="54" spans="1:12">
      <c r="A54" s="146" t="s">
        <v>1206</v>
      </c>
      <c r="B54" s="148" t="s">
        <v>1187</v>
      </c>
      <c r="C54" s="149" t="s">
        <v>1342</v>
      </c>
      <c r="D54" s="147" t="s">
        <v>297</v>
      </c>
      <c r="E54" s="150" t="s">
        <v>1343</v>
      </c>
      <c r="F54" s="151">
        <v>1972</v>
      </c>
      <c r="G54" s="147" t="s">
        <v>419</v>
      </c>
      <c r="L54" s="158">
        <v>26</v>
      </c>
    </row>
    <row r="55" spans="1:12">
      <c r="A55" s="146" t="s">
        <v>1342</v>
      </c>
      <c r="B55" s="148" t="s">
        <v>1190</v>
      </c>
      <c r="C55" s="149" t="s">
        <v>1183</v>
      </c>
      <c r="D55" s="147" t="s">
        <v>297</v>
      </c>
      <c r="E55" s="150" t="s">
        <v>1347</v>
      </c>
      <c r="F55" s="151">
        <v>1976</v>
      </c>
      <c r="G55" s="147" t="s">
        <v>115</v>
      </c>
      <c r="L55" s="158">
        <v>25</v>
      </c>
    </row>
    <row r="56" spans="1:12">
      <c r="A56" s="152" t="s">
        <v>1166</v>
      </c>
      <c r="B56" s="153" t="s">
        <v>1151</v>
      </c>
      <c r="C56" s="154" t="s">
        <v>1216</v>
      </c>
      <c r="D56" s="155" t="s">
        <v>397</v>
      </c>
      <c r="E56" s="156" t="s">
        <v>1217</v>
      </c>
      <c r="F56" s="157">
        <v>1970</v>
      </c>
      <c r="G56" s="155" t="s">
        <v>24</v>
      </c>
      <c r="H56" s="158"/>
      <c r="I56" s="158"/>
      <c r="J56" s="158"/>
      <c r="K56" s="158"/>
      <c r="L56" s="158">
        <v>40</v>
      </c>
    </row>
    <row r="57" spans="1:12">
      <c r="A57" s="146" t="s">
        <v>1169</v>
      </c>
      <c r="B57" s="148" t="s">
        <v>1154</v>
      </c>
      <c r="C57" s="149" t="s">
        <v>1218</v>
      </c>
      <c r="D57" s="147" t="s">
        <v>397</v>
      </c>
      <c r="E57" s="150" t="s">
        <v>1219</v>
      </c>
      <c r="F57" s="151">
        <v>1970</v>
      </c>
      <c r="G57" s="147" t="s">
        <v>1220</v>
      </c>
      <c r="L57" s="158">
        <v>38</v>
      </c>
    </row>
    <row r="58" spans="1:12">
      <c r="A58" s="146" t="s">
        <v>1251</v>
      </c>
      <c r="B58" s="148" t="s">
        <v>1157</v>
      </c>
      <c r="C58" s="149" t="s">
        <v>1252</v>
      </c>
      <c r="D58" s="147" t="s">
        <v>397</v>
      </c>
      <c r="E58" s="150" t="s">
        <v>1253</v>
      </c>
      <c r="F58" s="151">
        <v>1970</v>
      </c>
      <c r="G58" s="147" t="s">
        <v>79</v>
      </c>
      <c r="L58" s="158">
        <v>36</v>
      </c>
    </row>
    <row r="59" spans="1:12">
      <c r="A59" s="146" t="s">
        <v>1237</v>
      </c>
      <c r="B59" s="148" t="s">
        <v>1160</v>
      </c>
      <c r="C59" s="149" t="s">
        <v>1259</v>
      </c>
      <c r="D59" s="147" t="s">
        <v>397</v>
      </c>
      <c r="E59" s="150" t="s">
        <v>1260</v>
      </c>
      <c r="F59" s="151">
        <v>1967</v>
      </c>
      <c r="G59" s="147" t="s">
        <v>27</v>
      </c>
      <c r="L59" s="158">
        <v>35</v>
      </c>
    </row>
    <row r="60" spans="1:12">
      <c r="A60" s="146" t="s">
        <v>1261</v>
      </c>
      <c r="B60" s="148" t="s">
        <v>1163</v>
      </c>
      <c r="C60" s="149" t="s">
        <v>1262</v>
      </c>
      <c r="D60" s="147" t="s">
        <v>397</v>
      </c>
      <c r="E60" s="150" t="s">
        <v>1263</v>
      </c>
      <c r="F60" s="151">
        <v>1968</v>
      </c>
      <c r="G60" s="147" t="s">
        <v>125</v>
      </c>
      <c r="L60" s="158">
        <v>34</v>
      </c>
    </row>
    <row r="61" spans="1:12">
      <c r="A61" s="146" t="s">
        <v>1264</v>
      </c>
      <c r="B61" s="148" t="s">
        <v>1166</v>
      </c>
      <c r="C61" s="149" t="s">
        <v>1202</v>
      </c>
      <c r="D61" s="147" t="s">
        <v>397</v>
      </c>
      <c r="E61" s="150" t="s">
        <v>1265</v>
      </c>
      <c r="F61" s="151">
        <v>1967</v>
      </c>
      <c r="G61" s="147" t="s">
        <v>1213</v>
      </c>
      <c r="L61" s="158">
        <v>33</v>
      </c>
    </row>
    <row r="62" spans="1:12">
      <c r="A62" s="146" t="s">
        <v>1167</v>
      </c>
      <c r="B62" s="148" t="s">
        <v>1169</v>
      </c>
      <c r="C62" s="149" t="s">
        <v>1173</v>
      </c>
      <c r="D62" s="147" t="s">
        <v>397</v>
      </c>
      <c r="E62" s="150" t="s">
        <v>1270</v>
      </c>
      <c r="F62" s="151">
        <v>1967</v>
      </c>
      <c r="G62" s="147" t="s">
        <v>170</v>
      </c>
      <c r="L62" s="158">
        <v>32</v>
      </c>
    </row>
    <row r="63" spans="1:12">
      <c r="A63" s="146" t="s">
        <v>1232</v>
      </c>
      <c r="B63" s="148" t="s">
        <v>1173</v>
      </c>
      <c r="C63" s="149" t="s">
        <v>1298</v>
      </c>
      <c r="D63" s="147" t="s">
        <v>397</v>
      </c>
      <c r="E63" s="150" t="s">
        <v>1299</v>
      </c>
      <c r="F63" s="151">
        <v>1969</v>
      </c>
      <c r="G63" s="147" t="s">
        <v>231</v>
      </c>
      <c r="L63" s="158">
        <v>31</v>
      </c>
    </row>
    <row r="64" spans="1:12">
      <c r="A64" s="146" t="s">
        <v>1268</v>
      </c>
      <c r="B64" s="148" t="s">
        <v>1178</v>
      </c>
      <c r="C64" s="149" t="s">
        <v>1277</v>
      </c>
      <c r="D64" s="147" t="s">
        <v>397</v>
      </c>
      <c r="E64" s="150" t="s">
        <v>1310</v>
      </c>
      <c r="F64" s="151">
        <v>1968</v>
      </c>
      <c r="G64" s="147" t="s">
        <v>24</v>
      </c>
      <c r="L64" s="158">
        <v>30</v>
      </c>
    </row>
    <row r="65" spans="1:12">
      <c r="A65" s="146" t="s">
        <v>1227</v>
      </c>
      <c r="B65" s="148" t="s">
        <v>1180</v>
      </c>
      <c r="C65" s="149" t="s">
        <v>1315</v>
      </c>
      <c r="D65" s="147" t="s">
        <v>397</v>
      </c>
      <c r="E65" s="150" t="s">
        <v>1316</v>
      </c>
      <c r="F65" s="151">
        <v>1968</v>
      </c>
      <c r="G65" s="147" t="s">
        <v>1289</v>
      </c>
      <c r="L65" s="158">
        <v>29</v>
      </c>
    </row>
    <row r="66" spans="1:12">
      <c r="A66" s="146" t="s">
        <v>1249</v>
      </c>
      <c r="B66" s="148" t="s">
        <v>1183</v>
      </c>
      <c r="C66" s="149" t="s">
        <v>1264</v>
      </c>
      <c r="D66" s="147" t="s">
        <v>397</v>
      </c>
      <c r="E66" s="150" t="s">
        <v>1317</v>
      </c>
      <c r="F66" s="151">
        <v>1968</v>
      </c>
      <c r="G66" s="147" t="s">
        <v>125</v>
      </c>
      <c r="L66" s="158">
        <v>28</v>
      </c>
    </row>
    <row r="67" spans="1:12">
      <c r="A67" s="146" t="s">
        <v>1282</v>
      </c>
      <c r="B67" s="148" t="s">
        <v>1187</v>
      </c>
      <c r="C67" s="149" t="s">
        <v>1318</v>
      </c>
      <c r="D67" s="147" t="s">
        <v>397</v>
      </c>
      <c r="E67" s="150" t="s">
        <v>1319</v>
      </c>
      <c r="F67" s="151">
        <v>1971</v>
      </c>
      <c r="G67" s="147" t="s">
        <v>1186</v>
      </c>
      <c r="L67" s="158">
        <v>27</v>
      </c>
    </row>
    <row r="68" spans="1:12">
      <c r="A68" s="146" t="s">
        <v>1259</v>
      </c>
      <c r="B68" s="148" t="s">
        <v>1190</v>
      </c>
      <c r="C68" s="149" t="s">
        <v>1290</v>
      </c>
      <c r="D68" s="147" t="s">
        <v>397</v>
      </c>
      <c r="E68" s="150" t="s">
        <v>1320</v>
      </c>
      <c r="F68" s="151">
        <v>1967</v>
      </c>
      <c r="G68" s="147" t="s">
        <v>299</v>
      </c>
      <c r="L68" s="158">
        <v>26</v>
      </c>
    </row>
    <row r="69" spans="1:12">
      <c r="A69" s="146" t="s">
        <v>1285</v>
      </c>
      <c r="B69" s="148" t="s">
        <v>1193</v>
      </c>
      <c r="C69" s="149" t="s">
        <v>1323</v>
      </c>
      <c r="D69" s="147" t="s">
        <v>397</v>
      </c>
      <c r="E69" s="150" t="s">
        <v>1324</v>
      </c>
      <c r="F69" s="151">
        <v>1969</v>
      </c>
      <c r="G69" s="147" t="s">
        <v>79</v>
      </c>
      <c r="L69" s="158">
        <v>25</v>
      </c>
    </row>
    <row r="70" spans="1:12">
      <c r="A70" s="146" t="s">
        <v>1325</v>
      </c>
      <c r="B70" s="148" t="s">
        <v>1196</v>
      </c>
      <c r="C70" s="149" t="s">
        <v>1326</v>
      </c>
      <c r="D70" s="147" t="s">
        <v>397</v>
      </c>
      <c r="E70" s="150" t="s">
        <v>1327</v>
      </c>
      <c r="F70" s="151">
        <v>1968</v>
      </c>
      <c r="G70" s="147" t="s">
        <v>79</v>
      </c>
      <c r="L70" s="158">
        <v>24</v>
      </c>
    </row>
    <row r="71" spans="1:12">
      <c r="A71" s="146" t="s">
        <v>1345</v>
      </c>
      <c r="B71" s="148" t="s">
        <v>1199</v>
      </c>
      <c r="C71" s="149" t="s">
        <v>1300</v>
      </c>
      <c r="D71" s="147" t="s">
        <v>397</v>
      </c>
      <c r="E71" s="150" t="s">
        <v>1346</v>
      </c>
      <c r="F71" s="151">
        <v>1969</v>
      </c>
      <c r="G71" s="147" t="s">
        <v>299</v>
      </c>
      <c r="L71" s="158">
        <v>23</v>
      </c>
    </row>
    <row r="72" spans="1:12">
      <c r="A72" s="152" t="s">
        <v>1180</v>
      </c>
      <c r="B72" s="153" t="s">
        <v>1151</v>
      </c>
      <c r="C72" s="154" t="s">
        <v>1227</v>
      </c>
      <c r="D72" s="155" t="s">
        <v>501</v>
      </c>
      <c r="E72" s="156" t="s">
        <v>1228</v>
      </c>
      <c r="F72" s="157">
        <v>1966</v>
      </c>
      <c r="G72" s="155" t="s">
        <v>60</v>
      </c>
      <c r="H72" s="158"/>
      <c r="I72" s="158"/>
      <c r="J72" s="158"/>
      <c r="K72" s="158"/>
      <c r="L72" s="158">
        <v>40</v>
      </c>
    </row>
    <row r="73" spans="1:12">
      <c r="A73" s="146" t="s">
        <v>1190</v>
      </c>
      <c r="B73" s="148" t="s">
        <v>1154</v>
      </c>
      <c r="C73" s="149" t="s">
        <v>1232</v>
      </c>
      <c r="D73" s="147" t="s">
        <v>501</v>
      </c>
      <c r="E73" s="150" t="s">
        <v>1233</v>
      </c>
      <c r="F73" s="151">
        <v>1964</v>
      </c>
      <c r="G73" s="147" t="s">
        <v>299</v>
      </c>
      <c r="L73" s="158">
        <v>38</v>
      </c>
    </row>
    <row r="74" spans="1:12">
      <c r="A74" s="146" t="s">
        <v>1262</v>
      </c>
      <c r="B74" s="148" t="s">
        <v>1157</v>
      </c>
      <c r="C74" s="149" t="s">
        <v>1266</v>
      </c>
      <c r="D74" s="147" t="s">
        <v>501</v>
      </c>
      <c r="E74" s="150" t="s">
        <v>1267</v>
      </c>
      <c r="F74" s="151">
        <v>1966</v>
      </c>
      <c r="G74" s="147" t="s">
        <v>24</v>
      </c>
      <c r="L74" s="158">
        <v>36</v>
      </c>
    </row>
    <row r="75" spans="1:12">
      <c r="A75" s="146" t="s">
        <v>1176</v>
      </c>
      <c r="B75" s="148" t="s">
        <v>1160</v>
      </c>
      <c r="C75" s="149" t="s">
        <v>1160</v>
      </c>
      <c r="D75" s="147" t="s">
        <v>501</v>
      </c>
      <c r="E75" s="150" t="s">
        <v>1284</v>
      </c>
      <c r="F75" s="151">
        <v>1966</v>
      </c>
      <c r="G75" s="147" t="s">
        <v>747</v>
      </c>
      <c r="L75" s="158">
        <v>35</v>
      </c>
    </row>
    <row r="76" spans="1:12">
      <c r="A76" s="146" t="s">
        <v>1174</v>
      </c>
      <c r="B76" s="148" t="s">
        <v>1163</v>
      </c>
      <c r="C76" s="149" t="s">
        <v>1285</v>
      </c>
      <c r="D76" s="147" t="s">
        <v>501</v>
      </c>
      <c r="E76" s="150" t="s">
        <v>1286</v>
      </c>
      <c r="F76" s="151">
        <v>1964</v>
      </c>
      <c r="G76" s="147" t="s">
        <v>27</v>
      </c>
      <c r="L76" s="158">
        <v>34</v>
      </c>
    </row>
    <row r="77" spans="1:12">
      <c r="A77" s="146" t="s">
        <v>1292</v>
      </c>
      <c r="B77" s="148" t="s">
        <v>1166</v>
      </c>
      <c r="C77" s="149" t="s">
        <v>1293</v>
      </c>
      <c r="D77" s="147" t="s">
        <v>501</v>
      </c>
      <c r="E77" s="150" t="s">
        <v>1294</v>
      </c>
      <c r="F77" s="151">
        <v>1966</v>
      </c>
      <c r="G77" s="147" t="s">
        <v>27</v>
      </c>
      <c r="L77" s="158">
        <v>33</v>
      </c>
    </row>
    <row r="78" spans="1:12">
      <c r="A78" s="146" t="s">
        <v>1300</v>
      </c>
      <c r="B78" s="148" t="s">
        <v>1169</v>
      </c>
      <c r="C78" s="149" t="s">
        <v>1301</v>
      </c>
      <c r="D78" s="147" t="s">
        <v>501</v>
      </c>
      <c r="E78" s="150" t="s">
        <v>1302</v>
      </c>
      <c r="F78" s="151">
        <v>1966</v>
      </c>
      <c r="G78" s="147" t="s">
        <v>308</v>
      </c>
      <c r="L78" s="158">
        <v>32</v>
      </c>
    </row>
    <row r="79" spans="1:12">
      <c r="A79" s="146" t="s">
        <v>1298</v>
      </c>
      <c r="B79" s="148" t="s">
        <v>1173</v>
      </c>
      <c r="C79" s="149" t="s">
        <v>1193</v>
      </c>
      <c r="D79" s="147" t="s">
        <v>501</v>
      </c>
      <c r="E79" s="150" t="s">
        <v>1303</v>
      </c>
      <c r="F79" s="151">
        <v>1964</v>
      </c>
      <c r="G79" s="147" t="s">
        <v>1213</v>
      </c>
      <c r="L79" s="158">
        <v>31</v>
      </c>
    </row>
    <row r="80" spans="1:12">
      <c r="A80" s="146" t="s">
        <v>1293</v>
      </c>
      <c r="B80" s="148" t="s">
        <v>1158</v>
      </c>
      <c r="C80" s="149" t="s">
        <v>1330</v>
      </c>
      <c r="D80" s="147" t="s">
        <v>501</v>
      </c>
      <c r="E80" s="150" t="s">
        <v>1331</v>
      </c>
      <c r="F80" s="151">
        <v>1966</v>
      </c>
      <c r="G80" s="147" t="s">
        <v>79</v>
      </c>
      <c r="L80" s="158">
        <v>30</v>
      </c>
    </row>
    <row r="81" spans="1:12">
      <c r="A81" s="146" t="s">
        <v>1155</v>
      </c>
      <c r="B81" s="148" t="s">
        <v>1178</v>
      </c>
      <c r="C81" s="149" t="s">
        <v>1325</v>
      </c>
      <c r="D81" s="147" t="s">
        <v>501</v>
      </c>
      <c r="E81" s="150" t="s">
        <v>1336</v>
      </c>
      <c r="F81" s="151">
        <v>1964</v>
      </c>
      <c r="G81" s="147" t="s">
        <v>27</v>
      </c>
      <c r="L81" s="158">
        <v>29</v>
      </c>
    </row>
    <row r="82" spans="1:12">
      <c r="A82" s="146" t="s">
        <v>1332</v>
      </c>
      <c r="B82" s="148" t="s">
        <v>1180</v>
      </c>
      <c r="C82" s="149" t="s">
        <v>1190</v>
      </c>
      <c r="D82" s="147" t="s">
        <v>501</v>
      </c>
      <c r="E82" s="150" t="s">
        <v>1344</v>
      </c>
      <c r="F82" s="151">
        <v>1962</v>
      </c>
      <c r="G82" s="147" t="s">
        <v>1213</v>
      </c>
      <c r="L82" s="158">
        <v>28</v>
      </c>
    </row>
    <row r="83" spans="1:12">
      <c r="A83" s="146" t="s">
        <v>1337</v>
      </c>
      <c r="B83" s="148" t="s">
        <v>1183</v>
      </c>
      <c r="C83" s="149" t="s">
        <v>1350</v>
      </c>
      <c r="D83" s="147" t="s">
        <v>501</v>
      </c>
      <c r="E83" s="150" t="s">
        <v>1351</v>
      </c>
      <c r="F83" s="151">
        <v>1962</v>
      </c>
      <c r="G83" s="147" t="s">
        <v>79</v>
      </c>
      <c r="L83" s="158">
        <v>27</v>
      </c>
    </row>
    <row r="84" spans="1:12">
      <c r="A84" s="152" t="s">
        <v>1161</v>
      </c>
      <c r="B84" s="153" t="s">
        <v>1151</v>
      </c>
      <c r="C84" s="154" t="s">
        <v>1268</v>
      </c>
      <c r="D84" s="155" t="s">
        <v>570</v>
      </c>
      <c r="E84" s="156" t="s">
        <v>1269</v>
      </c>
      <c r="F84" s="157">
        <v>1960</v>
      </c>
      <c r="G84" s="155" t="s">
        <v>231</v>
      </c>
      <c r="H84" s="158"/>
      <c r="I84" s="158"/>
      <c r="J84" s="158"/>
      <c r="K84" s="158"/>
      <c r="L84" s="158">
        <v>40</v>
      </c>
    </row>
    <row r="85" spans="1:12">
      <c r="A85" s="146" t="s">
        <v>1266</v>
      </c>
      <c r="B85" s="148" t="s">
        <v>1154</v>
      </c>
      <c r="C85" s="149" t="s">
        <v>1273</v>
      </c>
      <c r="D85" s="147" t="s">
        <v>570</v>
      </c>
      <c r="E85" s="150" t="s">
        <v>1274</v>
      </c>
      <c r="F85" s="151">
        <v>1961</v>
      </c>
      <c r="G85" s="147" t="s">
        <v>79</v>
      </c>
      <c r="L85" s="158">
        <v>38</v>
      </c>
    </row>
    <row r="86" spans="1:12">
      <c r="A86" s="146" t="s">
        <v>1277</v>
      </c>
      <c r="B86" s="148" t="s">
        <v>1157</v>
      </c>
      <c r="C86" s="149" t="s">
        <v>1278</v>
      </c>
      <c r="D86" s="147" t="s">
        <v>570</v>
      </c>
      <c r="E86" s="150" t="s">
        <v>1279</v>
      </c>
      <c r="F86" s="151">
        <v>1961</v>
      </c>
      <c r="G86" s="147" t="s">
        <v>27</v>
      </c>
      <c r="L86" s="158">
        <v>36</v>
      </c>
    </row>
    <row r="87" spans="1:12">
      <c r="A87" s="146" t="s">
        <v>1257</v>
      </c>
      <c r="B87" s="148" t="s">
        <v>1160</v>
      </c>
      <c r="C87" s="149" t="s">
        <v>1306</v>
      </c>
      <c r="D87" s="147" t="s">
        <v>570</v>
      </c>
      <c r="E87" s="150" t="s">
        <v>1307</v>
      </c>
      <c r="F87" s="151">
        <v>1959</v>
      </c>
      <c r="G87" s="147" t="s">
        <v>60</v>
      </c>
      <c r="L87" s="158">
        <v>35</v>
      </c>
    </row>
    <row r="88" spans="1:12">
      <c r="A88" s="146" t="s">
        <v>1255</v>
      </c>
      <c r="B88" s="148" t="s">
        <v>1163</v>
      </c>
      <c r="C88" s="149" t="s">
        <v>1321</v>
      </c>
      <c r="D88" s="147" t="s">
        <v>570</v>
      </c>
      <c r="E88" s="150" t="s">
        <v>1322</v>
      </c>
      <c r="F88" s="151">
        <v>1959</v>
      </c>
      <c r="G88" s="147" t="s">
        <v>258</v>
      </c>
      <c r="L88" s="158">
        <v>34</v>
      </c>
    </row>
    <row r="89" spans="1:12">
      <c r="A89" s="146" t="s">
        <v>1287</v>
      </c>
      <c r="B89" s="148" t="s">
        <v>1166</v>
      </c>
      <c r="C89" s="149" t="s">
        <v>1354</v>
      </c>
      <c r="D89" s="147" t="s">
        <v>570</v>
      </c>
      <c r="E89" s="150" t="s">
        <v>1355</v>
      </c>
      <c r="F89" s="151">
        <v>1960</v>
      </c>
      <c r="G89" s="147" t="s">
        <v>1356</v>
      </c>
      <c r="L89" s="158">
        <v>33</v>
      </c>
    </row>
    <row r="90" spans="1:12">
      <c r="A90" s="152" t="s">
        <v>1271</v>
      </c>
      <c r="B90" s="153" t="s">
        <v>1151</v>
      </c>
      <c r="C90" s="154" t="s">
        <v>1178</v>
      </c>
      <c r="D90" s="155" t="s">
        <v>625</v>
      </c>
      <c r="E90" s="156" t="s">
        <v>1272</v>
      </c>
      <c r="F90" s="157">
        <v>1956</v>
      </c>
      <c r="G90" s="155" t="s">
        <v>847</v>
      </c>
      <c r="H90" s="158"/>
      <c r="I90" s="158"/>
      <c r="J90" s="158"/>
      <c r="K90" s="158"/>
      <c r="L90" s="158">
        <v>40</v>
      </c>
    </row>
    <row r="91" spans="1:12">
      <c r="A91" s="146" t="s">
        <v>1164</v>
      </c>
      <c r="B91" s="148" t="s">
        <v>1154</v>
      </c>
      <c r="C91" s="149" t="s">
        <v>1332</v>
      </c>
      <c r="D91" s="147" t="s">
        <v>625</v>
      </c>
      <c r="E91" s="150" t="s">
        <v>1333</v>
      </c>
      <c r="F91" s="151">
        <v>1956</v>
      </c>
      <c r="G91" s="147" t="s">
        <v>98</v>
      </c>
      <c r="L91" s="158">
        <v>38</v>
      </c>
    </row>
    <row r="92" spans="1:12">
      <c r="A92" s="146" t="s">
        <v>1339</v>
      </c>
      <c r="B92" s="148" t="s">
        <v>1157</v>
      </c>
      <c r="C92" s="149" t="s">
        <v>1340</v>
      </c>
      <c r="D92" s="147" t="s">
        <v>625</v>
      </c>
      <c r="E92" s="150" t="s">
        <v>1341</v>
      </c>
      <c r="F92" s="151">
        <v>1954</v>
      </c>
      <c r="G92" s="147" t="s">
        <v>726</v>
      </c>
      <c r="L92" s="158">
        <v>36</v>
      </c>
    </row>
    <row r="93" spans="1:12">
      <c r="A93" s="146" t="s">
        <v>1315</v>
      </c>
      <c r="B93" s="148" t="s">
        <v>1160</v>
      </c>
      <c r="C93" s="149" t="s">
        <v>1359</v>
      </c>
      <c r="D93" s="147" t="s">
        <v>625</v>
      </c>
      <c r="E93" s="150" t="s">
        <v>1360</v>
      </c>
      <c r="F93" s="151">
        <v>1954</v>
      </c>
      <c r="G93" s="147" t="s">
        <v>79</v>
      </c>
      <c r="L93" s="158">
        <v>35</v>
      </c>
    </row>
    <row r="94" spans="1:12">
      <c r="A94" s="146" t="s">
        <v>1348</v>
      </c>
      <c r="B94" s="148" t="s">
        <v>1163</v>
      </c>
      <c r="C94" s="149" t="s">
        <v>1361</v>
      </c>
      <c r="D94" s="147" t="s">
        <v>625</v>
      </c>
      <c r="E94" s="150" t="s">
        <v>1362</v>
      </c>
      <c r="F94" s="151">
        <v>1952</v>
      </c>
      <c r="G94" s="147" t="s">
        <v>79</v>
      </c>
      <c r="L94" s="158">
        <v>34</v>
      </c>
    </row>
    <row r="95" spans="1:12">
      <c r="A95" s="152" t="s">
        <v>1352</v>
      </c>
      <c r="B95" s="153" t="s">
        <v>1151</v>
      </c>
      <c r="C95" s="154" t="s">
        <v>1271</v>
      </c>
      <c r="D95" s="155" t="s">
        <v>660</v>
      </c>
      <c r="E95" s="156" t="s">
        <v>1353</v>
      </c>
      <c r="F95" s="157">
        <v>1950</v>
      </c>
      <c r="G95" s="155" t="s">
        <v>24</v>
      </c>
      <c r="H95" s="158"/>
      <c r="I95" s="158"/>
      <c r="J95" s="158"/>
      <c r="K95" s="158"/>
      <c r="L95" s="158">
        <v>20</v>
      </c>
    </row>
    <row r="96" spans="1:12">
      <c r="A96" s="152" t="s">
        <v>1301</v>
      </c>
      <c r="B96" s="153" t="s">
        <v>1151</v>
      </c>
      <c r="C96" s="154" t="s">
        <v>1348</v>
      </c>
      <c r="D96" s="155" t="s">
        <v>675</v>
      </c>
      <c r="E96" s="156" t="s">
        <v>1349</v>
      </c>
      <c r="F96" s="157">
        <v>1945</v>
      </c>
      <c r="G96" s="155" t="s">
        <v>1289</v>
      </c>
      <c r="H96" s="158"/>
      <c r="I96" s="158"/>
      <c r="J96" s="158"/>
      <c r="K96" s="158"/>
      <c r="L96" s="158">
        <v>20</v>
      </c>
    </row>
  </sheetData>
  <sortState ref="A2:G98">
    <sortCondition ref="D2:D98"/>
    <sortCondition ref="B2:B98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K298"/>
  <sheetViews>
    <sheetView workbookViewId="0">
      <selection activeCell="L34" sqref="L34"/>
    </sheetView>
  </sheetViews>
  <sheetFormatPr defaultRowHeight="12.75"/>
  <cols>
    <col min="1" max="1" width="4.42578125" customWidth="1"/>
    <col min="2" max="2" width="5.5703125" customWidth="1"/>
    <col min="3" max="3" width="4.28515625" customWidth="1"/>
    <col min="4" max="4" width="6.42578125" customWidth="1"/>
    <col min="5" max="5" width="32.42578125" customWidth="1"/>
    <col min="6" max="6" width="6.42578125" customWidth="1"/>
    <col min="7" max="7" width="45.42578125" customWidth="1"/>
    <col min="8" max="10" width="0" hidden="1" customWidth="1"/>
  </cols>
  <sheetData>
    <row r="1" spans="1:11">
      <c r="A1" t="s">
        <v>694</v>
      </c>
      <c r="B1" t="s">
        <v>695</v>
      </c>
      <c r="C1" t="s">
        <v>696</v>
      </c>
      <c r="D1" t="s">
        <v>697</v>
      </c>
      <c r="E1" t="s">
        <v>698</v>
      </c>
      <c r="G1" t="s">
        <v>20</v>
      </c>
      <c r="K1" t="s">
        <v>699</v>
      </c>
    </row>
    <row r="2" spans="1:11">
      <c r="A2" s="10">
        <v>96</v>
      </c>
      <c r="B2" s="10">
        <v>1</v>
      </c>
      <c r="C2" s="10">
        <v>174</v>
      </c>
      <c r="D2" s="10" t="s">
        <v>22</v>
      </c>
      <c r="E2" s="10" t="s">
        <v>32</v>
      </c>
      <c r="F2" s="10"/>
      <c r="G2" s="10" t="s">
        <v>33</v>
      </c>
      <c r="K2" s="10">
        <v>20</v>
      </c>
    </row>
    <row r="3" spans="1:11">
      <c r="A3">
        <v>175</v>
      </c>
      <c r="B3">
        <v>2</v>
      </c>
      <c r="C3">
        <v>100</v>
      </c>
      <c r="D3" t="s">
        <v>22</v>
      </c>
      <c r="E3" t="s">
        <v>23</v>
      </c>
      <c r="G3" t="s">
        <v>24</v>
      </c>
      <c r="K3">
        <v>18</v>
      </c>
    </row>
    <row r="4" spans="1:11">
      <c r="A4">
        <v>246</v>
      </c>
      <c r="B4">
        <v>3</v>
      </c>
      <c r="C4">
        <v>224</v>
      </c>
      <c r="D4" t="s">
        <v>22</v>
      </c>
      <c r="E4" t="s">
        <v>28</v>
      </c>
      <c r="G4" t="s">
        <v>700</v>
      </c>
      <c r="K4">
        <v>16</v>
      </c>
    </row>
    <row r="5" spans="1:11">
      <c r="A5">
        <v>249</v>
      </c>
      <c r="B5">
        <v>4</v>
      </c>
      <c r="C5">
        <v>221</v>
      </c>
      <c r="D5" t="s">
        <v>22</v>
      </c>
      <c r="E5" t="s">
        <v>25</v>
      </c>
      <c r="G5" t="s">
        <v>24</v>
      </c>
      <c r="K5">
        <v>15</v>
      </c>
    </row>
    <row r="6" spans="1:11">
      <c r="A6">
        <v>269</v>
      </c>
      <c r="B6">
        <v>5</v>
      </c>
      <c r="C6">
        <v>157</v>
      </c>
      <c r="D6" t="s">
        <v>22</v>
      </c>
      <c r="E6" t="s">
        <v>42</v>
      </c>
      <c r="G6" t="s">
        <v>43</v>
      </c>
      <c r="K6">
        <v>14</v>
      </c>
    </row>
    <row r="7" spans="1:11">
      <c r="A7">
        <v>302</v>
      </c>
      <c r="B7">
        <v>6</v>
      </c>
      <c r="C7">
        <v>227</v>
      </c>
      <c r="D7" t="s">
        <v>22</v>
      </c>
      <c r="E7" t="s">
        <v>26</v>
      </c>
      <c r="G7" t="s">
        <v>27</v>
      </c>
      <c r="K7">
        <v>13</v>
      </c>
    </row>
    <row r="8" spans="1:11">
      <c r="A8" s="10">
        <v>10</v>
      </c>
      <c r="B8" s="10">
        <v>1</v>
      </c>
      <c r="C8" s="10">
        <v>27</v>
      </c>
      <c r="D8" s="10" t="s">
        <v>51</v>
      </c>
      <c r="E8" s="10" t="s">
        <v>52</v>
      </c>
      <c r="F8" s="10"/>
      <c r="G8" s="10" t="s">
        <v>27</v>
      </c>
      <c r="K8" s="10">
        <v>20</v>
      </c>
    </row>
    <row r="9" spans="1:11">
      <c r="A9">
        <v>121</v>
      </c>
      <c r="B9">
        <v>2</v>
      </c>
      <c r="C9">
        <v>132</v>
      </c>
      <c r="D9" t="s">
        <v>51</v>
      </c>
      <c r="E9" t="s">
        <v>55</v>
      </c>
      <c r="G9" t="s">
        <v>56</v>
      </c>
      <c r="K9">
        <v>18</v>
      </c>
    </row>
    <row r="10" spans="1:11">
      <c r="A10">
        <v>188</v>
      </c>
      <c r="B10">
        <v>3</v>
      </c>
      <c r="C10">
        <v>159</v>
      </c>
      <c r="D10" t="s">
        <v>51</v>
      </c>
      <c r="E10" t="s">
        <v>53</v>
      </c>
      <c r="G10" t="s">
        <v>54</v>
      </c>
      <c r="K10">
        <v>16</v>
      </c>
    </row>
    <row r="11" spans="1:11">
      <c r="A11">
        <v>212</v>
      </c>
      <c r="B11">
        <v>4</v>
      </c>
      <c r="C11">
        <v>130</v>
      </c>
      <c r="D11" t="s">
        <v>51</v>
      </c>
      <c r="E11" t="s">
        <v>64</v>
      </c>
      <c r="G11" t="s">
        <v>27</v>
      </c>
      <c r="K11">
        <v>15</v>
      </c>
    </row>
    <row r="12" spans="1:11">
      <c r="A12">
        <v>230</v>
      </c>
      <c r="B12">
        <v>5</v>
      </c>
      <c r="C12">
        <v>51</v>
      </c>
      <c r="D12" t="s">
        <v>51</v>
      </c>
      <c r="E12" t="s">
        <v>57</v>
      </c>
      <c r="G12" t="s">
        <v>58</v>
      </c>
      <c r="K12">
        <v>14</v>
      </c>
    </row>
    <row r="13" spans="1:11">
      <c r="A13">
        <v>242</v>
      </c>
      <c r="B13">
        <v>6</v>
      </c>
      <c r="C13">
        <v>218</v>
      </c>
      <c r="D13" t="s">
        <v>51</v>
      </c>
      <c r="E13" t="s">
        <v>67</v>
      </c>
      <c r="G13" t="s">
        <v>68</v>
      </c>
      <c r="K13">
        <v>13</v>
      </c>
    </row>
    <row r="14" spans="1:11">
      <c r="A14">
        <v>270</v>
      </c>
      <c r="B14">
        <v>7</v>
      </c>
      <c r="C14">
        <v>107</v>
      </c>
      <c r="D14" t="s">
        <v>51</v>
      </c>
      <c r="E14" t="s">
        <v>69</v>
      </c>
      <c r="G14" t="s">
        <v>70</v>
      </c>
      <c r="K14">
        <v>12</v>
      </c>
    </row>
    <row r="15" spans="1:11">
      <c r="A15">
        <v>283</v>
      </c>
      <c r="B15">
        <v>8</v>
      </c>
      <c r="C15">
        <v>257</v>
      </c>
      <c r="D15" t="s">
        <v>51</v>
      </c>
      <c r="E15" t="s">
        <v>73</v>
      </c>
      <c r="G15" t="s">
        <v>33</v>
      </c>
      <c r="K15">
        <v>11</v>
      </c>
    </row>
    <row r="16" spans="1:11">
      <c r="A16">
        <v>300</v>
      </c>
      <c r="B16">
        <v>9</v>
      </c>
      <c r="C16">
        <v>312</v>
      </c>
      <c r="D16" t="s">
        <v>51</v>
      </c>
      <c r="E16" t="s">
        <v>74</v>
      </c>
      <c r="G16" t="s">
        <v>75</v>
      </c>
      <c r="K16">
        <v>10</v>
      </c>
    </row>
    <row r="17" spans="1:11">
      <c r="A17">
        <v>301</v>
      </c>
      <c r="B17">
        <v>10</v>
      </c>
      <c r="C17">
        <v>290</v>
      </c>
      <c r="D17" t="s">
        <v>51</v>
      </c>
      <c r="E17" t="s">
        <v>78</v>
      </c>
      <c r="G17" t="s">
        <v>79</v>
      </c>
      <c r="K17">
        <v>9</v>
      </c>
    </row>
    <row r="18" spans="1:11">
      <c r="A18" s="10">
        <v>172</v>
      </c>
      <c r="B18" s="10">
        <v>1</v>
      </c>
      <c r="C18" s="10">
        <v>18</v>
      </c>
      <c r="D18" s="10" t="s">
        <v>83</v>
      </c>
      <c r="E18" s="10" t="s">
        <v>93</v>
      </c>
      <c r="F18" s="10"/>
      <c r="G18" s="10" t="s">
        <v>94</v>
      </c>
      <c r="K18" s="10">
        <v>20</v>
      </c>
    </row>
    <row r="19" spans="1:11">
      <c r="A19">
        <v>179</v>
      </c>
      <c r="B19">
        <v>2</v>
      </c>
      <c r="C19">
        <v>13</v>
      </c>
      <c r="D19" t="s">
        <v>83</v>
      </c>
      <c r="E19" t="s">
        <v>97</v>
      </c>
      <c r="G19" t="s">
        <v>98</v>
      </c>
      <c r="K19">
        <v>18</v>
      </c>
    </row>
    <row r="20" spans="1:11">
      <c r="A20">
        <v>194</v>
      </c>
      <c r="B20">
        <v>3</v>
      </c>
      <c r="C20">
        <v>56</v>
      </c>
      <c r="D20" t="s">
        <v>83</v>
      </c>
      <c r="E20" t="s">
        <v>101</v>
      </c>
      <c r="G20" t="s">
        <v>33</v>
      </c>
      <c r="K20">
        <v>16</v>
      </c>
    </row>
    <row r="21" spans="1:11">
      <c r="A21">
        <v>220</v>
      </c>
      <c r="B21">
        <v>4</v>
      </c>
      <c r="C21">
        <v>250</v>
      </c>
      <c r="D21" t="s">
        <v>83</v>
      </c>
      <c r="E21" t="s">
        <v>103</v>
      </c>
      <c r="G21" t="s">
        <v>104</v>
      </c>
      <c r="K21">
        <v>15</v>
      </c>
    </row>
    <row r="22" spans="1:11">
      <c r="A22">
        <v>244</v>
      </c>
      <c r="B22">
        <v>5</v>
      </c>
      <c r="C22">
        <v>272</v>
      </c>
      <c r="D22" t="s">
        <v>83</v>
      </c>
      <c r="E22" t="s">
        <v>86</v>
      </c>
      <c r="G22" t="s">
        <v>24</v>
      </c>
      <c r="K22">
        <v>14</v>
      </c>
    </row>
    <row r="23" spans="1:11">
      <c r="A23">
        <v>256</v>
      </c>
      <c r="B23">
        <v>6</v>
      </c>
      <c r="C23">
        <v>93</v>
      </c>
      <c r="D23" t="s">
        <v>83</v>
      </c>
      <c r="E23" t="s">
        <v>88</v>
      </c>
      <c r="G23" t="s">
        <v>24</v>
      </c>
      <c r="K23">
        <v>13</v>
      </c>
    </row>
    <row r="24" spans="1:11">
      <c r="A24">
        <v>263</v>
      </c>
      <c r="B24">
        <v>7</v>
      </c>
      <c r="C24">
        <v>129</v>
      </c>
      <c r="D24" t="s">
        <v>83</v>
      </c>
      <c r="E24" t="s">
        <v>109</v>
      </c>
      <c r="G24" t="s">
        <v>110</v>
      </c>
      <c r="K24">
        <v>12</v>
      </c>
    </row>
    <row r="25" spans="1:11">
      <c r="A25">
        <v>276</v>
      </c>
      <c r="B25">
        <v>8</v>
      </c>
      <c r="C25">
        <v>311</v>
      </c>
      <c r="D25" t="s">
        <v>83</v>
      </c>
      <c r="E25" t="s">
        <v>111</v>
      </c>
      <c r="G25" t="s">
        <v>43</v>
      </c>
      <c r="K25">
        <v>11</v>
      </c>
    </row>
    <row r="26" spans="1:11">
      <c r="A26">
        <v>277</v>
      </c>
      <c r="B26">
        <v>9</v>
      </c>
      <c r="C26">
        <v>296</v>
      </c>
      <c r="D26" t="s">
        <v>83</v>
      </c>
      <c r="E26" t="s">
        <v>112</v>
      </c>
      <c r="G26" t="s">
        <v>43</v>
      </c>
      <c r="K26">
        <v>10</v>
      </c>
    </row>
    <row r="27" spans="1:11">
      <c r="A27">
        <v>284</v>
      </c>
      <c r="B27">
        <v>10</v>
      </c>
      <c r="C27">
        <v>50</v>
      </c>
      <c r="D27" t="s">
        <v>83</v>
      </c>
      <c r="E27" t="s">
        <v>114</v>
      </c>
      <c r="G27" t="s">
        <v>115</v>
      </c>
      <c r="K27">
        <v>9</v>
      </c>
    </row>
    <row r="28" spans="1:11">
      <c r="A28">
        <v>294</v>
      </c>
      <c r="B28">
        <v>11</v>
      </c>
      <c r="C28">
        <v>266</v>
      </c>
      <c r="D28" t="s">
        <v>83</v>
      </c>
      <c r="E28" t="s">
        <v>84</v>
      </c>
      <c r="G28" t="s">
        <v>85</v>
      </c>
      <c r="K28">
        <v>8</v>
      </c>
    </row>
    <row r="29" spans="1:11">
      <c r="A29">
        <v>297</v>
      </c>
      <c r="B29">
        <v>12</v>
      </c>
      <c r="C29">
        <v>152</v>
      </c>
      <c r="D29" t="s">
        <v>83</v>
      </c>
      <c r="E29" t="s">
        <v>89</v>
      </c>
      <c r="G29" t="s">
        <v>79</v>
      </c>
      <c r="K29">
        <v>7</v>
      </c>
    </row>
    <row r="30" spans="1:11">
      <c r="A30" s="10">
        <v>87</v>
      </c>
      <c r="B30" s="10">
        <v>1</v>
      </c>
      <c r="C30" s="10">
        <v>249</v>
      </c>
      <c r="D30" s="10" t="s">
        <v>122</v>
      </c>
      <c r="E30" s="10" t="s">
        <v>126</v>
      </c>
      <c r="F30" s="10"/>
      <c r="G30" s="10" t="s">
        <v>701</v>
      </c>
      <c r="K30" s="10">
        <v>20</v>
      </c>
    </row>
    <row r="31" spans="1:11">
      <c r="A31">
        <v>102</v>
      </c>
      <c r="B31">
        <v>2</v>
      </c>
      <c r="C31">
        <v>33</v>
      </c>
      <c r="D31" t="s">
        <v>122</v>
      </c>
      <c r="E31" t="s">
        <v>123</v>
      </c>
      <c r="G31" t="s">
        <v>27</v>
      </c>
      <c r="K31">
        <v>18</v>
      </c>
    </row>
    <row r="32" spans="1:11">
      <c r="A32">
        <v>110</v>
      </c>
      <c r="B32">
        <v>3</v>
      </c>
      <c r="C32">
        <v>108</v>
      </c>
      <c r="D32" t="s">
        <v>122</v>
      </c>
      <c r="E32" t="s">
        <v>128</v>
      </c>
      <c r="G32" t="s">
        <v>85</v>
      </c>
      <c r="K32">
        <v>16</v>
      </c>
    </row>
    <row r="33" spans="1:11">
      <c r="A33">
        <v>128</v>
      </c>
      <c r="B33">
        <v>4</v>
      </c>
      <c r="C33">
        <v>222</v>
      </c>
      <c r="D33" t="s">
        <v>122</v>
      </c>
      <c r="E33" t="s">
        <v>134</v>
      </c>
      <c r="G33" t="s">
        <v>98</v>
      </c>
      <c r="K33">
        <v>15</v>
      </c>
    </row>
    <row r="34" spans="1:11">
      <c r="A34">
        <v>155</v>
      </c>
      <c r="B34">
        <v>5</v>
      </c>
      <c r="C34">
        <v>118</v>
      </c>
      <c r="D34" t="s">
        <v>122</v>
      </c>
      <c r="E34" t="s">
        <v>124</v>
      </c>
      <c r="G34" t="s">
        <v>125</v>
      </c>
      <c r="K34">
        <v>14</v>
      </c>
    </row>
    <row r="35" spans="1:11">
      <c r="A35">
        <v>205</v>
      </c>
      <c r="B35">
        <v>6</v>
      </c>
      <c r="C35">
        <v>237</v>
      </c>
      <c r="D35" t="s">
        <v>122</v>
      </c>
      <c r="E35" t="s">
        <v>132</v>
      </c>
      <c r="G35" t="s">
        <v>133</v>
      </c>
      <c r="K35">
        <v>13</v>
      </c>
    </row>
    <row r="36" spans="1:11">
      <c r="A36">
        <v>257</v>
      </c>
      <c r="B36">
        <v>7</v>
      </c>
      <c r="C36">
        <v>19</v>
      </c>
      <c r="D36" t="s">
        <v>122</v>
      </c>
      <c r="E36" t="s">
        <v>130</v>
      </c>
      <c r="G36" t="s">
        <v>79</v>
      </c>
      <c r="K36">
        <v>12</v>
      </c>
    </row>
    <row r="37" spans="1:11">
      <c r="A37">
        <v>282</v>
      </c>
      <c r="B37">
        <v>8</v>
      </c>
      <c r="C37">
        <v>217</v>
      </c>
      <c r="D37" t="s">
        <v>122</v>
      </c>
      <c r="E37" t="s">
        <v>131</v>
      </c>
      <c r="G37" t="s">
        <v>125</v>
      </c>
      <c r="K37">
        <v>11</v>
      </c>
    </row>
    <row r="38" spans="1:11">
      <c r="A38">
        <v>287</v>
      </c>
      <c r="B38">
        <v>9</v>
      </c>
      <c r="C38">
        <v>298</v>
      </c>
      <c r="D38" t="s">
        <v>122</v>
      </c>
      <c r="E38" t="s">
        <v>139</v>
      </c>
      <c r="G38" t="s">
        <v>115</v>
      </c>
      <c r="K38">
        <v>10</v>
      </c>
    </row>
    <row r="39" spans="1:11">
      <c r="A39" s="10">
        <v>157</v>
      </c>
      <c r="B39" s="10">
        <v>1</v>
      </c>
      <c r="C39" s="10">
        <v>156</v>
      </c>
      <c r="D39" s="10" t="s">
        <v>161</v>
      </c>
      <c r="E39" s="10" t="s">
        <v>162</v>
      </c>
      <c r="F39" s="10"/>
      <c r="G39" s="10" t="s">
        <v>27</v>
      </c>
      <c r="K39" s="10">
        <v>20</v>
      </c>
    </row>
    <row r="40" spans="1:11">
      <c r="A40">
        <v>200</v>
      </c>
      <c r="B40">
        <v>2</v>
      </c>
      <c r="C40">
        <v>322</v>
      </c>
      <c r="D40" t="s">
        <v>161</v>
      </c>
      <c r="E40" t="s">
        <v>163</v>
      </c>
      <c r="G40" t="s">
        <v>125</v>
      </c>
      <c r="K40">
        <v>18</v>
      </c>
    </row>
    <row r="41" spans="1:11">
      <c r="A41">
        <v>217</v>
      </c>
      <c r="B41">
        <v>3</v>
      </c>
      <c r="C41">
        <v>155</v>
      </c>
      <c r="D41" t="s">
        <v>161</v>
      </c>
      <c r="E41" t="s">
        <v>169</v>
      </c>
      <c r="G41" t="s">
        <v>170</v>
      </c>
      <c r="K41">
        <v>16</v>
      </c>
    </row>
    <row r="42" spans="1:11">
      <c r="A42">
        <v>231</v>
      </c>
      <c r="B42">
        <v>4</v>
      </c>
      <c r="C42">
        <v>194</v>
      </c>
      <c r="D42" t="s">
        <v>161</v>
      </c>
      <c r="E42" t="s">
        <v>164</v>
      </c>
      <c r="G42" t="s">
        <v>27</v>
      </c>
      <c r="K42">
        <v>15</v>
      </c>
    </row>
    <row r="43" spans="1:11">
      <c r="A43">
        <v>239</v>
      </c>
      <c r="B43">
        <v>5</v>
      </c>
      <c r="C43">
        <v>200</v>
      </c>
      <c r="D43" t="s">
        <v>161</v>
      </c>
      <c r="E43" t="s">
        <v>174</v>
      </c>
      <c r="G43" t="s">
        <v>175</v>
      </c>
      <c r="K43">
        <v>14</v>
      </c>
    </row>
    <row r="44" spans="1:11">
      <c r="A44">
        <v>260</v>
      </c>
      <c r="B44">
        <v>6</v>
      </c>
      <c r="C44">
        <v>124</v>
      </c>
      <c r="D44" t="s">
        <v>161</v>
      </c>
      <c r="E44" t="s">
        <v>177</v>
      </c>
      <c r="G44" t="s">
        <v>75</v>
      </c>
      <c r="K44">
        <v>13</v>
      </c>
    </row>
    <row r="45" spans="1:11">
      <c r="A45">
        <v>289</v>
      </c>
      <c r="B45">
        <v>7</v>
      </c>
      <c r="C45">
        <v>153</v>
      </c>
      <c r="D45" t="s">
        <v>161</v>
      </c>
      <c r="E45" t="s">
        <v>165</v>
      </c>
      <c r="G45" t="s">
        <v>166</v>
      </c>
      <c r="K45">
        <v>12</v>
      </c>
    </row>
    <row r="46" spans="1:11">
      <c r="A46">
        <v>298</v>
      </c>
      <c r="B46">
        <v>8</v>
      </c>
      <c r="C46">
        <v>20</v>
      </c>
      <c r="D46" t="s">
        <v>161</v>
      </c>
      <c r="E46" t="s">
        <v>180</v>
      </c>
      <c r="G46" t="s">
        <v>181</v>
      </c>
      <c r="K46">
        <v>11</v>
      </c>
    </row>
    <row r="47" spans="1:11">
      <c r="A47" s="10">
        <v>273</v>
      </c>
      <c r="B47" s="10">
        <v>1</v>
      </c>
      <c r="C47" s="10">
        <v>113</v>
      </c>
      <c r="D47" s="10" t="s">
        <v>184</v>
      </c>
      <c r="E47" s="10" t="s">
        <v>189</v>
      </c>
      <c r="F47" s="10"/>
      <c r="G47" s="10" t="s">
        <v>190</v>
      </c>
      <c r="K47" s="10">
        <v>20</v>
      </c>
    </row>
    <row r="48" spans="1:11">
      <c r="A48">
        <v>303</v>
      </c>
      <c r="B48">
        <v>2</v>
      </c>
      <c r="C48">
        <v>29</v>
      </c>
      <c r="D48" t="s">
        <v>184</v>
      </c>
      <c r="E48" t="s">
        <v>185</v>
      </c>
      <c r="G48" t="s">
        <v>79</v>
      </c>
      <c r="K48">
        <v>18</v>
      </c>
    </row>
    <row r="49" spans="1:11">
      <c r="A49" s="10">
        <v>296</v>
      </c>
      <c r="B49" s="10">
        <v>1</v>
      </c>
      <c r="C49" s="10">
        <v>103</v>
      </c>
      <c r="D49" s="10" t="s">
        <v>195</v>
      </c>
      <c r="E49" s="10" t="s">
        <v>196</v>
      </c>
      <c r="F49" s="10"/>
      <c r="G49" s="10" t="s">
        <v>79</v>
      </c>
      <c r="K49" s="10">
        <v>20</v>
      </c>
    </row>
    <row r="50" spans="1:11">
      <c r="A50" s="10">
        <v>1</v>
      </c>
      <c r="B50" s="10">
        <v>1</v>
      </c>
      <c r="C50" s="10">
        <v>34</v>
      </c>
      <c r="D50" s="10" t="s">
        <v>210</v>
      </c>
      <c r="E50" s="10" t="s">
        <v>702</v>
      </c>
      <c r="F50" s="10"/>
      <c r="G50" s="10" t="s">
        <v>110</v>
      </c>
      <c r="K50" s="10">
        <v>40</v>
      </c>
    </row>
    <row r="51" spans="1:11">
      <c r="A51">
        <v>6</v>
      </c>
      <c r="B51">
        <v>3</v>
      </c>
      <c r="C51">
        <v>213</v>
      </c>
      <c r="D51" t="s">
        <v>210</v>
      </c>
      <c r="E51" t="s">
        <v>703</v>
      </c>
      <c r="G51" t="s">
        <v>24</v>
      </c>
      <c r="K51" s="139">
        <v>38</v>
      </c>
    </row>
    <row r="52" spans="1:11">
      <c r="A52">
        <v>8</v>
      </c>
      <c r="B52">
        <v>4</v>
      </c>
      <c r="C52">
        <v>59</v>
      </c>
      <c r="D52" t="s">
        <v>210</v>
      </c>
      <c r="E52" t="s">
        <v>220</v>
      </c>
      <c r="G52" t="s">
        <v>27</v>
      </c>
      <c r="K52" s="139">
        <v>36</v>
      </c>
    </row>
    <row r="53" spans="1:11">
      <c r="A53">
        <v>11</v>
      </c>
      <c r="B53">
        <v>5</v>
      </c>
      <c r="C53">
        <v>255</v>
      </c>
      <c r="D53" t="s">
        <v>210</v>
      </c>
      <c r="E53" t="s">
        <v>214</v>
      </c>
      <c r="G53" t="s">
        <v>181</v>
      </c>
      <c r="K53" s="139">
        <v>35</v>
      </c>
    </row>
    <row r="54" spans="1:11">
      <c r="A54">
        <v>12</v>
      </c>
      <c r="B54">
        <v>6</v>
      </c>
      <c r="C54">
        <v>184</v>
      </c>
      <c r="D54" t="s">
        <v>210</v>
      </c>
      <c r="E54" t="s">
        <v>212</v>
      </c>
      <c r="G54" t="s">
        <v>60</v>
      </c>
      <c r="K54" s="139">
        <v>34</v>
      </c>
    </row>
    <row r="55" spans="1:11">
      <c r="A55">
        <v>21</v>
      </c>
      <c r="B55">
        <v>7</v>
      </c>
      <c r="C55">
        <v>122</v>
      </c>
      <c r="D55" t="s">
        <v>210</v>
      </c>
      <c r="E55" t="s">
        <v>213</v>
      </c>
      <c r="G55" t="s">
        <v>181</v>
      </c>
      <c r="K55" s="139">
        <v>33</v>
      </c>
    </row>
    <row r="56" spans="1:11">
      <c r="A56">
        <v>22</v>
      </c>
      <c r="B56">
        <v>8</v>
      </c>
      <c r="C56">
        <v>96</v>
      </c>
      <c r="D56" t="s">
        <v>210</v>
      </c>
      <c r="E56" t="s">
        <v>229</v>
      </c>
      <c r="G56" t="s">
        <v>24</v>
      </c>
      <c r="K56" s="139">
        <v>32</v>
      </c>
    </row>
    <row r="57" spans="1:11">
      <c r="A57">
        <v>23</v>
      </c>
      <c r="B57">
        <v>9</v>
      </c>
      <c r="C57">
        <v>137</v>
      </c>
      <c r="D57" t="s">
        <v>210</v>
      </c>
      <c r="E57" t="s">
        <v>225</v>
      </c>
      <c r="G57" t="s">
        <v>226</v>
      </c>
      <c r="K57" s="139">
        <v>31</v>
      </c>
    </row>
    <row r="58" spans="1:11">
      <c r="A58">
        <v>29</v>
      </c>
      <c r="B58">
        <v>10</v>
      </c>
      <c r="C58">
        <v>219</v>
      </c>
      <c r="D58" t="s">
        <v>210</v>
      </c>
      <c r="E58" t="s">
        <v>215</v>
      </c>
      <c r="G58" t="s">
        <v>216</v>
      </c>
      <c r="K58" s="139">
        <v>30</v>
      </c>
    </row>
    <row r="59" spans="1:11">
      <c r="A59">
        <v>39</v>
      </c>
      <c r="B59">
        <v>11</v>
      </c>
      <c r="C59">
        <v>133</v>
      </c>
      <c r="D59" t="s">
        <v>210</v>
      </c>
      <c r="E59" t="s">
        <v>243</v>
      </c>
      <c r="G59" t="s">
        <v>700</v>
      </c>
      <c r="K59" s="139">
        <v>29</v>
      </c>
    </row>
    <row r="60" spans="1:11">
      <c r="A60">
        <v>49</v>
      </c>
      <c r="B60">
        <v>12</v>
      </c>
      <c r="C60">
        <v>243</v>
      </c>
      <c r="D60" t="s">
        <v>210</v>
      </c>
      <c r="E60" t="s">
        <v>218</v>
      </c>
      <c r="G60" t="s">
        <v>219</v>
      </c>
      <c r="K60" s="139">
        <v>28</v>
      </c>
    </row>
    <row r="61" spans="1:11">
      <c r="A61">
        <v>63</v>
      </c>
      <c r="B61">
        <v>13</v>
      </c>
      <c r="C61">
        <v>97</v>
      </c>
      <c r="D61" t="s">
        <v>210</v>
      </c>
      <c r="E61" t="s">
        <v>704</v>
      </c>
      <c r="G61" t="s">
        <v>226</v>
      </c>
      <c r="K61" s="139">
        <v>27</v>
      </c>
    </row>
    <row r="62" spans="1:11">
      <c r="A62">
        <v>65</v>
      </c>
      <c r="B62">
        <v>14</v>
      </c>
      <c r="C62">
        <v>17</v>
      </c>
      <c r="D62" t="s">
        <v>210</v>
      </c>
      <c r="E62" t="s">
        <v>705</v>
      </c>
      <c r="G62" t="s">
        <v>33</v>
      </c>
      <c r="K62" s="139">
        <v>26</v>
      </c>
    </row>
    <row r="63" spans="1:11">
      <c r="A63">
        <v>103</v>
      </c>
      <c r="B63">
        <v>15</v>
      </c>
      <c r="C63">
        <v>317</v>
      </c>
      <c r="D63" t="s">
        <v>210</v>
      </c>
      <c r="E63" t="s">
        <v>706</v>
      </c>
      <c r="G63" t="s">
        <v>700</v>
      </c>
      <c r="K63" s="139">
        <v>25</v>
      </c>
    </row>
    <row r="64" spans="1:11">
      <c r="A64">
        <v>111</v>
      </c>
      <c r="B64">
        <v>16</v>
      </c>
      <c r="C64">
        <v>246</v>
      </c>
      <c r="D64" t="s">
        <v>210</v>
      </c>
      <c r="E64" t="s">
        <v>707</v>
      </c>
      <c r="G64" t="s">
        <v>33</v>
      </c>
      <c r="K64" s="139">
        <v>24</v>
      </c>
    </row>
    <row r="65" spans="1:11">
      <c r="A65">
        <v>170</v>
      </c>
      <c r="B65">
        <v>17</v>
      </c>
      <c r="C65">
        <v>291</v>
      </c>
      <c r="D65" t="s">
        <v>210</v>
      </c>
      <c r="E65" t="s">
        <v>708</v>
      </c>
      <c r="G65" t="s">
        <v>33</v>
      </c>
      <c r="K65" s="139">
        <v>23</v>
      </c>
    </row>
    <row r="66" spans="1:11">
      <c r="A66">
        <v>181</v>
      </c>
      <c r="B66">
        <v>18</v>
      </c>
      <c r="C66">
        <v>169</v>
      </c>
      <c r="D66" t="s">
        <v>210</v>
      </c>
      <c r="E66" t="s">
        <v>709</v>
      </c>
      <c r="G66" t="s">
        <v>170</v>
      </c>
      <c r="K66" s="139">
        <v>22</v>
      </c>
    </row>
    <row r="67" spans="1:11">
      <c r="A67" s="10">
        <v>4</v>
      </c>
      <c r="B67" s="10">
        <v>1</v>
      </c>
      <c r="C67" s="10">
        <v>277</v>
      </c>
      <c r="D67" s="10" t="s">
        <v>255</v>
      </c>
      <c r="E67" s="10" t="s">
        <v>261</v>
      </c>
      <c r="F67" s="10"/>
      <c r="G67" s="10" t="s">
        <v>60</v>
      </c>
      <c r="K67" s="10">
        <v>40</v>
      </c>
    </row>
    <row r="68" spans="1:11">
      <c r="A68">
        <v>9</v>
      </c>
      <c r="B68">
        <v>2</v>
      </c>
      <c r="C68">
        <v>319</v>
      </c>
      <c r="D68" t="s">
        <v>255</v>
      </c>
      <c r="E68" t="s">
        <v>268</v>
      </c>
      <c r="G68" t="s">
        <v>125</v>
      </c>
      <c r="K68" s="139">
        <v>38</v>
      </c>
    </row>
    <row r="69" spans="1:11">
      <c r="A69">
        <v>20</v>
      </c>
      <c r="B69">
        <v>3</v>
      </c>
      <c r="C69">
        <v>215</v>
      </c>
      <c r="D69" t="s">
        <v>255</v>
      </c>
      <c r="E69" t="s">
        <v>256</v>
      </c>
      <c r="G69" t="s">
        <v>231</v>
      </c>
      <c r="K69" s="139">
        <v>36</v>
      </c>
    </row>
    <row r="70" spans="1:11">
      <c r="A70">
        <v>25</v>
      </c>
      <c r="B70">
        <v>4</v>
      </c>
      <c r="C70">
        <v>91</v>
      </c>
      <c r="D70" t="s">
        <v>255</v>
      </c>
      <c r="E70" t="s">
        <v>710</v>
      </c>
      <c r="G70" t="s">
        <v>656</v>
      </c>
      <c r="K70" s="139">
        <v>35</v>
      </c>
    </row>
    <row r="71" spans="1:11">
      <c r="A71">
        <v>31</v>
      </c>
      <c r="B71">
        <v>5</v>
      </c>
      <c r="C71">
        <v>23</v>
      </c>
      <c r="D71" t="s">
        <v>255</v>
      </c>
      <c r="E71" t="s">
        <v>711</v>
      </c>
      <c r="G71" t="s">
        <v>712</v>
      </c>
      <c r="K71" s="139">
        <v>34</v>
      </c>
    </row>
    <row r="72" spans="1:11">
      <c r="A72">
        <v>37</v>
      </c>
      <c r="B72">
        <v>6</v>
      </c>
      <c r="C72">
        <v>99</v>
      </c>
      <c r="D72" t="s">
        <v>255</v>
      </c>
      <c r="E72" t="s">
        <v>273</v>
      </c>
      <c r="G72" t="s">
        <v>27</v>
      </c>
      <c r="K72" s="139">
        <v>33</v>
      </c>
    </row>
    <row r="73" spans="1:11">
      <c r="A73">
        <v>68</v>
      </c>
      <c r="B73">
        <v>7</v>
      </c>
      <c r="C73">
        <v>114</v>
      </c>
      <c r="D73" t="s">
        <v>255</v>
      </c>
      <c r="E73" t="s">
        <v>713</v>
      </c>
      <c r="G73" t="s">
        <v>540</v>
      </c>
      <c r="K73" s="139">
        <v>32</v>
      </c>
    </row>
    <row r="74" spans="1:11">
      <c r="A74">
        <v>88</v>
      </c>
      <c r="B74">
        <v>8</v>
      </c>
      <c r="C74">
        <v>39</v>
      </c>
      <c r="D74" t="s">
        <v>255</v>
      </c>
      <c r="E74" t="s">
        <v>714</v>
      </c>
      <c r="G74" t="s">
        <v>43</v>
      </c>
      <c r="K74" s="139">
        <v>31</v>
      </c>
    </row>
    <row r="75" spans="1:11">
      <c r="A75">
        <v>105</v>
      </c>
      <c r="B75">
        <v>9</v>
      </c>
      <c r="C75">
        <v>9</v>
      </c>
      <c r="D75" t="s">
        <v>255</v>
      </c>
      <c r="E75" t="s">
        <v>260</v>
      </c>
      <c r="G75" t="s">
        <v>27</v>
      </c>
      <c r="K75" s="139">
        <v>30</v>
      </c>
    </row>
    <row r="76" spans="1:11">
      <c r="A76">
        <v>106</v>
      </c>
      <c r="B76">
        <v>10</v>
      </c>
      <c r="C76">
        <v>61</v>
      </c>
      <c r="D76" t="s">
        <v>255</v>
      </c>
      <c r="E76" t="s">
        <v>257</v>
      </c>
      <c r="G76" t="s">
        <v>258</v>
      </c>
      <c r="K76" s="139">
        <v>29</v>
      </c>
    </row>
    <row r="77" spans="1:11">
      <c r="A77">
        <v>117</v>
      </c>
      <c r="B77">
        <v>11</v>
      </c>
      <c r="C77">
        <v>235</v>
      </c>
      <c r="D77" t="s">
        <v>255</v>
      </c>
      <c r="E77" t="s">
        <v>259</v>
      </c>
      <c r="G77" t="s">
        <v>115</v>
      </c>
      <c r="K77" s="139">
        <v>28</v>
      </c>
    </row>
    <row r="78" spans="1:11">
      <c r="A78">
        <v>127</v>
      </c>
      <c r="B78">
        <v>12</v>
      </c>
      <c r="C78">
        <v>170</v>
      </c>
      <c r="D78" t="s">
        <v>255</v>
      </c>
      <c r="E78" t="s">
        <v>715</v>
      </c>
      <c r="G78" t="s">
        <v>265</v>
      </c>
      <c r="K78" s="139">
        <v>27</v>
      </c>
    </row>
    <row r="79" spans="1:11">
      <c r="A79">
        <v>137</v>
      </c>
      <c r="B79">
        <v>13</v>
      </c>
      <c r="C79">
        <v>115</v>
      </c>
      <c r="D79" t="s">
        <v>255</v>
      </c>
      <c r="E79" t="s">
        <v>716</v>
      </c>
      <c r="G79" t="s">
        <v>43</v>
      </c>
      <c r="K79" s="139">
        <v>26</v>
      </c>
    </row>
    <row r="80" spans="1:11">
      <c r="A80">
        <v>156</v>
      </c>
      <c r="B80">
        <v>14</v>
      </c>
      <c r="C80">
        <v>234</v>
      </c>
      <c r="D80" t="s">
        <v>255</v>
      </c>
      <c r="E80" t="s">
        <v>717</v>
      </c>
      <c r="G80" t="s">
        <v>219</v>
      </c>
      <c r="K80" s="139">
        <v>25</v>
      </c>
    </row>
    <row r="81" spans="1:11">
      <c r="A81">
        <v>159</v>
      </c>
      <c r="B81">
        <v>15</v>
      </c>
      <c r="C81">
        <v>55</v>
      </c>
      <c r="D81" t="s">
        <v>255</v>
      </c>
      <c r="E81" t="s">
        <v>718</v>
      </c>
      <c r="G81" t="s">
        <v>75</v>
      </c>
      <c r="K81" s="139">
        <v>24</v>
      </c>
    </row>
    <row r="82" spans="1:11">
      <c r="A82">
        <v>163</v>
      </c>
      <c r="B82">
        <v>16</v>
      </c>
      <c r="C82">
        <v>282</v>
      </c>
      <c r="D82" t="s">
        <v>255</v>
      </c>
      <c r="E82" t="s">
        <v>719</v>
      </c>
      <c r="G82" t="s">
        <v>115</v>
      </c>
      <c r="K82" s="139">
        <v>23</v>
      </c>
    </row>
    <row r="83" spans="1:11">
      <c r="A83">
        <v>165</v>
      </c>
      <c r="B83">
        <v>17</v>
      </c>
      <c r="C83">
        <v>78</v>
      </c>
      <c r="D83" t="s">
        <v>255</v>
      </c>
      <c r="E83" t="s">
        <v>720</v>
      </c>
      <c r="G83" t="s">
        <v>33</v>
      </c>
      <c r="K83" s="139">
        <v>22</v>
      </c>
    </row>
    <row r="84" spans="1:11">
      <c r="A84">
        <v>168</v>
      </c>
      <c r="B84">
        <v>18</v>
      </c>
      <c r="C84">
        <v>42</v>
      </c>
      <c r="D84" t="s">
        <v>255</v>
      </c>
      <c r="E84" t="s">
        <v>721</v>
      </c>
      <c r="G84" t="s">
        <v>265</v>
      </c>
      <c r="K84" s="139">
        <v>21</v>
      </c>
    </row>
    <row r="85" spans="1:11">
      <c r="A85">
        <v>193</v>
      </c>
      <c r="B85">
        <v>19</v>
      </c>
      <c r="C85">
        <v>14</v>
      </c>
      <c r="D85" t="s">
        <v>255</v>
      </c>
      <c r="E85" t="s">
        <v>722</v>
      </c>
      <c r="G85" t="s">
        <v>37</v>
      </c>
      <c r="K85" s="139">
        <v>20</v>
      </c>
    </row>
    <row r="86" spans="1:11">
      <c r="A86">
        <v>201</v>
      </c>
      <c r="B86">
        <v>20</v>
      </c>
      <c r="C86">
        <v>283</v>
      </c>
      <c r="D86" t="s">
        <v>255</v>
      </c>
      <c r="E86" t="s">
        <v>270</v>
      </c>
      <c r="G86" t="s">
        <v>265</v>
      </c>
      <c r="K86" s="139">
        <v>19</v>
      </c>
    </row>
    <row r="87" spans="1:11">
      <c r="A87">
        <v>236</v>
      </c>
      <c r="B87">
        <v>21</v>
      </c>
      <c r="C87">
        <v>198</v>
      </c>
      <c r="D87" t="s">
        <v>255</v>
      </c>
      <c r="E87" t="s">
        <v>723</v>
      </c>
      <c r="G87" t="s">
        <v>299</v>
      </c>
      <c r="K87" s="139">
        <v>18</v>
      </c>
    </row>
    <row r="88" spans="1:11">
      <c r="A88">
        <v>247</v>
      </c>
      <c r="B88">
        <v>22</v>
      </c>
      <c r="C88">
        <v>273</v>
      </c>
      <c r="D88" t="s">
        <v>255</v>
      </c>
      <c r="E88" t="s">
        <v>724</v>
      </c>
      <c r="G88" t="s">
        <v>700</v>
      </c>
      <c r="K88" s="139">
        <v>17</v>
      </c>
    </row>
    <row r="89" spans="1:11">
      <c r="A89" s="10">
        <v>2</v>
      </c>
      <c r="B89" s="10">
        <v>1</v>
      </c>
      <c r="C89" s="10">
        <v>260</v>
      </c>
      <c r="D89" s="10" t="s">
        <v>297</v>
      </c>
      <c r="E89" s="10" t="s">
        <v>298</v>
      </c>
      <c r="F89" s="10"/>
      <c r="G89" s="10" t="s">
        <v>299</v>
      </c>
      <c r="K89" s="10">
        <v>40</v>
      </c>
    </row>
    <row r="90" spans="1:11">
      <c r="A90">
        <v>5</v>
      </c>
      <c r="B90">
        <v>2</v>
      </c>
      <c r="C90">
        <v>48</v>
      </c>
      <c r="D90" t="s">
        <v>297</v>
      </c>
      <c r="E90" t="s">
        <v>725</v>
      </c>
      <c r="G90" t="s">
        <v>726</v>
      </c>
      <c r="K90" s="139">
        <v>38</v>
      </c>
    </row>
    <row r="91" spans="1:11">
      <c r="A91">
        <v>7</v>
      </c>
      <c r="B91">
        <v>3</v>
      </c>
      <c r="C91">
        <v>263</v>
      </c>
      <c r="D91" t="s">
        <v>297</v>
      </c>
      <c r="E91" t="s">
        <v>305</v>
      </c>
      <c r="G91" t="s">
        <v>265</v>
      </c>
      <c r="K91" s="139">
        <v>36</v>
      </c>
    </row>
    <row r="92" spans="1:11">
      <c r="A92">
        <v>18</v>
      </c>
      <c r="B92">
        <v>4</v>
      </c>
      <c r="C92">
        <v>248</v>
      </c>
      <c r="D92" t="s">
        <v>297</v>
      </c>
      <c r="E92" t="s">
        <v>301</v>
      </c>
      <c r="G92" t="s">
        <v>231</v>
      </c>
      <c r="K92" s="139">
        <v>35</v>
      </c>
    </row>
    <row r="93" spans="1:11">
      <c r="A93">
        <v>19</v>
      </c>
      <c r="B93">
        <v>5</v>
      </c>
      <c r="C93">
        <v>315</v>
      </c>
      <c r="D93" t="s">
        <v>297</v>
      </c>
      <c r="E93" t="s">
        <v>727</v>
      </c>
      <c r="G93" t="s">
        <v>726</v>
      </c>
      <c r="K93" s="139">
        <v>34</v>
      </c>
    </row>
    <row r="94" spans="1:11">
      <c r="A94">
        <v>28</v>
      </c>
      <c r="B94">
        <v>6</v>
      </c>
      <c r="C94">
        <v>110</v>
      </c>
      <c r="D94" t="s">
        <v>297</v>
      </c>
      <c r="E94" t="s">
        <v>313</v>
      </c>
      <c r="G94" t="s">
        <v>166</v>
      </c>
      <c r="K94" s="139">
        <v>33</v>
      </c>
    </row>
    <row r="95" spans="1:11">
      <c r="A95">
        <v>32</v>
      </c>
      <c r="B95">
        <v>7</v>
      </c>
      <c r="C95">
        <v>63</v>
      </c>
      <c r="D95" t="s">
        <v>297</v>
      </c>
      <c r="E95" t="s">
        <v>446</v>
      </c>
      <c r="G95" t="s">
        <v>487</v>
      </c>
      <c r="K95" s="139">
        <v>32</v>
      </c>
    </row>
    <row r="96" spans="1:11">
      <c r="A96">
        <v>33</v>
      </c>
      <c r="B96">
        <v>8</v>
      </c>
      <c r="C96">
        <v>211</v>
      </c>
      <c r="D96" t="s">
        <v>297</v>
      </c>
      <c r="E96" t="s">
        <v>300</v>
      </c>
      <c r="G96" t="s">
        <v>60</v>
      </c>
      <c r="K96" s="139">
        <v>31</v>
      </c>
    </row>
    <row r="97" spans="1:11">
      <c r="A97">
        <v>47</v>
      </c>
      <c r="B97">
        <v>9</v>
      </c>
      <c r="C97">
        <v>58</v>
      </c>
      <c r="D97" t="s">
        <v>297</v>
      </c>
      <c r="E97" t="s">
        <v>304</v>
      </c>
      <c r="G97" t="s">
        <v>56</v>
      </c>
      <c r="K97" s="139">
        <v>30</v>
      </c>
    </row>
    <row r="98" spans="1:11">
      <c r="A98">
        <v>55</v>
      </c>
      <c r="B98">
        <v>10</v>
      </c>
      <c r="C98">
        <v>270</v>
      </c>
      <c r="D98" t="s">
        <v>297</v>
      </c>
      <c r="E98" t="s">
        <v>728</v>
      </c>
      <c r="G98" t="s">
        <v>33</v>
      </c>
      <c r="K98" s="139">
        <v>29</v>
      </c>
    </row>
    <row r="99" spans="1:11">
      <c r="A99">
        <v>58</v>
      </c>
      <c r="B99">
        <v>11</v>
      </c>
      <c r="C99">
        <v>30</v>
      </c>
      <c r="D99" t="s">
        <v>297</v>
      </c>
      <c r="E99" t="s">
        <v>302</v>
      </c>
      <c r="G99" t="s">
        <v>60</v>
      </c>
      <c r="K99" s="139">
        <v>28</v>
      </c>
    </row>
    <row r="100" spans="1:11">
      <c r="A100">
        <v>61</v>
      </c>
      <c r="B100">
        <v>12</v>
      </c>
      <c r="C100">
        <v>244</v>
      </c>
      <c r="D100" t="s">
        <v>297</v>
      </c>
      <c r="E100" t="s">
        <v>729</v>
      </c>
      <c r="G100" t="s">
        <v>540</v>
      </c>
      <c r="K100" s="139">
        <v>27</v>
      </c>
    </row>
    <row r="101" spans="1:11">
      <c r="A101">
        <v>64</v>
      </c>
      <c r="B101">
        <v>13</v>
      </c>
      <c r="C101">
        <v>25</v>
      </c>
      <c r="D101" t="s">
        <v>297</v>
      </c>
      <c r="E101" t="s">
        <v>324</v>
      </c>
      <c r="G101" t="s">
        <v>265</v>
      </c>
      <c r="K101" s="139">
        <v>26</v>
      </c>
    </row>
    <row r="102" spans="1:11">
      <c r="A102">
        <v>69</v>
      </c>
      <c r="B102">
        <v>14</v>
      </c>
      <c r="C102">
        <v>143</v>
      </c>
      <c r="D102" t="s">
        <v>297</v>
      </c>
      <c r="E102" t="s">
        <v>730</v>
      </c>
      <c r="G102" t="s">
        <v>731</v>
      </c>
      <c r="K102" s="139">
        <v>25</v>
      </c>
    </row>
    <row r="103" spans="1:11">
      <c r="A103">
        <v>70</v>
      </c>
      <c r="B103">
        <v>15</v>
      </c>
      <c r="C103">
        <v>316</v>
      </c>
      <c r="D103" t="s">
        <v>297</v>
      </c>
      <c r="E103" t="s">
        <v>732</v>
      </c>
      <c r="G103" t="s">
        <v>293</v>
      </c>
      <c r="K103" s="139">
        <v>24</v>
      </c>
    </row>
    <row r="104" spans="1:11">
      <c r="A104">
        <v>75</v>
      </c>
      <c r="B104">
        <v>16</v>
      </c>
      <c r="C104">
        <v>36</v>
      </c>
      <c r="D104" t="s">
        <v>297</v>
      </c>
      <c r="E104" t="s">
        <v>303</v>
      </c>
      <c r="G104" t="s">
        <v>258</v>
      </c>
      <c r="K104" s="139">
        <v>23</v>
      </c>
    </row>
    <row r="105" spans="1:11">
      <c r="A105">
        <v>76</v>
      </c>
      <c r="B105">
        <v>17</v>
      </c>
      <c r="C105">
        <v>172</v>
      </c>
      <c r="D105" t="s">
        <v>297</v>
      </c>
      <c r="E105" t="s">
        <v>321</v>
      </c>
      <c r="G105" t="s">
        <v>265</v>
      </c>
      <c r="K105" s="139">
        <v>22</v>
      </c>
    </row>
    <row r="106" spans="1:11">
      <c r="A106">
        <v>80</v>
      </c>
      <c r="B106">
        <v>18</v>
      </c>
      <c r="C106">
        <v>151</v>
      </c>
      <c r="D106" t="s">
        <v>297</v>
      </c>
      <c r="E106" t="s">
        <v>733</v>
      </c>
      <c r="G106" t="s">
        <v>43</v>
      </c>
      <c r="K106" s="139">
        <v>21</v>
      </c>
    </row>
    <row r="107" spans="1:11">
      <c r="A107">
        <v>91</v>
      </c>
      <c r="B107">
        <v>19</v>
      </c>
      <c r="C107">
        <v>76</v>
      </c>
      <c r="D107" t="s">
        <v>297</v>
      </c>
      <c r="E107" t="s">
        <v>734</v>
      </c>
      <c r="G107" t="s">
        <v>170</v>
      </c>
      <c r="K107" s="139">
        <v>20</v>
      </c>
    </row>
    <row r="108" spans="1:11">
      <c r="A108">
        <v>94</v>
      </c>
      <c r="B108">
        <v>20</v>
      </c>
      <c r="C108">
        <v>240</v>
      </c>
      <c r="D108" t="s">
        <v>297</v>
      </c>
      <c r="E108" t="s">
        <v>377</v>
      </c>
      <c r="G108" t="s">
        <v>315</v>
      </c>
      <c r="K108" s="139">
        <v>19</v>
      </c>
    </row>
    <row r="109" spans="1:11">
      <c r="A109">
        <v>120</v>
      </c>
      <c r="B109">
        <v>21</v>
      </c>
      <c r="C109">
        <v>233</v>
      </c>
      <c r="D109" t="s">
        <v>297</v>
      </c>
      <c r="E109" t="s">
        <v>735</v>
      </c>
      <c r="G109" t="s">
        <v>170</v>
      </c>
      <c r="K109" s="139">
        <v>18</v>
      </c>
    </row>
    <row r="110" spans="1:11">
      <c r="A110">
        <v>122</v>
      </c>
      <c r="B110">
        <v>22</v>
      </c>
      <c r="C110">
        <v>251</v>
      </c>
      <c r="D110" t="s">
        <v>297</v>
      </c>
      <c r="E110" t="s">
        <v>319</v>
      </c>
      <c r="G110" t="s">
        <v>24</v>
      </c>
      <c r="K110" s="139">
        <v>17</v>
      </c>
    </row>
    <row r="111" spans="1:11">
      <c r="A111">
        <v>132</v>
      </c>
      <c r="B111">
        <v>24</v>
      </c>
      <c r="C111">
        <v>105</v>
      </c>
      <c r="D111" t="s">
        <v>297</v>
      </c>
      <c r="E111" t="s">
        <v>736</v>
      </c>
      <c r="G111" t="s">
        <v>234</v>
      </c>
      <c r="K111" s="139">
        <v>16</v>
      </c>
    </row>
    <row r="112" spans="1:11">
      <c r="A112">
        <v>133</v>
      </c>
      <c r="B112">
        <v>25</v>
      </c>
      <c r="C112">
        <v>297</v>
      </c>
      <c r="D112" t="s">
        <v>297</v>
      </c>
      <c r="E112" t="s">
        <v>737</v>
      </c>
      <c r="G112" t="s">
        <v>738</v>
      </c>
      <c r="K112" s="139">
        <v>15</v>
      </c>
    </row>
    <row r="113" spans="1:11">
      <c r="A113">
        <v>138</v>
      </c>
      <c r="B113">
        <v>26</v>
      </c>
      <c r="C113">
        <v>226</v>
      </c>
      <c r="D113" t="s">
        <v>297</v>
      </c>
      <c r="E113" t="s">
        <v>333</v>
      </c>
      <c r="G113" t="s">
        <v>181</v>
      </c>
      <c r="K113" s="139">
        <v>14</v>
      </c>
    </row>
    <row r="114" spans="1:11">
      <c r="A114">
        <v>141</v>
      </c>
      <c r="B114">
        <v>27</v>
      </c>
      <c r="C114">
        <v>182</v>
      </c>
      <c r="D114" t="s">
        <v>297</v>
      </c>
      <c r="E114" t="s">
        <v>340</v>
      </c>
      <c r="G114" t="s">
        <v>79</v>
      </c>
      <c r="K114" s="139">
        <v>13</v>
      </c>
    </row>
    <row r="115" spans="1:11">
      <c r="A115">
        <v>148</v>
      </c>
      <c r="B115">
        <v>28</v>
      </c>
      <c r="C115">
        <v>301</v>
      </c>
      <c r="D115" t="s">
        <v>297</v>
      </c>
      <c r="E115" t="s">
        <v>739</v>
      </c>
      <c r="G115" t="s">
        <v>43</v>
      </c>
      <c r="K115" s="139">
        <v>12</v>
      </c>
    </row>
    <row r="116" spans="1:11">
      <c r="A116">
        <v>149</v>
      </c>
      <c r="B116">
        <v>29</v>
      </c>
      <c r="C116">
        <v>128</v>
      </c>
      <c r="D116" t="s">
        <v>297</v>
      </c>
      <c r="E116" t="s">
        <v>740</v>
      </c>
      <c r="G116" t="s">
        <v>190</v>
      </c>
      <c r="K116" s="139">
        <v>11</v>
      </c>
    </row>
    <row r="117" spans="1:11">
      <c r="A117">
        <v>158</v>
      </c>
      <c r="B117">
        <v>30</v>
      </c>
      <c r="C117">
        <v>183</v>
      </c>
      <c r="D117" t="s">
        <v>297</v>
      </c>
      <c r="E117" t="s">
        <v>741</v>
      </c>
      <c r="G117" t="s">
        <v>94</v>
      </c>
      <c r="K117" s="139">
        <v>10</v>
      </c>
    </row>
    <row r="118" spans="1:11">
      <c r="A118">
        <v>173</v>
      </c>
      <c r="B118">
        <v>31</v>
      </c>
      <c r="C118">
        <v>321</v>
      </c>
      <c r="D118" t="s">
        <v>297</v>
      </c>
      <c r="E118" t="s">
        <v>742</v>
      </c>
      <c r="G118" t="s">
        <v>43</v>
      </c>
      <c r="K118" s="139">
        <v>9</v>
      </c>
    </row>
    <row r="119" spans="1:11">
      <c r="A119">
        <v>180</v>
      </c>
      <c r="B119">
        <v>32</v>
      </c>
      <c r="C119">
        <v>308</v>
      </c>
      <c r="D119" t="s">
        <v>297</v>
      </c>
      <c r="E119" t="s">
        <v>743</v>
      </c>
      <c r="G119" t="s">
        <v>24</v>
      </c>
      <c r="K119" s="139">
        <v>8</v>
      </c>
    </row>
    <row r="120" spans="1:11">
      <c r="A120">
        <v>182</v>
      </c>
      <c r="B120">
        <v>33</v>
      </c>
      <c r="C120">
        <v>144</v>
      </c>
      <c r="D120" t="s">
        <v>297</v>
      </c>
      <c r="E120" t="s">
        <v>744</v>
      </c>
      <c r="G120" t="s">
        <v>315</v>
      </c>
      <c r="K120" s="139">
        <v>7</v>
      </c>
    </row>
    <row r="121" spans="1:11">
      <c r="A121">
        <v>183</v>
      </c>
      <c r="B121">
        <v>34</v>
      </c>
      <c r="C121">
        <v>67</v>
      </c>
      <c r="D121" t="s">
        <v>297</v>
      </c>
      <c r="E121" t="s">
        <v>745</v>
      </c>
      <c r="G121" t="s">
        <v>79</v>
      </c>
      <c r="K121" s="139">
        <v>6</v>
      </c>
    </row>
    <row r="122" spans="1:11">
      <c r="A122">
        <v>186</v>
      </c>
      <c r="B122">
        <v>35</v>
      </c>
      <c r="C122">
        <v>72</v>
      </c>
      <c r="D122" t="s">
        <v>297</v>
      </c>
      <c r="E122" t="s">
        <v>345</v>
      </c>
      <c r="G122" t="s">
        <v>24</v>
      </c>
      <c r="K122" s="139">
        <v>5</v>
      </c>
    </row>
    <row r="123" spans="1:11">
      <c r="A123">
        <v>187</v>
      </c>
      <c r="B123">
        <v>36</v>
      </c>
      <c r="C123">
        <v>92</v>
      </c>
      <c r="D123" t="s">
        <v>297</v>
      </c>
      <c r="E123" t="s">
        <v>746</v>
      </c>
      <c r="G123" t="s">
        <v>747</v>
      </c>
      <c r="K123" s="139">
        <v>4</v>
      </c>
    </row>
    <row r="124" spans="1:11">
      <c r="A124">
        <v>197</v>
      </c>
      <c r="B124">
        <v>37</v>
      </c>
      <c r="C124">
        <v>127</v>
      </c>
      <c r="D124" t="s">
        <v>297</v>
      </c>
      <c r="E124" t="s">
        <v>351</v>
      </c>
      <c r="G124" t="s">
        <v>79</v>
      </c>
      <c r="K124" s="139">
        <v>3</v>
      </c>
    </row>
    <row r="125" spans="1:11">
      <c r="A125">
        <v>198</v>
      </c>
      <c r="B125">
        <v>38</v>
      </c>
      <c r="C125">
        <v>239</v>
      </c>
      <c r="D125" t="s">
        <v>297</v>
      </c>
      <c r="E125" t="s">
        <v>748</v>
      </c>
      <c r="G125" t="s">
        <v>33</v>
      </c>
      <c r="K125" s="139">
        <v>2</v>
      </c>
    </row>
    <row r="126" spans="1:11">
      <c r="A126">
        <v>206</v>
      </c>
      <c r="B126">
        <v>39</v>
      </c>
      <c r="C126">
        <v>295</v>
      </c>
      <c r="D126" t="s">
        <v>297</v>
      </c>
      <c r="E126" t="s">
        <v>749</v>
      </c>
      <c r="G126" t="s">
        <v>226</v>
      </c>
      <c r="K126" s="139">
        <v>1</v>
      </c>
    </row>
    <row r="127" spans="1:11">
      <c r="A127">
        <v>228</v>
      </c>
      <c r="B127">
        <v>40</v>
      </c>
      <c r="C127">
        <v>275</v>
      </c>
      <c r="D127" t="s">
        <v>297</v>
      </c>
      <c r="E127" t="s">
        <v>353</v>
      </c>
      <c r="G127" t="s">
        <v>79</v>
      </c>
      <c r="K127" s="139">
        <v>1</v>
      </c>
    </row>
    <row r="128" spans="1:11">
      <c r="A128">
        <v>250</v>
      </c>
      <c r="B128">
        <v>42</v>
      </c>
      <c r="C128">
        <v>177</v>
      </c>
      <c r="D128" t="s">
        <v>297</v>
      </c>
      <c r="E128" t="s">
        <v>388</v>
      </c>
      <c r="G128" t="s">
        <v>700</v>
      </c>
      <c r="K128" s="139">
        <v>1</v>
      </c>
    </row>
    <row r="129" spans="1:11">
      <c r="A129">
        <v>266</v>
      </c>
      <c r="B129">
        <v>43</v>
      </c>
      <c r="C129">
        <v>179</v>
      </c>
      <c r="D129" t="s">
        <v>297</v>
      </c>
      <c r="E129" t="s">
        <v>750</v>
      </c>
      <c r="G129" t="s">
        <v>27</v>
      </c>
      <c r="K129" s="139">
        <v>1</v>
      </c>
    </row>
    <row r="130" spans="1:11">
      <c r="A130">
        <v>271</v>
      </c>
      <c r="B130">
        <v>44</v>
      </c>
      <c r="C130">
        <v>65</v>
      </c>
      <c r="D130" t="s">
        <v>297</v>
      </c>
      <c r="E130" t="s">
        <v>751</v>
      </c>
      <c r="G130" t="s">
        <v>70</v>
      </c>
      <c r="K130" s="139">
        <v>1</v>
      </c>
    </row>
    <row r="131" spans="1:11">
      <c r="A131">
        <v>293</v>
      </c>
      <c r="B131">
        <v>45</v>
      </c>
      <c r="C131">
        <v>303</v>
      </c>
      <c r="D131" t="s">
        <v>297</v>
      </c>
      <c r="E131" t="s">
        <v>395</v>
      </c>
      <c r="G131" t="s">
        <v>700</v>
      </c>
      <c r="K131" s="139">
        <v>1</v>
      </c>
    </row>
    <row r="132" spans="1:11">
      <c r="A132">
        <v>299</v>
      </c>
      <c r="B132">
        <v>46</v>
      </c>
      <c r="C132">
        <v>269</v>
      </c>
      <c r="D132" t="s">
        <v>297</v>
      </c>
      <c r="E132" t="s">
        <v>752</v>
      </c>
      <c r="G132" t="s">
        <v>43</v>
      </c>
      <c r="K132" s="139">
        <v>1</v>
      </c>
    </row>
    <row r="133" spans="1:11">
      <c r="A133" s="10">
        <v>13</v>
      </c>
      <c r="B133" s="10">
        <v>1</v>
      </c>
      <c r="C133" s="10">
        <v>109</v>
      </c>
      <c r="D133" s="10" t="s">
        <v>397</v>
      </c>
      <c r="E133" s="10" t="s">
        <v>753</v>
      </c>
      <c r="F133" s="10"/>
      <c r="G133" s="10" t="s">
        <v>24</v>
      </c>
      <c r="K133" s="10">
        <v>40</v>
      </c>
    </row>
    <row r="134" spans="1:11">
      <c r="A134">
        <v>15</v>
      </c>
      <c r="B134">
        <v>2</v>
      </c>
      <c r="C134">
        <v>28</v>
      </c>
      <c r="D134" t="s">
        <v>397</v>
      </c>
      <c r="E134" t="s">
        <v>754</v>
      </c>
      <c r="G134" t="s">
        <v>656</v>
      </c>
      <c r="K134" s="139">
        <v>38</v>
      </c>
    </row>
    <row r="135" spans="1:11">
      <c r="A135">
        <v>16</v>
      </c>
      <c r="B135">
        <v>3</v>
      </c>
      <c r="C135">
        <v>31</v>
      </c>
      <c r="D135" t="s">
        <v>397</v>
      </c>
      <c r="E135" t="s">
        <v>398</v>
      </c>
      <c r="G135" t="s">
        <v>27</v>
      </c>
      <c r="K135" s="139">
        <v>36</v>
      </c>
    </row>
    <row r="136" spans="1:11">
      <c r="A136">
        <v>24</v>
      </c>
      <c r="B136">
        <v>4</v>
      </c>
      <c r="C136">
        <v>302</v>
      </c>
      <c r="D136" t="s">
        <v>397</v>
      </c>
      <c r="E136" t="s">
        <v>755</v>
      </c>
      <c r="G136" t="s">
        <v>540</v>
      </c>
      <c r="K136" s="139">
        <v>35</v>
      </c>
    </row>
    <row r="137" spans="1:11">
      <c r="A137">
        <v>30</v>
      </c>
      <c r="B137">
        <v>5</v>
      </c>
      <c r="C137">
        <v>70</v>
      </c>
      <c r="D137" t="s">
        <v>397</v>
      </c>
      <c r="E137" t="s">
        <v>399</v>
      </c>
      <c r="G137" t="s">
        <v>125</v>
      </c>
      <c r="K137" s="139">
        <v>34</v>
      </c>
    </row>
    <row r="138" spans="1:11">
      <c r="A138">
        <v>35</v>
      </c>
      <c r="B138">
        <v>6</v>
      </c>
      <c r="C138">
        <v>2</v>
      </c>
      <c r="D138" t="s">
        <v>397</v>
      </c>
      <c r="E138" t="s">
        <v>400</v>
      </c>
      <c r="G138" t="s">
        <v>79</v>
      </c>
      <c r="K138" s="139">
        <v>33</v>
      </c>
    </row>
    <row r="139" spans="1:11">
      <c r="A139">
        <v>43</v>
      </c>
      <c r="B139">
        <v>7</v>
      </c>
      <c r="C139">
        <v>35</v>
      </c>
      <c r="D139" t="s">
        <v>397</v>
      </c>
      <c r="E139" t="s">
        <v>410</v>
      </c>
      <c r="G139" t="s">
        <v>27</v>
      </c>
      <c r="K139" s="139">
        <v>32</v>
      </c>
    </row>
    <row r="140" spans="1:11">
      <c r="A140">
        <v>46</v>
      </c>
      <c r="B140">
        <v>8</v>
      </c>
      <c r="C140">
        <v>168</v>
      </c>
      <c r="D140" t="s">
        <v>397</v>
      </c>
      <c r="E140" t="s">
        <v>424</v>
      </c>
      <c r="G140" t="s">
        <v>700</v>
      </c>
      <c r="K140" s="139">
        <v>31</v>
      </c>
    </row>
    <row r="141" spans="1:11">
      <c r="A141">
        <v>48</v>
      </c>
      <c r="B141">
        <v>9</v>
      </c>
      <c r="C141">
        <v>85</v>
      </c>
      <c r="D141" t="s">
        <v>397</v>
      </c>
      <c r="E141" t="s">
        <v>423</v>
      </c>
      <c r="G141" t="s">
        <v>58</v>
      </c>
      <c r="K141" s="139">
        <v>30</v>
      </c>
    </row>
    <row r="142" spans="1:11">
      <c r="A142">
        <v>50</v>
      </c>
      <c r="B142">
        <v>10</v>
      </c>
      <c r="C142">
        <v>7</v>
      </c>
      <c r="D142" t="s">
        <v>397</v>
      </c>
      <c r="E142" t="s">
        <v>756</v>
      </c>
      <c r="G142" t="s">
        <v>98</v>
      </c>
      <c r="K142" s="139">
        <v>29</v>
      </c>
    </row>
    <row r="143" spans="1:11">
      <c r="A143">
        <v>51</v>
      </c>
      <c r="B143">
        <v>11</v>
      </c>
      <c r="C143">
        <v>196</v>
      </c>
      <c r="D143" t="s">
        <v>397</v>
      </c>
      <c r="E143" t="s">
        <v>401</v>
      </c>
      <c r="G143" t="s">
        <v>170</v>
      </c>
      <c r="K143" s="139">
        <v>28</v>
      </c>
    </row>
    <row r="144" spans="1:11">
      <c r="A144">
        <v>52</v>
      </c>
      <c r="B144">
        <v>12</v>
      </c>
      <c r="C144">
        <v>187</v>
      </c>
      <c r="D144" t="s">
        <v>397</v>
      </c>
      <c r="E144" t="s">
        <v>421</v>
      </c>
      <c r="G144" t="s">
        <v>75</v>
      </c>
      <c r="K144" s="139">
        <v>27</v>
      </c>
    </row>
    <row r="145" spans="1:11">
      <c r="A145">
        <v>59</v>
      </c>
      <c r="B145">
        <v>13</v>
      </c>
      <c r="C145">
        <v>142</v>
      </c>
      <c r="D145" t="s">
        <v>397</v>
      </c>
      <c r="E145" t="s">
        <v>757</v>
      </c>
      <c r="G145" t="s">
        <v>58</v>
      </c>
      <c r="K145" s="139">
        <v>26</v>
      </c>
    </row>
    <row r="146" spans="1:11">
      <c r="A146">
        <v>66</v>
      </c>
      <c r="B146">
        <v>14</v>
      </c>
      <c r="C146">
        <v>271</v>
      </c>
      <c r="D146" t="s">
        <v>397</v>
      </c>
      <c r="E146" t="s">
        <v>417</v>
      </c>
      <c r="G146" t="s">
        <v>125</v>
      </c>
      <c r="K146" s="139">
        <v>25</v>
      </c>
    </row>
    <row r="147" spans="1:11">
      <c r="A147">
        <v>71</v>
      </c>
      <c r="B147">
        <v>15</v>
      </c>
      <c r="C147">
        <v>199</v>
      </c>
      <c r="D147" t="s">
        <v>397</v>
      </c>
      <c r="E147" t="s">
        <v>758</v>
      </c>
      <c r="G147" t="s">
        <v>738</v>
      </c>
      <c r="K147" s="139">
        <v>24</v>
      </c>
    </row>
    <row r="148" spans="1:11">
      <c r="A148">
        <v>73</v>
      </c>
      <c r="B148">
        <v>16</v>
      </c>
      <c r="C148">
        <v>166</v>
      </c>
      <c r="D148" t="s">
        <v>397</v>
      </c>
      <c r="E148" t="s">
        <v>420</v>
      </c>
      <c r="G148" t="s">
        <v>79</v>
      </c>
      <c r="K148" s="139">
        <v>23</v>
      </c>
    </row>
    <row r="149" spans="1:11">
      <c r="A149">
        <v>74</v>
      </c>
      <c r="B149">
        <v>17</v>
      </c>
      <c r="C149">
        <v>320</v>
      </c>
      <c r="D149" t="s">
        <v>397</v>
      </c>
      <c r="E149" t="s">
        <v>422</v>
      </c>
      <c r="G149" t="s">
        <v>79</v>
      </c>
      <c r="K149" s="139">
        <v>22</v>
      </c>
    </row>
    <row r="150" spans="1:11">
      <c r="A150">
        <v>77</v>
      </c>
      <c r="B150">
        <v>18</v>
      </c>
      <c r="C150">
        <v>75</v>
      </c>
      <c r="D150" t="s">
        <v>397</v>
      </c>
      <c r="E150" t="s">
        <v>415</v>
      </c>
      <c r="G150" t="s">
        <v>231</v>
      </c>
      <c r="K150" s="139">
        <v>21</v>
      </c>
    </row>
    <row r="151" spans="1:11">
      <c r="A151">
        <v>78</v>
      </c>
      <c r="B151">
        <v>19</v>
      </c>
      <c r="C151">
        <v>268</v>
      </c>
      <c r="D151" t="s">
        <v>397</v>
      </c>
      <c r="E151" t="s">
        <v>759</v>
      </c>
      <c r="G151" t="s">
        <v>33</v>
      </c>
      <c r="K151" s="139">
        <v>20</v>
      </c>
    </row>
    <row r="152" spans="1:11">
      <c r="A152">
        <v>83</v>
      </c>
      <c r="B152">
        <v>20</v>
      </c>
      <c r="C152">
        <v>289</v>
      </c>
      <c r="D152" t="s">
        <v>397</v>
      </c>
      <c r="E152" t="s">
        <v>760</v>
      </c>
      <c r="G152" t="s">
        <v>170</v>
      </c>
      <c r="K152" s="139">
        <v>19</v>
      </c>
    </row>
    <row r="153" spans="1:11">
      <c r="A153">
        <v>86</v>
      </c>
      <c r="B153">
        <v>21</v>
      </c>
      <c r="C153">
        <v>216</v>
      </c>
      <c r="D153" t="s">
        <v>397</v>
      </c>
      <c r="E153" t="s">
        <v>437</v>
      </c>
      <c r="G153" t="s">
        <v>700</v>
      </c>
      <c r="K153" s="139">
        <v>18</v>
      </c>
    </row>
    <row r="154" spans="1:11">
      <c r="A154">
        <v>92</v>
      </c>
      <c r="B154">
        <v>22</v>
      </c>
      <c r="C154">
        <v>62</v>
      </c>
      <c r="D154" t="s">
        <v>397</v>
      </c>
      <c r="E154" t="s">
        <v>761</v>
      </c>
      <c r="G154" t="s">
        <v>190</v>
      </c>
      <c r="K154" s="139">
        <v>17</v>
      </c>
    </row>
    <row r="155" spans="1:11">
      <c r="A155">
        <v>95</v>
      </c>
      <c r="B155">
        <v>23</v>
      </c>
      <c r="C155">
        <v>256</v>
      </c>
      <c r="D155" t="s">
        <v>397</v>
      </c>
      <c r="E155" t="s">
        <v>762</v>
      </c>
      <c r="G155" t="s">
        <v>308</v>
      </c>
      <c r="K155" s="139">
        <v>16</v>
      </c>
    </row>
    <row r="156" spans="1:11">
      <c r="A156">
        <v>97</v>
      </c>
      <c r="B156">
        <v>24</v>
      </c>
      <c r="C156">
        <v>236</v>
      </c>
      <c r="D156" t="s">
        <v>397</v>
      </c>
      <c r="E156" t="s">
        <v>763</v>
      </c>
      <c r="G156" t="s">
        <v>33</v>
      </c>
      <c r="K156" s="139">
        <v>15</v>
      </c>
    </row>
    <row r="157" spans="1:11">
      <c r="A157">
        <v>98</v>
      </c>
      <c r="B157">
        <v>25</v>
      </c>
      <c r="C157">
        <v>10</v>
      </c>
      <c r="D157" t="s">
        <v>397</v>
      </c>
      <c r="E157" t="s">
        <v>764</v>
      </c>
      <c r="G157" t="s">
        <v>190</v>
      </c>
      <c r="K157" s="139">
        <v>14</v>
      </c>
    </row>
    <row r="158" spans="1:11">
      <c r="A158">
        <v>100</v>
      </c>
      <c r="B158">
        <v>26</v>
      </c>
      <c r="C158">
        <v>181</v>
      </c>
      <c r="D158" t="s">
        <v>397</v>
      </c>
      <c r="E158" t="s">
        <v>425</v>
      </c>
      <c r="G158" t="s">
        <v>299</v>
      </c>
      <c r="K158" s="139">
        <v>13</v>
      </c>
    </row>
    <row r="159" spans="1:11">
      <c r="A159">
        <v>101</v>
      </c>
      <c r="B159">
        <v>27</v>
      </c>
      <c r="C159">
        <v>285</v>
      </c>
      <c r="D159" t="s">
        <v>397</v>
      </c>
      <c r="E159" t="s">
        <v>445</v>
      </c>
      <c r="G159" t="s">
        <v>24</v>
      </c>
      <c r="K159" s="139">
        <v>12</v>
      </c>
    </row>
    <row r="160" spans="1:11">
      <c r="A160">
        <v>109</v>
      </c>
      <c r="B160">
        <v>28</v>
      </c>
      <c r="C160">
        <v>230</v>
      </c>
      <c r="D160" t="s">
        <v>397</v>
      </c>
      <c r="E160" t="s">
        <v>765</v>
      </c>
      <c r="G160" t="s">
        <v>766</v>
      </c>
      <c r="K160" s="139">
        <v>11</v>
      </c>
    </row>
    <row r="161" spans="1:11">
      <c r="A161">
        <v>126</v>
      </c>
      <c r="B161">
        <v>29</v>
      </c>
      <c r="C161">
        <v>201</v>
      </c>
      <c r="D161" t="s">
        <v>397</v>
      </c>
      <c r="E161" t="s">
        <v>438</v>
      </c>
      <c r="G161" t="s">
        <v>79</v>
      </c>
      <c r="K161" s="139">
        <v>10</v>
      </c>
    </row>
    <row r="162" spans="1:11">
      <c r="A162">
        <v>130</v>
      </c>
      <c r="B162">
        <v>30</v>
      </c>
      <c r="C162">
        <v>134</v>
      </c>
      <c r="D162" t="s">
        <v>397</v>
      </c>
      <c r="E162" t="s">
        <v>767</v>
      </c>
      <c r="G162" t="s">
        <v>768</v>
      </c>
      <c r="K162" s="139">
        <v>9</v>
      </c>
    </row>
    <row r="163" spans="1:11">
      <c r="A163">
        <v>131</v>
      </c>
      <c r="B163">
        <v>31</v>
      </c>
      <c r="C163">
        <v>264</v>
      </c>
      <c r="D163" t="s">
        <v>397</v>
      </c>
      <c r="E163" t="s">
        <v>769</v>
      </c>
      <c r="G163" t="s">
        <v>43</v>
      </c>
      <c r="K163" s="139">
        <v>8</v>
      </c>
    </row>
    <row r="164" spans="1:11">
      <c r="A164">
        <v>135</v>
      </c>
      <c r="B164">
        <v>32</v>
      </c>
      <c r="C164">
        <v>49</v>
      </c>
      <c r="D164" t="s">
        <v>397</v>
      </c>
      <c r="E164" t="s">
        <v>770</v>
      </c>
      <c r="G164" t="s">
        <v>190</v>
      </c>
      <c r="K164" s="139">
        <v>7</v>
      </c>
    </row>
    <row r="165" spans="1:11">
      <c r="A165">
        <v>143</v>
      </c>
      <c r="B165">
        <v>33</v>
      </c>
      <c r="C165">
        <v>53</v>
      </c>
      <c r="D165" t="s">
        <v>397</v>
      </c>
      <c r="E165" t="s">
        <v>439</v>
      </c>
      <c r="G165" t="s">
        <v>79</v>
      </c>
      <c r="K165" s="139">
        <v>6</v>
      </c>
    </row>
    <row r="166" spans="1:11">
      <c r="A166">
        <v>144</v>
      </c>
      <c r="B166">
        <v>34</v>
      </c>
      <c r="C166">
        <v>314</v>
      </c>
      <c r="D166" t="s">
        <v>397</v>
      </c>
      <c r="E166" t="s">
        <v>477</v>
      </c>
      <c r="G166" t="s">
        <v>79</v>
      </c>
      <c r="K166" s="139">
        <v>5</v>
      </c>
    </row>
    <row r="167" spans="1:11">
      <c r="A167">
        <v>146</v>
      </c>
      <c r="B167">
        <v>35</v>
      </c>
      <c r="C167">
        <v>141</v>
      </c>
      <c r="D167" t="s">
        <v>397</v>
      </c>
      <c r="E167" t="s">
        <v>771</v>
      </c>
      <c r="G167" t="s">
        <v>738</v>
      </c>
      <c r="K167" s="139">
        <v>4</v>
      </c>
    </row>
    <row r="168" spans="1:11">
      <c r="A168">
        <v>151</v>
      </c>
      <c r="B168">
        <v>36</v>
      </c>
      <c r="C168">
        <v>84</v>
      </c>
      <c r="D168" t="s">
        <v>397</v>
      </c>
      <c r="E168" t="s">
        <v>435</v>
      </c>
      <c r="G168" t="s">
        <v>79</v>
      </c>
      <c r="K168" s="139">
        <v>3</v>
      </c>
    </row>
    <row r="169" spans="1:11">
      <c r="A169">
        <v>160</v>
      </c>
      <c r="B169">
        <v>37</v>
      </c>
      <c r="C169">
        <v>98</v>
      </c>
      <c r="D169" t="s">
        <v>397</v>
      </c>
      <c r="E169" t="s">
        <v>772</v>
      </c>
      <c r="G169" t="s">
        <v>315</v>
      </c>
      <c r="K169" s="139">
        <v>2</v>
      </c>
    </row>
    <row r="170" spans="1:11">
      <c r="A170">
        <v>164</v>
      </c>
      <c r="B170">
        <v>38</v>
      </c>
      <c r="C170">
        <v>214</v>
      </c>
      <c r="D170" t="s">
        <v>397</v>
      </c>
      <c r="E170" t="s">
        <v>773</v>
      </c>
      <c r="G170" t="s">
        <v>33</v>
      </c>
      <c r="K170" s="139">
        <v>1</v>
      </c>
    </row>
    <row r="171" spans="1:11">
      <c r="A171">
        <v>167</v>
      </c>
      <c r="B171">
        <v>39</v>
      </c>
      <c r="C171">
        <v>104</v>
      </c>
      <c r="D171" t="s">
        <v>397</v>
      </c>
      <c r="E171" t="s">
        <v>480</v>
      </c>
      <c r="G171" t="s">
        <v>299</v>
      </c>
      <c r="K171" s="139">
        <v>1</v>
      </c>
    </row>
    <row r="172" spans="1:11">
      <c r="A172">
        <v>171</v>
      </c>
      <c r="B172">
        <v>40</v>
      </c>
      <c r="C172">
        <v>119</v>
      </c>
      <c r="D172" t="s">
        <v>397</v>
      </c>
      <c r="E172" t="s">
        <v>774</v>
      </c>
      <c r="G172" t="s">
        <v>43</v>
      </c>
      <c r="K172" s="139">
        <v>1</v>
      </c>
    </row>
    <row r="173" spans="1:11">
      <c r="A173">
        <v>174</v>
      </c>
      <c r="B173">
        <v>41</v>
      </c>
      <c r="C173">
        <v>88</v>
      </c>
      <c r="D173" t="s">
        <v>397</v>
      </c>
      <c r="E173" t="s">
        <v>775</v>
      </c>
      <c r="G173" t="s">
        <v>453</v>
      </c>
      <c r="K173" s="139">
        <v>1</v>
      </c>
    </row>
    <row r="174" spans="1:11">
      <c r="A174">
        <v>185</v>
      </c>
      <c r="B174">
        <v>42</v>
      </c>
      <c r="C174">
        <v>68</v>
      </c>
      <c r="D174" t="s">
        <v>397</v>
      </c>
      <c r="E174" t="s">
        <v>776</v>
      </c>
      <c r="G174" t="s">
        <v>738</v>
      </c>
      <c r="K174" s="139">
        <v>1</v>
      </c>
    </row>
    <row r="175" spans="1:11">
      <c r="A175">
        <v>192</v>
      </c>
      <c r="B175">
        <v>43</v>
      </c>
      <c r="C175">
        <v>38</v>
      </c>
      <c r="D175" t="s">
        <v>397</v>
      </c>
      <c r="E175" t="s">
        <v>777</v>
      </c>
      <c r="G175" t="s">
        <v>738</v>
      </c>
      <c r="K175" s="139">
        <v>1</v>
      </c>
    </row>
    <row r="176" spans="1:11">
      <c r="A176">
        <v>199</v>
      </c>
      <c r="B176">
        <v>44</v>
      </c>
      <c r="C176">
        <v>185</v>
      </c>
      <c r="D176" t="s">
        <v>397</v>
      </c>
      <c r="E176" t="s">
        <v>448</v>
      </c>
      <c r="G176" t="s">
        <v>125</v>
      </c>
      <c r="K176" s="139">
        <v>1</v>
      </c>
    </row>
    <row r="177" spans="1:11">
      <c r="A177">
        <v>209</v>
      </c>
      <c r="B177">
        <v>45</v>
      </c>
      <c r="C177">
        <v>325</v>
      </c>
      <c r="D177" t="s">
        <v>397</v>
      </c>
      <c r="E177" t="s">
        <v>778</v>
      </c>
      <c r="G177" t="s">
        <v>779</v>
      </c>
      <c r="K177" s="139">
        <v>1</v>
      </c>
    </row>
    <row r="178" spans="1:11">
      <c r="A178">
        <v>210</v>
      </c>
      <c r="B178">
        <v>46</v>
      </c>
      <c r="C178">
        <v>89</v>
      </c>
      <c r="D178" t="s">
        <v>397</v>
      </c>
      <c r="E178" t="s">
        <v>780</v>
      </c>
      <c r="G178" t="s">
        <v>58</v>
      </c>
      <c r="K178" s="139">
        <v>1</v>
      </c>
    </row>
    <row r="179" spans="1:11">
      <c r="A179">
        <v>215</v>
      </c>
      <c r="B179">
        <v>47</v>
      </c>
      <c r="C179">
        <v>135</v>
      </c>
      <c r="D179" t="s">
        <v>397</v>
      </c>
      <c r="E179" t="s">
        <v>781</v>
      </c>
      <c r="G179" t="s">
        <v>170</v>
      </c>
      <c r="K179" s="139">
        <v>1</v>
      </c>
    </row>
    <row r="180" spans="1:11">
      <c r="A180">
        <v>219</v>
      </c>
      <c r="B180">
        <v>48</v>
      </c>
      <c r="C180">
        <v>304</v>
      </c>
      <c r="D180" t="s">
        <v>397</v>
      </c>
      <c r="E180" t="s">
        <v>458</v>
      </c>
      <c r="G180" t="s">
        <v>459</v>
      </c>
      <c r="K180" s="139">
        <v>1</v>
      </c>
    </row>
    <row r="181" spans="1:11">
      <c r="A181">
        <v>227</v>
      </c>
      <c r="B181">
        <v>49</v>
      </c>
      <c r="C181">
        <v>276</v>
      </c>
      <c r="D181" t="s">
        <v>397</v>
      </c>
      <c r="E181" t="s">
        <v>782</v>
      </c>
      <c r="G181" t="s">
        <v>190</v>
      </c>
      <c r="K181" s="139">
        <v>1</v>
      </c>
    </row>
    <row r="182" spans="1:11">
      <c r="A182">
        <v>245</v>
      </c>
      <c r="B182">
        <v>50</v>
      </c>
      <c r="C182">
        <v>47</v>
      </c>
      <c r="D182" t="s">
        <v>397</v>
      </c>
      <c r="E182" t="s">
        <v>485</v>
      </c>
      <c r="G182" t="s">
        <v>24</v>
      </c>
      <c r="K182" s="139">
        <v>1</v>
      </c>
    </row>
    <row r="183" spans="1:11">
      <c r="A183">
        <v>251</v>
      </c>
      <c r="B183">
        <v>51</v>
      </c>
      <c r="C183">
        <v>202</v>
      </c>
      <c r="D183" t="s">
        <v>397</v>
      </c>
      <c r="E183" t="s">
        <v>467</v>
      </c>
      <c r="G183" t="s">
        <v>291</v>
      </c>
      <c r="K183" s="139">
        <v>1</v>
      </c>
    </row>
    <row r="184" spans="1:11">
      <c r="A184">
        <v>254</v>
      </c>
      <c r="B184">
        <v>52</v>
      </c>
      <c r="C184">
        <v>281</v>
      </c>
      <c r="D184" t="s">
        <v>397</v>
      </c>
      <c r="E184" t="s">
        <v>783</v>
      </c>
      <c r="G184" t="s">
        <v>75</v>
      </c>
      <c r="K184" s="139">
        <v>1</v>
      </c>
    </row>
    <row r="185" spans="1:11">
      <c r="A185">
        <v>262</v>
      </c>
      <c r="B185">
        <v>53</v>
      </c>
      <c r="C185">
        <v>280</v>
      </c>
      <c r="D185" t="s">
        <v>397</v>
      </c>
      <c r="E185" t="s">
        <v>784</v>
      </c>
      <c r="G185" t="s">
        <v>190</v>
      </c>
      <c r="K185" s="139">
        <v>1</v>
      </c>
    </row>
    <row r="186" spans="1:11">
      <c r="A186">
        <v>278</v>
      </c>
      <c r="B186">
        <v>54</v>
      </c>
      <c r="C186">
        <v>106</v>
      </c>
      <c r="D186" t="s">
        <v>397</v>
      </c>
      <c r="E186" t="s">
        <v>785</v>
      </c>
      <c r="G186" t="s">
        <v>747</v>
      </c>
      <c r="K186" s="139">
        <v>1</v>
      </c>
    </row>
    <row r="187" spans="1:11">
      <c r="A187">
        <v>291</v>
      </c>
      <c r="B187">
        <v>55</v>
      </c>
      <c r="C187">
        <v>64</v>
      </c>
      <c r="D187" t="s">
        <v>397</v>
      </c>
      <c r="E187" t="s">
        <v>786</v>
      </c>
      <c r="G187" t="s">
        <v>787</v>
      </c>
      <c r="K187" s="139">
        <v>1</v>
      </c>
    </row>
    <row r="188" spans="1:11">
      <c r="A188" s="10">
        <v>17</v>
      </c>
      <c r="B188" s="10">
        <v>1</v>
      </c>
      <c r="C188" s="10">
        <v>189</v>
      </c>
      <c r="D188" s="10" t="s">
        <v>501</v>
      </c>
      <c r="E188" s="10" t="s">
        <v>502</v>
      </c>
      <c r="F188" s="10"/>
      <c r="G188" s="10" t="s">
        <v>60</v>
      </c>
      <c r="K188" s="10">
        <v>40</v>
      </c>
    </row>
    <row r="189" spans="1:11">
      <c r="A189">
        <v>26</v>
      </c>
      <c r="B189">
        <v>2</v>
      </c>
      <c r="C189">
        <v>306</v>
      </c>
      <c r="D189" t="s">
        <v>501</v>
      </c>
      <c r="E189" t="s">
        <v>788</v>
      </c>
      <c r="G189" t="s">
        <v>789</v>
      </c>
      <c r="K189" s="139">
        <v>38</v>
      </c>
    </row>
    <row r="190" spans="1:11">
      <c r="A190">
        <v>27</v>
      </c>
      <c r="B190">
        <v>3</v>
      </c>
      <c r="C190">
        <v>191</v>
      </c>
      <c r="D190" t="s">
        <v>501</v>
      </c>
      <c r="E190" t="s">
        <v>512</v>
      </c>
      <c r="G190" t="s">
        <v>299</v>
      </c>
      <c r="K190" s="139">
        <v>36</v>
      </c>
    </row>
    <row r="191" spans="1:11">
      <c r="A191">
        <v>34</v>
      </c>
      <c r="B191">
        <v>4</v>
      </c>
      <c r="C191">
        <v>8</v>
      </c>
      <c r="D191" t="s">
        <v>501</v>
      </c>
      <c r="E191" t="s">
        <v>790</v>
      </c>
      <c r="G191" t="s">
        <v>104</v>
      </c>
      <c r="K191" s="139">
        <v>35</v>
      </c>
    </row>
    <row r="192" spans="1:11">
      <c r="A192">
        <v>36</v>
      </c>
      <c r="B192">
        <v>5</v>
      </c>
      <c r="C192">
        <v>208</v>
      </c>
      <c r="D192" t="s">
        <v>501</v>
      </c>
      <c r="E192" t="s">
        <v>791</v>
      </c>
      <c r="G192" t="s">
        <v>731</v>
      </c>
      <c r="K192" s="139">
        <v>34</v>
      </c>
    </row>
    <row r="193" spans="1:11">
      <c r="A193">
        <v>38</v>
      </c>
      <c r="B193">
        <v>6</v>
      </c>
      <c r="C193">
        <v>82</v>
      </c>
      <c r="D193" t="s">
        <v>501</v>
      </c>
      <c r="E193" t="s">
        <v>792</v>
      </c>
      <c r="G193" t="s">
        <v>793</v>
      </c>
      <c r="K193" s="139">
        <v>33</v>
      </c>
    </row>
    <row r="194" spans="1:11">
      <c r="A194">
        <v>40</v>
      </c>
      <c r="B194">
        <v>7</v>
      </c>
      <c r="C194">
        <v>164</v>
      </c>
      <c r="D194" t="s">
        <v>501</v>
      </c>
      <c r="E194" t="s">
        <v>794</v>
      </c>
      <c r="G194" t="s">
        <v>68</v>
      </c>
      <c r="K194" s="139">
        <v>32</v>
      </c>
    </row>
    <row r="195" spans="1:11">
      <c r="A195">
        <v>42</v>
      </c>
      <c r="B195">
        <v>8</v>
      </c>
      <c r="C195">
        <v>160</v>
      </c>
      <c r="D195" t="s">
        <v>501</v>
      </c>
      <c r="E195" t="s">
        <v>509</v>
      </c>
      <c r="G195" t="s">
        <v>190</v>
      </c>
      <c r="K195" s="139">
        <v>31</v>
      </c>
    </row>
    <row r="196" spans="1:11">
      <c r="A196">
        <v>44</v>
      </c>
      <c r="B196">
        <v>9</v>
      </c>
      <c r="C196">
        <v>223</v>
      </c>
      <c r="D196" t="s">
        <v>501</v>
      </c>
      <c r="E196" t="s">
        <v>504</v>
      </c>
      <c r="G196" t="s">
        <v>505</v>
      </c>
      <c r="K196" s="139">
        <v>30</v>
      </c>
    </row>
    <row r="197" spans="1:11">
      <c r="A197">
        <v>45</v>
      </c>
      <c r="B197">
        <v>10</v>
      </c>
      <c r="C197">
        <v>299</v>
      </c>
      <c r="D197" t="s">
        <v>501</v>
      </c>
      <c r="E197" t="s">
        <v>503</v>
      </c>
      <c r="G197" t="s">
        <v>24</v>
      </c>
      <c r="K197" s="139">
        <v>29</v>
      </c>
    </row>
    <row r="198" spans="1:11">
      <c r="A198">
        <v>54</v>
      </c>
      <c r="B198">
        <v>11</v>
      </c>
      <c r="C198">
        <v>287</v>
      </c>
      <c r="D198" t="s">
        <v>501</v>
      </c>
      <c r="E198" t="s">
        <v>506</v>
      </c>
      <c r="G198" t="s">
        <v>27</v>
      </c>
      <c r="K198" s="139">
        <v>28</v>
      </c>
    </row>
    <row r="199" spans="1:11">
      <c r="A199">
        <v>62</v>
      </c>
      <c r="B199">
        <v>12</v>
      </c>
      <c r="C199">
        <v>253</v>
      </c>
      <c r="D199" t="s">
        <v>501</v>
      </c>
      <c r="E199" t="s">
        <v>526</v>
      </c>
      <c r="G199" t="s">
        <v>27</v>
      </c>
      <c r="K199" s="139">
        <v>27</v>
      </c>
    </row>
    <row r="200" spans="1:11">
      <c r="A200">
        <v>67</v>
      </c>
      <c r="B200">
        <v>13</v>
      </c>
      <c r="C200">
        <v>16</v>
      </c>
      <c r="D200" t="s">
        <v>501</v>
      </c>
      <c r="E200" t="s">
        <v>514</v>
      </c>
      <c r="G200" t="s">
        <v>27</v>
      </c>
      <c r="K200" s="139">
        <v>26</v>
      </c>
    </row>
    <row r="201" spans="1:11">
      <c r="A201">
        <v>72</v>
      </c>
      <c r="B201">
        <v>14</v>
      </c>
      <c r="C201">
        <v>254</v>
      </c>
      <c r="D201" t="s">
        <v>501</v>
      </c>
      <c r="E201" t="s">
        <v>795</v>
      </c>
      <c r="G201" t="s">
        <v>79</v>
      </c>
      <c r="K201" s="139">
        <v>25</v>
      </c>
    </row>
    <row r="202" spans="1:11">
      <c r="A202">
        <v>81</v>
      </c>
      <c r="B202">
        <v>15</v>
      </c>
      <c r="C202">
        <v>176</v>
      </c>
      <c r="D202" t="s">
        <v>501</v>
      </c>
      <c r="E202" t="s">
        <v>518</v>
      </c>
      <c r="G202" t="s">
        <v>58</v>
      </c>
      <c r="K202" s="139">
        <v>24</v>
      </c>
    </row>
    <row r="203" spans="1:11">
      <c r="A203">
        <v>85</v>
      </c>
      <c r="B203">
        <v>16</v>
      </c>
      <c r="C203">
        <v>261</v>
      </c>
      <c r="D203" t="s">
        <v>501</v>
      </c>
      <c r="E203" t="s">
        <v>796</v>
      </c>
      <c r="G203" t="s">
        <v>70</v>
      </c>
      <c r="K203" s="139">
        <v>23</v>
      </c>
    </row>
    <row r="204" spans="1:11">
      <c r="A204">
        <v>90</v>
      </c>
      <c r="B204">
        <v>17</v>
      </c>
      <c r="C204">
        <v>262</v>
      </c>
      <c r="D204" t="s">
        <v>501</v>
      </c>
      <c r="E204" t="s">
        <v>520</v>
      </c>
      <c r="G204" t="s">
        <v>37</v>
      </c>
      <c r="K204" s="139">
        <v>22</v>
      </c>
    </row>
    <row r="205" spans="1:11">
      <c r="A205">
        <v>99</v>
      </c>
      <c r="B205">
        <v>18</v>
      </c>
      <c r="C205">
        <v>193</v>
      </c>
      <c r="D205" t="s">
        <v>501</v>
      </c>
      <c r="E205" t="s">
        <v>797</v>
      </c>
      <c r="G205" t="s">
        <v>731</v>
      </c>
      <c r="K205" s="139">
        <v>21</v>
      </c>
    </row>
    <row r="206" spans="1:11">
      <c r="A206">
        <v>104</v>
      </c>
      <c r="B206">
        <v>19</v>
      </c>
      <c r="C206">
        <v>305</v>
      </c>
      <c r="D206" t="s">
        <v>501</v>
      </c>
      <c r="E206" t="s">
        <v>798</v>
      </c>
      <c r="G206" t="s">
        <v>58</v>
      </c>
      <c r="K206" s="139">
        <v>20</v>
      </c>
    </row>
    <row r="207" spans="1:11">
      <c r="A207">
        <v>108</v>
      </c>
      <c r="B207">
        <v>20</v>
      </c>
      <c r="C207">
        <v>131</v>
      </c>
      <c r="D207" t="s">
        <v>501</v>
      </c>
      <c r="E207" t="s">
        <v>799</v>
      </c>
      <c r="G207" t="s">
        <v>190</v>
      </c>
      <c r="K207" s="139">
        <v>19</v>
      </c>
    </row>
    <row r="208" spans="1:11">
      <c r="A208">
        <v>114</v>
      </c>
      <c r="B208">
        <v>21</v>
      </c>
      <c r="C208">
        <v>267</v>
      </c>
      <c r="D208" t="s">
        <v>501</v>
      </c>
      <c r="E208" t="s">
        <v>800</v>
      </c>
      <c r="G208" t="s">
        <v>70</v>
      </c>
      <c r="K208" s="139">
        <v>18</v>
      </c>
    </row>
    <row r="209" spans="1:11">
      <c r="A209">
        <v>115</v>
      </c>
      <c r="B209">
        <v>22</v>
      </c>
      <c r="C209">
        <v>247</v>
      </c>
      <c r="D209" t="s">
        <v>501</v>
      </c>
      <c r="E209" t="s">
        <v>801</v>
      </c>
      <c r="G209" t="s">
        <v>181</v>
      </c>
      <c r="K209" s="139">
        <v>17</v>
      </c>
    </row>
    <row r="210" spans="1:11">
      <c r="A210">
        <v>118</v>
      </c>
      <c r="B210">
        <v>23</v>
      </c>
      <c r="C210">
        <v>284</v>
      </c>
      <c r="D210" t="s">
        <v>501</v>
      </c>
      <c r="E210" t="s">
        <v>524</v>
      </c>
      <c r="G210" t="s">
        <v>79</v>
      </c>
      <c r="K210" s="139">
        <v>16</v>
      </c>
    </row>
    <row r="211" spans="1:11">
      <c r="A211">
        <v>119</v>
      </c>
      <c r="B211">
        <v>24</v>
      </c>
      <c r="C211">
        <v>245</v>
      </c>
      <c r="D211" t="s">
        <v>501</v>
      </c>
      <c r="E211" t="s">
        <v>802</v>
      </c>
      <c r="G211" t="s">
        <v>803</v>
      </c>
      <c r="K211" s="139">
        <v>15</v>
      </c>
    </row>
    <row r="212" spans="1:11">
      <c r="A212">
        <v>123</v>
      </c>
      <c r="B212">
        <v>25</v>
      </c>
      <c r="C212">
        <v>150</v>
      </c>
      <c r="D212" t="s">
        <v>501</v>
      </c>
      <c r="E212" t="s">
        <v>804</v>
      </c>
      <c r="G212" t="s">
        <v>190</v>
      </c>
      <c r="K212" s="139">
        <v>14</v>
      </c>
    </row>
    <row r="213" spans="1:11">
      <c r="A213">
        <v>124</v>
      </c>
      <c r="B213">
        <v>26</v>
      </c>
      <c r="C213">
        <v>86</v>
      </c>
      <c r="D213" t="s">
        <v>501</v>
      </c>
      <c r="E213" t="s">
        <v>805</v>
      </c>
      <c r="G213" t="s">
        <v>308</v>
      </c>
      <c r="K213" s="139">
        <v>13</v>
      </c>
    </row>
    <row r="214" spans="1:11">
      <c r="A214">
        <v>129</v>
      </c>
      <c r="B214">
        <v>27</v>
      </c>
      <c r="C214">
        <v>154</v>
      </c>
      <c r="D214" t="s">
        <v>501</v>
      </c>
      <c r="E214" t="s">
        <v>536</v>
      </c>
      <c r="G214" t="s">
        <v>700</v>
      </c>
      <c r="K214" s="139">
        <v>12</v>
      </c>
    </row>
    <row r="215" spans="1:11">
      <c r="A215">
        <v>134</v>
      </c>
      <c r="B215">
        <v>28</v>
      </c>
      <c r="C215">
        <v>328</v>
      </c>
      <c r="D215" t="s">
        <v>501</v>
      </c>
      <c r="E215" t="s">
        <v>806</v>
      </c>
      <c r="G215" t="s">
        <v>181</v>
      </c>
      <c r="K215" s="139">
        <v>11</v>
      </c>
    </row>
    <row r="216" spans="1:11">
      <c r="A216">
        <v>140</v>
      </c>
      <c r="B216">
        <v>29</v>
      </c>
      <c r="C216">
        <v>136</v>
      </c>
      <c r="D216" t="s">
        <v>501</v>
      </c>
      <c r="E216" t="s">
        <v>807</v>
      </c>
      <c r="G216" t="s">
        <v>226</v>
      </c>
      <c r="K216" s="139">
        <v>10</v>
      </c>
    </row>
    <row r="217" spans="1:11">
      <c r="A217">
        <v>147</v>
      </c>
      <c r="B217">
        <v>30</v>
      </c>
      <c r="C217">
        <v>210</v>
      </c>
      <c r="D217" t="s">
        <v>501</v>
      </c>
      <c r="E217" t="s">
        <v>507</v>
      </c>
      <c r="G217" t="s">
        <v>27</v>
      </c>
      <c r="K217" s="139">
        <v>9</v>
      </c>
    </row>
    <row r="218" spans="1:11">
      <c r="A218">
        <v>153</v>
      </c>
      <c r="B218">
        <v>31</v>
      </c>
      <c r="C218">
        <v>175</v>
      </c>
      <c r="D218" t="s">
        <v>501</v>
      </c>
      <c r="E218" t="s">
        <v>808</v>
      </c>
      <c r="G218" t="s">
        <v>75</v>
      </c>
      <c r="K218" s="139">
        <v>8</v>
      </c>
    </row>
    <row r="219" spans="1:11">
      <c r="A219">
        <v>154</v>
      </c>
      <c r="B219">
        <v>32</v>
      </c>
      <c r="C219">
        <v>278</v>
      </c>
      <c r="D219" t="s">
        <v>501</v>
      </c>
      <c r="E219" t="s">
        <v>809</v>
      </c>
      <c r="G219" t="s">
        <v>144</v>
      </c>
      <c r="K219" s="139">
        <v>7</v>
      </c>
    </row>
    <row r="220" spans="1:11">
      <c r="A220">
        <v>161</v>
      </c>
      <c r="B220">
        <v>33</v>
      </c>
      <c r="C220">
        <v>310</v>
      </c>
      <c r="D220" t="s">
        <v>501</v>
      </c>
      <c r="E220" t="s">
        <v>810</v>
      </c>
      <c r="G220" t="s">
        <v>70</v>
      </c>
      <c r="K220" s="139">
        <v>6</v>
      </c>
    </row>
    <row r="221" spans="1:11">
      <c r="A221">
        <v>169</v>
      </c>
      <c r="B221">
        <v>34</v>
      </c>
      <c r="C221">
        <v>178</v>
      </c>
      <c r="D221" t="s">
        <v>501</v>
      </c>
      <c r="E221" t="s">
        <v>515</v>
      </c>
      <c r="G221" t="s">
        <v>79</v>
      </c>
      <c r="K221" s="139">
        <v>5</v>
      </c>
    </row>
    <row r="222" spans="1:11">
      <c r="A222">
        <v>176</v>
      </c>
      <c r="B222">
        <v>35</v>
      </c>
      <c r="C222">
        <v>149</v>
      </c>
      <c r="D222" t="s">
        <v>501</v>
      </c>
      <c r="E222" t="s">
        <v>811</v>
      </c>
      <c r="G222" t="s">
        <v>656</v>
      </c>
      <c r="K222" s="139">
        <v>4</v>
      </c>
    </row>
    <row r="223" spans="1:11">
      <c r="A223">
        <v>178</v>
      </c>
      <c r="B223">
        <v>36</v>
      </c>
      <c r="C223">
        <v>12</v>
      </c>
      <c r="D223" t="s">
        <v>501</v>
      </c>
      <c r="E223" t="s">
        <v>812</v>
      </c>
      <c r="G223" t="s">
        <v>70</v>
      </c>
      <c r="K223" s="139">
        <v>3</v>
      </c>
    </row>
    <row r="224" spans="1:11">
      <c r="A224">
        <v>191</v>
      </c>
      <c r="B224">
        <v>37</v>
      </c>
      <c r="C224">
        <v>139</v>
      </c>
      <c r="D224" t="s">
        <v>501</v>
      </c>
      <c r="E224" t="s">
        <v>813</v>
      </c>
      <c r="G224" t="s">
        <v>98</v>
      </c>
      <c r="K224" s="139">
        <v>2</v>
      </c>
    </row>
    <row r="225" spans="1:11">
      <c r="A225">
        <v>196</v>
      </c>
      <c r="B225">
        <v>38</v>
      </c>
      <c r="C225">
        <v>242</v>
      </c>
      <c r="D225" t="s">
        <v>501</v>
      </c>
      <c r="E225" t="s">
        <v>814</v>
      </c>
      <c r="G225" t="s">
        <v>170</v>
      </c>
      <c r="K225" s="139">
        <v>1</v>
      </c>
    </row>
    <row r="226" spans="1:11">
      <c r="A226">
        <v>202</v>
      </c>
      <c r="B226">
        <v>39</v>
      </c>
      <c r="C226">
        <v>24</v>
      </c>
      <c r="D226" t="s">
        <v>501</v>
      </c>
      <c r="E226" t="s">
        <v>815</v>
      </c>
      <c r="G226" t="s">
        <v>37</v>
      </c>
      <c r="K226" s="139">
        <v>1</v>
      </c>
    </row>
    <row r="227" spans="1:11">
      <c r="A227">
        <v>204</v>
      </c>
      <c r="B227">
        <v>40</v>
      </c>
      <c r="C227">
        <v>195</v>
      </c>
      <c r="D227" t="s">
        <v>501</v>
      </c>
      <c r="E227" t="s">
        <v>816</v>
      </c>
      <c r="G227" t="s">
        <v>747</v>
      </c>
      <c r="K227" s="139">
        <v>1</v>
      </c>
    </row>
    <row r="228" spans="1:11">
      <c r="A228">
        <v>211</v>
      </c>
      <c r="B228">
        <v>41</v>
      </c>
      <c r="C228">
        <v>140</v>
      </c>
      <c r="D228" t="s">
        <v>501</v>
      </c>
      <c r="E228" t="s">
        <v>817</v>
      </c>
      <c r="G228" t="s">
        <v>747</v>
      </c>
      <c r="K228" s="139">
        <v>1</v>
      </c>
    </row>
    <row r="229" spans="1:11">
      <c r="A229">
        <v>213</v>
      </c>
      <c r="B229">
        <v>42</v>
      </c>
      <c r="C229">
        <v>212</v>
      </c>
      <c r="D229" t="s">
        <v>501</v>
      </c>
      <c r="E229" t="s">
        <v>818</v>
      </c>
      <c r="G229" t="s">
        <v>43</v>
      </c>
      <c r="K229" s="139">
        <v>1</v>
      </c>
    </row>
    <row r="230" spans="1:11">
      <c r="A230">
        <v>214</v>
      </c>
      <c r="B230">
        <v>43</v>
      </c>
      <c r="C230">
        <v>229</v>
      </c>
      <c r="D230" t="s">
        <v>501</v>
      </c>
      <c r="E230" t="s">
        <v>819</v>
      </c>
      <c r="G230" t="s">
        <v>79</v>
      </c>
      <c r="K230" s="139">
        <v>1</v>
      </c>
    </row>
    <row r="231" spans="1:11">
      <c r="A231">
        <v>221</v>
      </c>
      <c r="B231">
        <v>44</v>
      </c>
      <c r="C231">
        <v>123</v>
      </c>
      <c r="D231" t="s">
        <v>501</v>
      </c>
      <c r="E231" t="s">
        <v>539</v>
      </c>
      <c r="G231" t="s">
        <v>540</v>
      </c>
      <c r="K231" s="139">
        <v>1</v>
      </c>
    </row>
    <row r="232" spans="1:11">
      <c r="A232">
        <v>226</v>
      </c>
      <c r="B232">
        <v>45</v>
      </c>
      <c r="C232">
        <v>265</v>
      </c>
      <c r="D232" t="s">
        <v>501</v>
      </c>
      <c r="E232" t="s">
        <v>820</v>
      </c>
      <c r="G232" t="s">
        <v>190</v>
      </c>
      <c r="K232" s="139">
        <v>1</v>
      </c>
    </row>
    <row r="233" spans="1:11">
      <c r="A233">
        <v>229</v>
      </c>
      <c r="B233">
        <v>46</v>
      </c>
      <c r="C233">
        <v>32</v>
      </c>
      <c r="D233" t="s">
        <v>501</v>
      </c>
      <c r="E233" t="s">
        <v>821</v>
      </c>
      <c r="G233" t="s">
        <v>226</v>
      </c>
      <c r="K233" s="139">
        <v>1</v>
      </c>
    </row>
    <row r="234" spans="1:11">
      <c r="A234">
        <v>243</v>
      </c>
      <c r="B234">
        <v>47</v>
      </c>
      <c r="C234">
        <v>171</v>
      </c>
      <c r="D234" t="s">
        <v>501</v>
      </c>
      <c r="E234" t="s">
        <v>822</v>
      </c>
      <c r="G234" t="s">
        <v>79</v>
      </c>
      <c r="K234" s="139">
        <v>1</v>
      </c>
    </row>
    <row r="235" spans="1:11">
      <c r="A235">
        <v>264</v>
      </c>
      <c r="B235">
        <v>49</v>
      </c>
      <c r="C235">
        <v>293</v>
      </c>
      <c r="D235" t="s">
        <v>501</v>
      </c>
      <c r="E235" t="s">
        <v>823</v>
      </c>
      <c r="G235" t="s">
        <v>43</v>
      </c>
      <c r="K235" s="139">
        <v>1</v>
      </c>
    </row>
    <row r="236" spans="1:11">
      <c r="A236">
        <v>279</v>
      </c>
      <c r="B236">
        <v>50</v>
      </c>
      <c r="C236">
        <v>279</v>
      </c>
      <c r="D236" t="s">
        <v>501</v>
      </c>
      <c r="E236" t="s">
        <v>824</v>
      </c>
      <c r="G236" t="s">
        <v>43</v>
      </c>
      <c r="K236" s="139">
        <v>1</v>
      </c>
    </row>
    <row r="237" spans="1:11">
      <c r="A237">
        <v>285</v>
      </c>
      <c r="B237">
        <v>51</v>
      </c>
      <c r="C237">
        <v>309</v>
      </c>
      <c r="D237" t="s">
        <v>501</v>
      </c>
      <c r="E237" t="s">
        <v>825</v>
      </c>
      <c r="G237" t="s">
        <v>141</v>
      </c>
      <c r="K237" s="139">
        <v>1</v>
      </c>
    </row>
    <row r="238" spans="1:11">
      <c r="A238">
        <v>286</v>
      </c>
      <c r="B238">
        <v>52</v>
      </c>
      <c r="C238">
        <v>225</v>
      </c>
      <c r="D238" t="s">
        <v>501</v>
      </c>
      <c r="E238" t="s">
        <v>826</v>
      </c>
      <c r="G238" t="s">
        <v>170</v>
      </c>
      <c r="K238" s="139">
        <v>1</v>
      </c>
    </row>
    <row r="239" spans="1:11">
      <c r="A239" s="10">
        <v>14</v>
      </c>
      <c r="B239" s="10">
        <v>1</v>
      </c>
      <c r="C239" s="10">
        <v>60</v>
      </c>
      <c r="D239" s="10" t="s">
        <v>570</v>
      </c>
      <c r="E239" s="10" t="s">
        <v>827</v>
      </c>
      <c r="F239" s="10"/>
      <c r="G239" s="10" t="s">
        <v>27</v>
      </c>
      <c r="K239" s="10">
        <v>40</v>
      </c>
    </row>
    <row r="240" spans="1:11">
      <c r="A240">
        <v>41</v>
      </c>
      <c r="B240">
        <v>2</v>
      </c>
      <c r="C240">
        <v>258</v>
      </c>
      <c r="D240" t="s">
        <v>570</v>
      </c>
      <c r="E240" t="s">
        <v>574</v>
      </c>
      <c r="G240" t="s">
        <v>27</v>
      </c>
      <c r="K240" s="139">
        <v>38</v>
      </c>
    </row>
    <row r="241" spans="1:11">
      <c r="A241">
        <v>53</v>
      </c>
      <c r="B241">
        <v>3</v>
      </c>
      <c r="C241">
        <v>73</v>
      </c>
      <c r="D241" t="s">
        <v>570</v>
      </c>
      <c r="E241" t="s">
        <v>828</v>
      </c>
      <c r="G241" t="s">
        <v>175</v>
      </c>
      <c r="K241" s="139">
        <v>36</v>
      </c>
    </row>
    <row r="242" spans="1:11">
      <c r="A242">
        <v>56</v>
      </c>
      <c r="B242">
        <v>4</v>
      </c>
      <c r="C242">
        <v>173</v>
      </c>
      <c r="D242" t="s">
        <v>570</v>
      </c>
      <c r="E242" t="s">
        <v>571</v>
      </c>
      <c r="G242" t="s">
        <v>79</v>
      </c>
      <c r="K242" s="139">
        <v>35</v>
      </c>
    </row>
    <row r="243" spans="1:11">
      <c r="A243">
        <v>57</v>
      </c>
      <c r="B243">
        <v>5</v>
      </c>
      <c r="C243">
        <v>307</v>
      </c>
      <c r="D243" t="s">
        <v>570</v>
      </c>
      <c r="E243" t="s">
        <v>829</v>
      </c>
      <c r="G243" t="s">
        <v>190</v>
      </c>
      <c r="K243" s="139">
        <v>34</v>
      </c>
    </row>
    <row r="244" spans="1:11">
      <c r="A244">
        <v>79</v>
      </c>
      <c r="B244">
        <v>6</v>
      </c>
      <c r="C244">
        <v>6</v>
      </c>
      <c r="D244" t="s">
        <v>570</v>
      </c>
      <c r="E244" t="s">
        <v>830</v>
      </c>
      <c r="G244" t="s">
        <v>181</v>
      </c>
      <c r="K244" s="139">
        <v>33</v>
      </c>
    </row>
    <row r="245" spans="1:11">
      <c r="A245">
        <v>84</v>
      </c>
      <c r="B245">
        <v>7</v>
      </c>
      <c r="C245">
        <v>102</v>
      </c>
      <c r="D245" t="s">
        <v>570</v>
      </c>
      <c r="E245" t="s">
        <v>579</v>
      </c>
      <c r="G245" t="s">
        <v>265</v>
      </c>
      <c r="K245" s="139">
        <v>32</v>
      </c>
    </row>
    <row r="246" spans="1:11">
      <c r="A246">
        <v>89</v>
      </c>
      <c r="B246">
        <v>8</v>
      </c>
      <c r="C246">
        <v>3</v>
      </c>
      <c r="D246" t="s">
        <v>570</v>
      </c>
      <c r="E246" t="s">
        <v>831</v>
      </c>
      <c r="G246" t="s">
        <v>181</v>
      </c>
      <c r="K246" s="139">
        <v>31</v>
      </c>
    </row>
    <row r="247" spans="1:11">
      <c r="A247">
        <v>116</v>
      </c>
      <c r="B247">
        <v>9</v>
      </c>
      <c r="C247">
        <v>52</v>
      </c>
      <c r="D247" t="s">
        <v>570</v>
      </c>
      <c r="E247" t="s">
        <v>602</v>
      </c>
      <c r="G247" t="s">
        <v>234</v>
      </c>
      <c r="K247" s="139">
        <v>30</v>
      </c>
    </row>
    <row r="248" spans="1:11">
      <c r="A248">
        <v>139</v>
      </c>
      <c r="B248">
        <v>10</v>
      </c>
      <c r="C248">
        <v>54</v>
      </c>
      <c r="D248" t="s">
        <v>570</v>
      </c>
      <c r="E248" t="s">
        <v>832</v>
      </c>
      <c r="G248" t="s">
        <v>43</v>
      </c>
      <c r="K248" s="139">
        <v>29</v>
      </c>
    </row>
    <row r="249" spans="1:11">
      <c r="A249">
        <v>142</v>
      </c>
      <c r="B249">
        <v>11</v>
      </c>
      <c r="C249">
        <v>228</v>
      </c>
      <c r="D249" t="s">
        <v>570</v>
      </c>
      <c r="E249" t="s">
        <v>833</v>
      </c>
      <c r="G249" t="s">
        <v>190</v>
      </c>
      <c r="K249" s="139">
        <v>28</v>
      </c>
    </row>
    <row r="250" spans="1:11">
      <c r="A250">
        <v>150</v>
      </c>
      <c r="B250">
        <v>12</v>
      </c>
      <c r="C250">
        <v>44</v>
      </c>
      <c r="D250" t="s">
        <v>570</v>
      </c>
      <c r="E250" t="s">
        <v>585</v>
      </c>
      <c r="G250" t="s">
        <v>79</v>
      </c>
      <c r="K250" s="139">
        <v>27</v>
      </c>
    </row>
    <row r="251" spans="1:11">
      <c r="A251">
        <v>162</v>
      </c>
      <c r="B251">
        <v>13</v>
      </c>
      <c r="C251">
        <v>126</v>
      </c>
      <c r="D251" t="s">
        <v>570</v>
      </c>
      <c r="E251" t="s">
        <v>834</v>
      </c>
      <c r="G251" t="s">
        <v>190</v>
      </c>
      <c r="K251" s="139">
        <v>26</v>
      </c>
    </row>
    <row r="252" spans="1:11">
      <c r="A252">
        <v>166</v>
      </c>
      <c r="B252">
        <v>14</v>
      </c>
      <c r="C252">
        <v>101</v>
      </c>
      <c r="D252" t="s">
        <v>570</v>
      </c>
      <c r="E252" t="s">
        <v>835</v>
      </c>
      <c r="G252" t="s">
        <v>234</v>
      </c>
      <c r="K252" s="139">
        <v>25</v>
      </c>
    </row>
    <row r="253" spans="1:11">
      <c r="A253">
        <v>177</v>
      </c>
      <c r="B253">
        <v>15</v>
      </c>
      <c r="C253">
        <v>207</v>
      </c>
      <c r="D253" t="s">
        <v>570</v>
      </c>
      <c r="E253" t="s">
        <v>836</v>
      </c>
      <c r="G253" t="s">
        <v>43</v>
      </c>
      <c r="K253" s="139">
        <v>24</v>
      </c>
    </row>
    <row r="254" spans="1:11">
      <c r="A254">
        <v>189</v>
      </c>
      <c r="B254">
        <v>16</v>
      </c>
      <c r="C254">
        <v>161</v>
      </c>
      <c r="D254" t="s">
        <v>570</v>
      </c>
      <c r="E254" t="s">
        <v>837</v>
      </c>
      <c r="G254" t="s">
        <v>656</v>
      </c>
      <c r="K254" s="139">
        <v>23</v>
      </c>
    </row>
    <row r="255" spans="1:11">
      <c r="A255">
        <v>190</v>
      </c>
      <c r="B255">
        <v>17</v>
      </c>
      <c r="C255">
        <v>4</v>
      </c>
      <c r="D255" t="s">
        <v>570</v>
      </c>
      <c r="E255" t="s">
        <v>838</v>
      </c>
      <c r="G255" t="s">
        <v>726</v>
      </c>
      <c r="K255" s="139">
        <v>22</v>
      </c>
    </row>
    <row r="256" spans="1:11">
      <c r="A256">
        <v>207</v>
      </c>
      <c r="B256">
        <v>18</v>
      </c>
      <c r="C256">
        <v>80</v>
      </c>
      <c r="D256" t="s">
        <v>570</v>
      </c>
      <c r="E256" t="s">
        <v>839</v>
      </c>
      <c r="G256" t="s">
        <v>190</v>
      </c>
      <c r="K256" s="139">
        <v>21</v>
      </c>
    </row>
    <row r="257" spans="1:11">
      <c r="A257">
        <v>208</v>
      </c>
      <c r="B257">
        <v>19</v>
      </c>
      <c r="C257">
        <v>300</v>
      </c>
      <c r="D257" t="s">
        <v>570</v>
      </c>
      <c r="E257" t="s">
        <v>840</v>
      </c>
      <c r="G257" t="s">
        <v>37</v>
      </c>
      <c r="K257" s="139">
        <v>20</v>
      </c>
    </row>
    <row r="258" spans="1:11">
      <c r="A258">
        <v>216</v>
      </c>
      <c r="B258">
        <v>20</v>
      </c>
      <c r="C258">
        <v>286</v>
      </c>
      <c r="D258" t="s">
        <v>570</v>
      </c>
      <c r="E258" t="s">
        <v>573</v>
      </c>
      <c r="G258" t="s">
        <v>60</v>
      </c>
      <c r="K258" s="139">
        <v>19</v>
      </c>
    </row>
    <row r="259" spans="1:11">
      <c r="A259">
        <v>218</v>
      </c>
      <c r="B259">
        <v>21</v>
      </c>
      <c r="C259">
        <v>206</v>
      </c>
      <c r="D259" t="s">
        <v>570</v>
      </c>
      <c r="E259" t="s">
        <v>841</v>
      </c>
      <c r="G259" t="s">
        <v>170</v>
      </c>
      <c r="K259" s="139">
        <v>18</v>
      </c>
    </row>
    <row r="260" spans="1:11">
      <c r="A260">
        <v>222</v>
      </c>
      <c r="B260">
        <v>22</v>
      </c>
      <c r="C260">
        <v>205</v>
      </c>
      <c r="D260" t="s">
        <v>570</v>
      </c>
      <c r="E260" t="s">
        <v>842</v>
      </c>
      <c r="G260" t="s">
        <v>181</v>
      </c>
      <c r="K260" s="139">
        <v>17</v>
      </c>
    </row>
    <row r="261" spans="1:11">
      <c r="A261">
        <v>232</v>
      </c>
      <c r="B261">
        <v>23</v>
      </c>
      <c r="C261">
        <v>81</v>
      </c>
      <c r="D261" t="s">
        <v>570</v>
      </c>
      <c r="E261" t="s">
        <v>591</v>
      </c>
      <c r="G261" t="s">
        <v>27</v>
      </c>
      <c r="K261" s="139">
        <v>16</v>
      </c>
    </row>
    <row r="262" spans="1:11">
      <c r="A262">
        <v>240</v>
      </c>
      <c r="B262">
        <v>24</v>
      </c>
      <c r="C262">
        <v>192</v>
      </c>
      <c r="D262" t="s">
        <v>570</v>
      </c>
      <c r="E262" t="s">
        <v>843</v>
      </c>
      <c r="G262" t="s">
        <v>175</v>
      </c>
      <c r="K262" s="139">
        <v>15</v>
      </c>
    </row>
    <row r="263" spans="1:11">
      <c r="A263">
        <v>252</v>
      </c>
      <c r="B263">
        <v>25</v>
      </c>
      <c r="C263">
        <v>117</v>
      </c>
      <c r="D263" t="s">
        <v>570</v>
      </c>
      <c r="E263" t="s">
        <v>615</v>
      </c>
      <c r="G263" t="s">
        <v>291</v>
      </c>
      <c r="K263" s="139">
        <v>14</v>
      </c>
    </row>
    <row r="264" spans="1:11">
      <c r="A264">
        <v>258</v>
      </c>
      <c r="B264">
        <v>26</v>
      </c>
      <c r="C264">
        <v>138</v>
      </c>
      <c r="D264" t="s">
        <v>570</v>
      </c>
      <c r="E264" t="s">
        <v>597</v>
      </c>
      <c r="G264" t="s">
        <v>453</v>
      </c>
      <c r="K264" s="139">
        <v>13</v>
      </c>
    </row>
    <row r="265" spans="1:11">
      <c r="A265">
        <v>261</v>
      </c>
      <c r="B265">
        <v>27</v>
      </c>
      <c r="C265">
        <v>125</v>
      </c>
      <c r="D265" t="s">
        <v>570</v>
      </c>
      <c r="E265" t="s">
        <v>844</v>
      </c>
      <c r="G265" t="s">
        <v>75</v>
      </c>
      <c r="K265" s="139">
        <v>12</v>
      </c>
    </row>
    <row r="266" spans="1:11">
      <c r="A266">
        <v>265</v>
      </c>
      <c r="B266">
        <v>28</v>
      </c>
      <c r="C266">
        <v>66</v>
      </c>
      <c r="D266" t="s">
        <v>570</v>
      </c>
      <c r="E266" t="s">
        <v>617</v>
      </c>
      <c r="G266" t="s">
        <v>70</v>
      </c>
      <c r="K266" s="139">
        <v>11</v>
      </c>
    </row>
    <row r="267" spans="1:11">
      <c r="A267">
        <v>275</v>
      </c>
      <c r="B267">
        <v>29</v>
      </c>
      <c r="C267">
        <v>41</v>
      </c>
      <c r="D267" t="s">
        <v>570</v>
      </c>
      <c r="E267" t="s">
        <v>620</v>
      </c>
      <c r="G267" t="s">
        <v>60</v>
      </c>
      <c r="K267" s="139">
        <v>10</v>
      </c>
    </row>
    <row r="268" spans="1:11">
      <c r="A268">
        <v>281</v>
      </c>
      <c r="B268">
        <v>30</v>
      </c>
      <c r="C268">
        <v>329</v>
      </c>
      <c r="D268" t="s">
        <v>570</v>
      </c>
      <c r="E268" t="s">
        <v>845</v>
      </c>
      <c r="G268" t="s">
        <v>656</v>
      </c>
      <c r="K268" s="139">
        <v>9</v>
      </c>
    </row>
    <row r="269" spans="1:11">
      <c r="A269">
        <v>292</v>
      </c>
      <c r="B269">
        <v>31</v>
      </c>
      <c r="C269">
        <v>145</v>
      </c>
      <c r="D269" t="s">
        <v>570</v>
      </c>
      <c r="E269" t="s">
        <v>622</v>
      </c>
      <c r="G269" t="s">
        <v>700</v>
      </c>
      <c r="K269" s="139">
        <v>8</v>
      </c>
    </row>
    <row r="270" spans="1:11">
      <c r="A270" s="10">
        <v>60</v>
      </c>
      <c r="B270" s="10">
        <v>1</v>
      </c>
      <c r="C270" s="10">
        <v>90</v>
      </c>
      <c r="D270" s="10" t="s">
        <v>625</v>
      </c>
      <c r="E270" s="10" t="s">
        <v>846</v>
      </c>
      <c r="F270" s="10"/>
      <c r="G270" s="10" t="s">
        <v>847</v>
      </c>
      <c r="K270" s="10">
        <v>40</v>
      </c>
    </row>
    <row r="271" spans="1:11">
      <c r="A271">
        <v>82</v>
      </c>
      <c r="B271">
        <v>2</v>
      </c>
      <c r="C271">
        <v>43</v>
      </c>
      <c r="D271" t="s">
        <v>625</v>
      </c>
      <c r="E271" t="s">
        <v>630</v>
      </c>
      <c r="G271" t="s">
        <v>265</v>
      </c>
      <c r="K271" s="139">
        <v>38</v>
      </c>
    </row>
    <row r="272" spans="1:11">
      <c r="A272">
        <v>93</v>
      </c>
      <c r="B272">
        <v>3</v>
      </c>
      <c r="C272">
        <v>120</v>
      </c>
      <c r="D272" t="s">
        <v>625</v>
      </c>
      <c r="E272" t="s">
        <v>628</v>
      </c>
      <c r="G272" t="s">
        <v>190</v>
      </c>
      <c r="K272" s="139">
        <v>36</v>
      </c>
    </row>
    <row r="273" spans="1:11">
      <c r="A273">
        <v>107</v>
      </c>
      <c r="B273">
        <v>4</v>
      </c>
      <c r="C273">
        <v>318</v>
      </c>
      <c r="D273" t="s">
        <v>625</v>
      </c>
      <c r="E273" t="s">
        <v>848</v>
      </c>
      <c r="G273" t="s">
        <v>37</v>
      </c>
      <c r="K273" s="139">
        <v>35</v>
      </c>
    </row>
    <row r="274" spans="1:11">
      <c r="A274">
        <v>112</v>
      </c>
      <c r="B274">
        <v>5</v>
      </c>
      <c r="C274">
        <v>188</v>
      </c>
      <c r="D274" t="s">
        <v>625</v>
      </c>
      <c r="E274" t="s">
        <v>849</v>
      </c>
      <c r="G274" t="s">
        <v>726</v>
      </c>
      <c r="K274" s="139">
        <v>34</v>
      </c>
    </row>
    <row r="275" spans="1:11">
      <c r="A275">
        <v>136</v>
      </c>
      <c r="B275">
        <v>7</v>
      </c>
      <c r="C275">
        <v>116</v>
      </c>
      <c r="D275" t="s">
        <v>625</v>
      </c>
      <c r="E275" t="s">
        <v>850</v>
      </c>
      <c r="G275" t="s">
        <v>181</v>
      </c>
      <c r="K275" s="139">
        <v>33</v>
      </c>
    </row>
    <row r="276" spans="1:11">
      <c r="A276">
        <v>152</v>
      </c>
      <c r="B276">
        <v>8</v>
      </c>
      <c r="C276">
        <v>288</v>
      </c>
      <c r="D276" t="s">
        <v>625</v>
      </c>
      <c r="E276" t="s">
        <v>851</v>
      </c>
      <c r="G276" t="s">
        <v>98</v>
      </c>
      <c r="K276" s="139">
        <v>32</v>
      </c>
    </row>
    <row r="277" spans="1:11">
      <c r="A277">
        <v>184</v>
      </c>
      <c r="B277">
        <v>9</v>
      </c>
      <c r="C277">
        <v>165</v>
      </c>
      <c r="D277" t="s">
        <v>625</v>
      </c>
      <c r="E277" t="s">
        <v>638</v>
      </c>
      <c r="G277" t="s">
        <v>540</v>
      </c>
      <c r="K277" s="139">
        <v>31</v>
      </c>
    </row>
    <row r="278" spans="1:11">
      <c r="A278">
        <v>223</v>
      </c>
      <c r="B278">
        <v>10</v>
      </c>
      <c r="C278">
        <v>204</v>
      </c>
      <c r="D278" t="s">
        <v>625</v>
      </c>
      <c r="E278" t="s">
        <v>852</v>
      </c>
      <c r="G278" t="s">
        <v>181</v>
      </c>
      <c r="K278" s="139">
        <v>30</v>
      </c>
    </row>
    <row r="279" spans="1:11">
      <c r="A279">
        <v>225</v>
      </c>
      <c r="B279">
        <v>11</v>
      </c>
      <c r="C279">
        <v>162</v>
      </c>
      <c r="D279" t="s">
        <v>625</v>
      </c>
      <c r="E279" t="s">
        <v>853</v>
      </c>
      <c r="G279" t="s">
        <v>98</v>
      </c>
      <c r="K279" s="139">
        <v>29</v>
      </c>
    </row>
    <row r="280" spans="1:11">
      <c r="A280">
        <v>233</v>
      </c>
      <c r="B280">
        <v>12</v>
      </c>
      <c r="C280">
        <v>163</v>
      </c>
      <c r="D280" t="s">
        <v>625</v>
      </c>
      <c r="E280" t="s">
        <v>854</v>
      </c>
      <c r="G280" t="s">
        <v>170</v>
      </c>
      <c r="K280" s="139">
        <v>28</v>
      </c>
    </row>
    <row r="281" spans="1:11">
      <c r="A281">
        <v>253</v>
      </c>
      <c r="B281">
        <v>13</v>
      </c>
      <c r="C281">
        <v>45</v>
      </c>
      <c r="D281" t="s">
        <v>625</v>
      </c>
      <c r="E281" t="s">
        <v>643</v>
      </c>
      <c r="G281" t="s">
        <v>56</v>
      </c>
      <c r="K281" s="139">
        <v>27</v>
      </c>
    </row>
    <row r="282" spans="1:11">
      <c r="A282">
        <v>267</v>
      </c>
      <c r="B282">
        <v>14</v>
      </c>
      <c r="C282">
        <v>83</v>
      </c>
      <c r="D282" t="s">
        <v>625</v>
      </c>
      <c r="E282" t="s">
        <v>650</v>
      </c>
      <c r="G282" t="s">
        <v>700</v>
      </c>
      <c r="K282" s="139">
        <v>26</v>
      </c>
    </row>
    <row r="283" spans="1:11">
      <c r="A283">
        <v>272</v>
      </c>
      <c r="B283">
        <v>15</v>
      </c>
      <c r="C283">
        <v>77</v>
      </c>
      <c r="D283" t="s">
        <v>625</v>
      </c>
      <c r="E283" t="s">
        <v>649</v>
      </c>
      <c r="G283" t="s">
        <v>453</v>
      </c>
      <c r="K283" s="139">
        <v>25</v>
      </c>
    </row>
    <row r="284" spans="1:11">
      <c r="A284">
        <v>280</v>
      </c>
      <c r="B284">
        <v>16</v>
      </c>
      <c r="C284">
        <v>71</v>
      </c>
      <c r="D284" t="s">
        <v>625</v>
      </c>
      <c r="E284" t="s">
        <v>855</v>
      </c>
      <c r="G284" t="s">
        <v>170</v>
      </c>
      <c r="K284" s="139">
        <v>24</v>
      </c>
    </row>
    <row r="285" spans="1:11">
      <c r="A285">
        <v>290</v>
      </c>
      <c r="B285">
        <v>17</v>
      </c>
      <c r="C285">
        <v>121</v>
      </c>
      <c r="D285" t="s">
        <v>625</v>
      </c>
      <c r="E285" t="s">
        <v>856</v>
      </c>
      <c r="G285" t="s">
        <v>190</v>
      </c>
      <c r="K285" s="139">
        <v>23</v>
      </c>
    </row>
    <row r="286" spans="1:11">
      <c r="A286">
        <v>295</v>
      </c>
      <c r="B286">
        <v>18</v>
      </c>
      <c r="C286">
        <v>22</v>
      </c>
      <c r="D286" t="s">
        <v>625</v>
      </c>
      <c r="E286" t="s">
        <v>626</v>
      </c>
      <c r="G286" t="s">
        <v>79</v>
      </c>
      <c r="K286" s="139">
        <v>22</v>
      </c>
    </row>
    <row r="287" spans="1:11">
      <c r="A287">
        <v>304</v>
      </c>
      <c r="B287">
        <v>19</v>
      </c>
      <c r="C287">
        <v>232</v>
      </c>
      <c r="D287" t="s">
        <v>625</v>
      </c>
      <c r="E287" t="s">
        <v>627</v>
      </c>
      <c r="G287" t="s">
        <v>79</v>
      </c>
      <c r="K287" s="139">
        <v>21</v>
      </c>
    </row>
    <row r="288" spans="1:11">
      <c r="A288" s="10">
        <v>145</v>
      </c>
      <c r="B288" s="10">
        <v>1</v>
      </c>
      <c r="C288" s="10">
        <v>15</v>
      </c>
      <c r="D288" s="10" t="s">
        <v>660</v>
      </c>
      <c r="E288" s="10" t="s">
        <v>661</v>
      </c>
      <c r="F288" s="10"/>
      <c r="G288" s="10" t="s">
        <v>56</v>
      </c>
      <c r="K288" s="10">
        <v>20</v>
      </c>
    </row>
    <row r="289" spans="1:11">
      <c r="A289">
        <v>195</v>
      </c>
      <c r="B289">
        <v>2</v>
      </c>
      <c r="C289">
        <v>167</v>
      </c>
      <c r="D289" t="s">
        <v>660</v>
      </c>
      <c r="E289" t="s">
        <v>857</v>
      </c>
      <c r="G289" t="s">
        <v>181</v>
      </c>
      <c r="K289" s="139">
        <v>18</v>
      </c>
    </row>
    <row r="290" spans="1:11">
      <c r="A290">
        <v>224</v>
      </c>
      <c r="B290">
        <v>3</v>
      </c>
      <c r="C290">
        <v>238</v>
      </c>
      <c r="D290" t="s">
        <v>660</v>
      </c>
      <c r="E290" t="s">
        <v>858</v>
      </c>
      <c r="G290" t="s">
        <v>24</v>
      </c>
      <c r="K290" s="139">
        <v>16</v>
      </c>
    </row>
    <row r="291" spans="1:11">
      <c r="A291">
        <v>237</v>
      </c>
      <c r="B291">
        <v>4</v>
      </c>
      <c r="C291">
        <v>186</v>
      </c>
      <c r="D291" t="s">
        <v>660</v>
      </c>
      <c r="E291" t="s">
        <v>665</v>
      </c>
      <c r="G291" t="s">
        <v>265</v>
      </c>
      <c r="K291" s="139">
        <v>15</v>
      </c>
    </row>
    <row r="292" spans="1:11">
      <c r="A292">
        <v>238</v>
      </c>
      <c r="B292">
        <v>5</v>
      </c>
      <c r="C292">
        <v>112</v>
      </c>
      <c r="D292" t="s">
        <v>660</v>
      </c>
      <c r="E292" t="s">
        <v>859</v>
      </c>
      <c r="G292" t="s">
        <v>181</v>
      </c>
      <c r="K292" s="139">
        <v>14</v>
      </c>
    </row>
    <row r="293" spans="1:11">
      <c r="A293">
        <v>241</v>
      </c>
      <c r="B293">
        <v>6</v>
      </c>
      <c r="C293">
        <v>274</v>
      </c>
      <c r="D293" t="s">
        <v>660</v>
      </c>
      <c r="E293" t="s">
        <v>860</v>
      </c>
      <c r="G293" t="s">
        <v>768</v>
      </c>
      <c r="K293" s="139">
        <v>13</v>
      </c>
    </row>
    <row r="294" spans="1:11">
      <c r="A294">
        <v>255</v>
      </c>
      <c r="B294">
        <v>7</v>
      </c>
      <c r="C294">
        <v>323</v>
      </c>
      <c r="D294" t="s">
        <v>660</v>
      </c>
      <c r="E294" t="s">
        <v>669</v>
      </c>
      <c r="G294" t="s">
        <v>31</v>
      </c>
      <c r="K294" s="139">
        <v>12</v>
      </c>
    </row>
    <row r="295" spans="1:11">
      <c r="A295" s="10">
        <v>234</v>
      </c>
      <c r="B295" s="10">
        <v>1</v>
      </c>
      <c r="C295" s="10">
        <v>292</v>
      </c>
      <c r="D295" s="10" t="s">
        <v>675</v>
      </c>
      <c r="E295" s="10" t="s">
        <v>676</v>
      </c>
      <c r="F295" s="10"/>
      <c r="G295" s="10" t="s">
        <v>190</v>
      </c>
      <c r="K295" s="10">
        <v>20</v>
      </c>
    </row>
    <row r="296" spans="1:11">
      <c r="A296">
        <v>268</v>
      </c>
      <c r="B296">
        <v>2</v>
      </c>
      <c r="C296">
        <v>241</v>
      </c>
      <c r="D296" t="s">
        <v>675</v>
      </c>
      <c r="E296" t="s">
        <v>861</v>
      </c>
      <c r="G296" t="s">
        <v>43</v>
      </c>
      <c r="K296" s="139">
        <v>18</v>
      </c>
    </row>
    <row r="297" spans="1:11">
      <c r="A297" s="10">
        <v>274</v>
      </c>
      <c r="B297" s="10">
        <v>1</v>
      </c>
      <c r="C297" s="10">
        <v>87</v>
      </c>
      <c r="D297" s="10" t="s">
        <v>683</v>
      </c>
      <c r="E297" s="10" t="s">
        <v>684</v>
      </c>
      <c r="F297" s="10"/>
      <c r="G297" s="10" t="s">
        <v>234</v>
      </c>
      <c r="K297" s="10">
        <v>20</v>
      </c>
    </row>
    <row r="298" spans="1:11">
      <c r="A298">
        <v>288</v>
      </c>
      <c r="B298">
        <v>2</v>
      </c>
      <c r="C298">
        <v>203</v>
      </c>
      <c r="D298" t="s">
        <v>683</v>
      </c>
      <c r="E298" t="s">
        <v>862</v>
      </c>
      <c r="G298" t="s">
        <v>37</v>
      </c>
      <c r="K298" s="139">
        <v>18</v>
      </c>
    </row>
  </sheetData>
  <pageMargins left="0.7" right="0.7" top="0.75" bottom="0.75" header="0.3" footer="0.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1"/>
  <sheetViews>
    <sheetView zoomScale="118" workbookViewId="0">
      <selection activeCell="D224" sqref="D224"/>
    </sheetView>
  </sheetViews>
  <sheetFormatPr defaultRowHeight="12.75"/>
  <cols>
    <col min="2" max="2" width="4.42578125" customWidth="1"/>
    <col min="4" max="4" width="23.85546875" customWidth="1"/>
    <col min="5" max="5" width="5.140625" customWidth="1"/>
    <col min="6" max="6" width="33.140625" style="119" customWidth="1"/>
  </cols>
  <sheetData>
    <row r="1" spans="1:7">
      <c r="A1" s="1" t="s">
        <v>690</v>
      </c>
      <c r="B1" s="1" t="s">
        <v>863</v>
      </c>
      <c r="C1" s="1" t="s">
        <v>864</v>
      </c>
      <c r="D1" s="7" t="s">
        <v>18</v>
      </c>
      <c r="E1" s="1" t="s">
        <v>19</v>
      </c>
      <c r="F1" s="118" t="s">
        <v>20</v>
      </c>
      <c r="G1" s="1" t="s">
        <v>865</v>
      </c>
    </row>
    <row r="2" spans="1:7">
      <c r="A2" s="121" t="s">
        <v>866</v>
      </c>
      <c r="B2" s="115">
        <v>1</v>
      </c>
      <c r="C2" s="115" t="s">
        <v>206</v>
      </c>
      <c r="D2" s="115" t="s">
        <v>207</v>
      </c>
      <c r="E2" s="115">
        <v>1994</v>
      </c>
      <c r="F2" s="122" t="s">
        <v>208</v>
      </c>
      <c r="G2" s="10">
        <v>20</v>
      </c>
    </row>
    <row r="3" spans="1:7">
      <c r="A3" s="10">
        <v>4</v>
      </c>
      <c r="B3" s="115">
        <v>1</v>
      </c>
      <c r="C3" s="115" t="s">
        <v>22</v>
      </c>
      <c r="D3" s="115" t="s">
        <v>867</v>
      </c>
      <c r="E3" s="115">
        <v>1986</v>
      </c>
      <c r="F3" s="115" t="s">
        <v>62</v>
      </c>
      <c r="G3" s="10">
        <v>20</v>
      </c>
    </row>
    <row r="4" spans="1:7">
      <c r="A4">
        <v>14</v>
      </c>
      <c r="B4" s="114">
        <v>3</v>
      </c>
      <c r="C4" s="114" t="s">
        <v>22</v>
      </c>
      <c r="D4" s="114" t="s">
        <v>34</v>
      </c>
      <c r="E4" s="114">
        <v>1989</v>
      </c>
      <c r="F4" s="114" t="s">
        <v>35</v>
      </c>
      <c r="G4">
        <v>18</v>
      </c>
    </row>
    <row r="5" spans="1:7">
      <c r="A5">
        <v>29</v>
      </c>
      <c r="B5" s="114">
        <v>4</v>
      </c>
      <c r="C5" s="114" t="s">
        <v>22</v>
      </c>
      <c r="D5" s="114" t="s">
        <v>868</v>
      </c>
      <c r="E5" s="114">
        <v>1985</v>
      </c>
      <c r="F5" s="114" t="s">
        <v>87</v>
      </c>
      <c r="G5">
        <v>16</v>
      </c>
    </row>
    <row r="6" spans="1:7">
      <c r="A6">
        <v>35</v>
      </c>
      <c r="B6" s="114">
        <v>5</v>
      </c>
      <c r="C6" s="114" t="s">
        <v>22</v>
      </c>
      <c r="D6" s="114" t="s">
        <v>38</v>
      </c>
      <c r="E6" s="114">
        <v>1982</v>
      </c>
      <c r="F6" s="114" t="s">
        <v>39</v>
      </c>
      <c r="G6">
        <v>15</v>
      </c>
    </row>
    <row r="7" spans="1:7">
      <c r="A7">
        <v>62</v>
      </c>
      <c r="B7" s="114">
        <v>6</v>
      </c>
      <c r="C7" s="114" t="s">
        <v>22</v>
      </c>
      <c r="D7" s="114" t="s">
        <v>40</v>
      </c>
      <c r="E7" s="114">
        <v>1990</v>
      </c>
      <c r="F7" s="114" t="s">
        <v>41</v>
      </c>
      <c r="G7">
        <v>14</v>
      </c>
    </row>
    <row r="8" spans="1:7">
      <c r="A8">
        <v>66</v>
      </c>
      <c r="B8" s="114">
        <v>7</v>
      </c>
      <c r="C8" s="114" t="s">
        <v>22</v>
      </c>
      <c r="D8" s="114" t="s">
        <v>28</v>
      </c>
      <c r="E8" s="114">
        <v>1987</v>
      </c>
      <c r="F8" s="114" t="s">
        <v>29</v>
      </c>
      <c r="G8">
        <v>13</v>
      </c>
    </row>
    <row r="9" spans="1:7">
      <c r="A9">
        <v>67</v>
      </c>
      <c r="B9" s="114">
        <v>8</v>
      </c>
      <c r="C9" s="114" t="s">
        <v>22</v>
      </c>
      <c r="D9" s="114" t="s">
        <v>25</v>
      </c>
      <c r="E9" s="114">
        <v>1988</v>
      </c>
      <c r="F9" s="114" t="s">
        <v>87</v>
      </c>
      <c r="G9">
        <v>12</v>
      </c>
    </row>
    <row r="10" spans="1:7">
      <c r="A10">
        <v>70</v>
      </c>
      <c r="B10" s="114">
        <v>9</v>
      </c>
      <c r="C10" s="114" t="s">
        <v>22</v>
      </c>
      <c r="D10" s="114" t="s">
        <v>44</v>
      </c>
      <c r="E10" s="114">
        <v>1985</v>
      </c>
      <c r="F10" s="114" t="s">
        <v>45</v>
      </c>
      <c r="G10">
        <v>11</v>
      </c>
    </row>
    <row r="11" spans="1:7">
      <c r="A11">
        <v>71</v>
      </c>
      <c r="B11" s="114">
        <v>10</v>
      </c>
      <c r="C11" s="114" t="s">
        <v>22</v>
      </c>
      <c r="D11" s="114" t="s">
        <v>46</v>
      </c>
      <c r="E11" s="114">
        <v>1992</v>
      </c>
      <c r="F11" s="114" t="s">
        <v>39</v>
      </c>
      <c r="G11">
        <v>10</v>
      </c>
    </row>
    <row r="12" spans="1:7">
      <c r="A12">
        <v>85</v>
      </c>
      <c r="B12" s="114">
        <v>11</v>
      </c>
      <c r="C12" s="114" t="s">
        <v>22</v>
      </c>
      <c r="D12" s="114" t="s">
        <v>47</v>
      </c>
      <c r="E12" s="114">
        <v>1988</v>
      </c>
      <c r="F12" s="114" t="s">
        <v>29</v>
      </c>
      <c r="G12">
        <v>9</v>
      </c>
    </row>
    <row r="13" spans="1:7">
      <c r="A13">
        <v>98</v>
      </c>
      <c r="B13" s="114">
        <v>12</v>
      </c>
      <c r="C13" s="114" t="s">
        <v>22</v>
      </c>
      <c r="D13" s="114" t="s">
        <v>26</v>
      </c>
      <c r="E13" s="114">
        <v>1987</v>
      </c>
      <c r="F13" s="114" t="s">
        <v>27</v>
      </c>
      <c r="G13">
        <v>8</v>
      </c>
    </row>
    <row r="14" spans="1:7">
      <c r="A14">
        <v>105</v>
      </c>
      <c r="B14" s="114">
        <v>13</v>
      </c>
      <c r="C14" s="114" t="s">
        <v>22</v>
      </c>
      <c r="D14" s="114" t="s">
        <v>48</v>
      </c>
      <c r="E14" s="114">
        <v>1987</v>
      </c>
      <c r="F14" s="114" t="s">
        <v>49</v>
      </c>
      <c r="G14">
        <v>7</v>
      </c>
    </row>
    <row r="15" spans="1:7">
      <c r="A15" s="10">
        <v>1</v>
      </c>
      <c r="B15" s="115">
        <v>1</v>
      </c>
      <c r="C15" s="115" t="s">
        <v>51</v>
      </c>
      <c r="D15" s="115" t="s">
        <v>52</v>
      </c>
      <c r="E15" s="115">
        <v>1980</v>
      </c>
      <c r="F15" s="115" t="s">
        <v>27</v>
      </c>
      <c r="G15" s="10">
        <v>20</v>
      </c>
    </row>
    <row r="16" spans="1:7">
      <c r="A16">
        <v>2</v>
      </c>
      <c r="B16" s="114">
        <v>2</v>
      </c>
      <c r="C16" s="114" t="s">
        <v>51</v>
      </c>
      <c r="D16" s="114" t="s">
        <v>59</v>
      </c>
      <c r="E16" s="114">
        <v>1981</v>
      </c>
      <c r="F16" s="114" t="s">
        <v>60</v>
      </c>
      <c r="G16">
        <v>18</v>
      </c>
    </row>
    <row r="17" spans="1:7">
      <c r="A17">
        <v>6</v>
      </c>
      <c r="B17" s="114">
        <v>3</v>
      </c>
      <c r="C17" s="114" t="s">
        <v>51</v>
      </c>
      <c r="D17" s="114" t="s">
        <v>61</v>
      </c>
      <c r="E17" s="114">
        <v>1980</v>
      </c>
      <c r="F17" s="114" t="s">
        <v>62</v>
      </c>
      <c r="G17">
        <v>16</v>
      </c>
    </row>
    <row r="18" spans="1:7">
      <c r="A18">
        <v>7</v>
      </c>
      <c r="B18" s="114">
        <v>4</v>
      </c>
      <c r="C18" s="114" t="s">
        <v>51</v>
      </c>
      <c r="D18" s="114" t="s">
        <v>63</v>
      </c>
      <c r="E18" s="114">
        <v>1979</v>
      </c>
      <c r="F18" s="114" t="s">
        <v>60</v>
      </c>
      <c r="G18">
        <v>15</v>
      </c>
    </row>
    <row r="19" spans="1:7">
      <c r="A19">
        <v>15</v>
      </c>
      <c r="B19" s="114">
        <v>5</v>
      </c>
      <c r="C19" s="114" t="s">
        <v>51</v>
      </c>
      <c r="D19" s="114" t="s">
        <v>65</v>
      </c>
      <c r="E19" s="114">
        <v>1978</v>
      </c>
      <c r="F19" s="114" t="s">
        <v>60</v>
      </c>
      <c r="G19">
        <v>14</v>
      </c>
    </row>
    <row r="20" spans="1:7">
      <c r="A20">
        <v>16</v>
      </c>
      <c r="B20" s="114">
        <v>6</v>
      </c>
      <c r="C20" s="114" t="s">
        <v>51</v>
      </c>
      <c r="D20" s="114" t="s">
        <v>66</v>
      </c>
      <c r="E20" s="114">
        <v>1979</v>
      </c>
      <c r="F20" s="114" t="s">
        <v>60</v>
      </c>
      <c r="G20">
        <v>13</v>
      </c>
    </row>
    <row r="21" spans="1:7">
      <c r="A21">
        <v>33</v>
      </c>
      <c r="B21" s="114">
        <v>7</v>
      </c>
      <c r="C21" s="114" t="s">
        <v>51</v>
      </c>
      <c r="D21" s="114" t="s">
        <v>53</v>
      </c>
      <c r="E21" s="114">
        <v>1980</v>
      </c>
      <c r="F21" s="114" t="s">
        <v>869</v>
      </c>
      <c r="G21">
        <v>12</v>
      </c>
    </row>
    <row r="22" spans="1:7">
      <c r="A22">
        <v>61</v>
      </c>
      <c r="B22" s="114">
        <v>9</v>
      </c>
      <c r="C22" s="114" t="s">
        <v>51</v>
      </c>
      <c r="D22" s="114" t="s">
        <v>71</v>
      </c>
      <c r="E22" s="114">
        <v>1980</v>
      </c>
      <c r="F22" s="114" t="s">
        <v>72</v>
      </c>
      <c r="G22">
        <v>11</v>
      </c>
    </row>
    <row r="23" spans="1:7">
      <c r="A23">
        <v>65</v>
      </c>
      <c r="B23" s="114">
        <v>10</v>
      </c>
      <c r="C23" s="114" t="s">
        <v>51</v>
      </c>
      <c r="D23" s="114" t="s">
        <v>57</v>
      </c>
      <c r="E23" s="114">
        <v>1980</v>
      </c>
      <c r="F23" s="114" t="s">
        <v>58</v>
      </c>
      <c r="G23">
        <v>10</v>
      </c>
    </row>
    <row r="24" spans="1:7">
      <c r="A24">
        <v>69</v>
      </c>
      <c r="B24" s="114">
        <v>11</v>
      </c>
      <c r="C24" s="114" t="s">
        <v>51</v>
      </c>
      <c r="D24" s="114" t="s">
        <v>76</v>
      </c>
      <c r="E24" s="114">
        <v>1977</v>
      </c>
      <c r="F24" s="114" t="s">
        <v>77</v>
      </c>
      <c r="G24">
        <v>9</v>
      </c>
    </row>
    <row r="25" spans="1:7">
      <c r="A25">
        <v>72</v>
      </c>
      <c r="B25" s="114">
        <v>12</v>
      </c>
      <c r="C25" s="114" t="s">
        <v>51</v>
      </c>
      <c r="D25" s="114" t="s">
        <v>80</v>
      </c>
      <c r="E25" s="114">
        <v>1979</v>
      </c>
      <c r="F25" s="114" t="s">
        <v>35</v>
      </c>
      <c r="G25">
        <v>8</v>
      </c>
    </row>
    <row r="26" spans="1:7">
      <c r="A26">
        <v>76</v>
      </c>
      <c r="B26" s="114">
        <v>13</v>
      </c>
      <c r="C26" s="114" t="s">
        <v>51</v>
      </c>
      <c r="D26" s="114" t="s">
        <v>81</v>
      </c>
      <c r="E26" s="114">
        <v>1978</v>
      </c>
      <c r="F26" s="114" t="s">
        <v>60</v>
      </c>
      <c r="G26">
        <v>7</v>
      </c>
    </row>
    <row r="27" spans="1:7">
      <c r="A27" s="10">
        <v>24</v>
      </c>
      <c r="B27" s="115">
        <v>2</v>
      </c>
      <c r="C27" s="115" t="s">
        <v>83</v>
      </c>
      <c r="D27" s="115" t="s">
        <v>92</v>
      </c>
      <c r="E27" s="115">
        <v>1976</v>
      </c>
      <c r="F27" s="115" t="s">
        <v>39</v>
      </c>
      <c r="G27" s="10">
        <v>20</v>
      </c>
    </row>
    <row r="28" spans="1:7">
      <c r="A28">
        <v>32</v>
      </c>
      <c r="B28" s="114">
        <v>3</v>
      </c>
      <c r="C28" s="114" t="s">
        <v>83</v>
      </c>
      <c r="D28" s="114" t="s">
        <v>96</v>
      </c>
      <c r="E28" s="114">
        <v>1975</v>
      </c>
      <c r="F28" s="114" t="s">
        <v>62</v>
      </c>
      <c r="G28">
        <v>18</v>
      </c>
    </row>
    <row r="29" spans="1:7">
      <c r="A29">
        <v>36</v>
      </c>
      <c r="B29" s="114">
        <v>4</v>
      </c>
      <c r="C29" s="114" t="s">
        <v>83</v>
      </c>
      <c r="D29" s="114" t="s">
        <v>100</v>
      </c>
      <c r="E29" s="114">
        <v>1972</v>
      </c>
      <c r="F29" s="114" t="s">
        <v>35</v>
      </c>
      <c r="G29">
        <v>16</v>
      </c>
    </row>
    <row r="30" spans="1:7">
      <c r="A30">
        <v>39</v>
      </c>
      <c r="B30" s="114">
        <v>5</v>
      </c>
      <c r="C30" s="114" t="s">
        <v>83</v>
      </c>
      <c r="D30" s="114" t="s">
        <v>102</v>
      </c>
      <c r="E30" s="114">
        <v>1974</v>
      </c>
      <c r="F30" s="114" t="s">
        <v>45</v>
      </c>
      <c r="G30">
        <v>15</v>
      </c>
    </row>
    <row r="31" spans="1:7">
      <c r="A31">
        <v>43</v>
      </c>
      <c r="B31" s="114">
        <v>6</v>
      </c>
      <c r="C31" s="114" t="s">
        <v>83</v>
      </c>
      <c r="D31" s="114" t="s">
        <v>105</v>
      </c>
      <c r="E31" s="114">
        <v>1974</v>
      </c>
      <c r="F31" s="114" t="s">
        <v>77</v>
      </c>
      <c r="G31">
        <v>14</v>
      </c>
    </row>
    <row r="32" spans="1:7">
      <c r="A32">
        <v>46</v>
      </c>
      <c r="B32" s="114">
        <v>7</v>
      </c>
      <c r="C32" s="114" t="s">
        <v>83</v>
      </c>
      <c r="D32" s="114" t="s">
        <v>106</v>
      </c>
      <c r="E32" s="114">
        <v>1973</v>
      </c>
      <c r="F32" s="114" t="s">
        <v>60</v>
      </c>
      <c r="G32">
        <v>13</v>
      </c>
    </row>
    <row r="33" spans="1:7">
      <c r="A33">
        <v>51</v>
      </c>
      <c r="B33" s="114">
        <v>8</v>
      </c>
      <c r="C33" s="114" t="s">
        <v>83</v>
      </c>
      <c r="D33" s="114" t="s">
        <v>107</v>
      </c>
      <c r="E33" s="114">
        <v>1973</v>
      </c>
      <c r="F33" s="114" t="s">
        <v>108</v>
      </c>
      <c r="G33">
        <v>12</v>
      </c>
    </row>
    <row r="34" spans="1:7">
      <c r="A34">
        <v>64</v>
      </c>
      <c r="B34" s="114">
        <v>9</v>
      </c>
      <c r="C34" s="114" t="s">
        <v>83</v>
      </c>
      <c r="D34" s="114" t="s">
        <v>86</v>
      </c>
      <c r="E34" s="114">
        <v>1974</v>
      </c>
      <c r="F34" s="114" t="s">
        <v>87</v>
      </c>
      <c r="G34">
        <v>11</v>
      </c>
    </row>
    <row r="35" spans="1:7">
      <c r="A35">
        <v>75</v>
      </c>
      <c r="B35" s="114">
        <v>10</v>
      </c>
      <c r="C35" s="114" t="s">
        <v>83</v>
      </c>
      <c r="D35" s="114" t="s">
        <v>88</v>
      </c>
      <c r="E35" s="114">
        <v>1974</v>
      </c>
      <c r="F35" s="114" t="s">
        <v>87</v>
      </c>
      <c r="G35">
        <v>10</v>
      </c>
    </row>
    <row r="36" spans="1:7">
      <c r="A36">
        <v>82</v>
      </c>
      <c r="B36" s="114">
        <v>11</v>
      </c>
      <c r="C36" s="114" t="s">
        <v>83</v>
      </c>
      <c r="D36" s="114" t="s">
        <v>113</v>
      </c>
      <c r="E36" s="114">
        <v>1972</v>
      </c>
      <c r="F36" s="114" t="s">
        <v>35</v>
      </c>
      <c r="G36">
        <v>9</v>
      </c>
    </row>
    <row r="37" spans="1:7">
      <c r="A37">
        <v>83</v>
      </c>
      <c r="B37" s="114">
        <v>12</v>
      </c>
      <c r="C37" s="114" t="s">
        <v>83</v>
      </c>
      <c r="D37" s="114" t="s">
        <v>116</v>
      </c>
      <c r="E37" s="114">
        <v>1974</v>
      </c>
      <c r="F37" s="114" t="s">
        <v>77</v>
      </c>
      <c r="G37">
        <v>8</v>
      </c>
    </row>
    <row r="38" spans="1:7">
      <c r="A38">
        <v>94</v>
      </c>
      <c r="B38" s="114">
        <v>13</v>
      </c>
      <c r="C38" s="114" t="s">
        <v>83</v>
      </c>
      <c r="D38" s="114" t="s">
        <v>84</v>
      </c>
      <c r="E38" s="114">
        <v>1972</v>
      </c>
      <c r="F38" s="114" t="s">
        <v>85</v>
      </c>
      <c r="G38">
        <v>7</v>
      </c>
    </row>
    <row r="39" spans="1:7">
      <c r="A39">
        <v>96</v>
      </c>
      <c r="B39" s="114">
        <v>14</v>
      </c>
      <c r="C39" s="114" t="s">
        <v>83</v>
      </c>
      <c r="D39" s="114" t="s">
        <v>117</v>
      </c>
      <c r="E39" s="114">
        <v>1974</v>
      </c>
      <c r="F39" s="114" t="s">
        <v>35</v>
      </c>
      <c r="G39">
        <v>6</v>
      </c>
    </row>
    <row r="40" spans="1:7">
      <c r="A40">
        <v>108</v>
      </c>
      <c r="B40" s="114">
        <v>15</v>
      </c>
      <c r="C40" s="114" t="s">
        <v>83</v>
      </c>
      <c r="D40" s="114" t="s">
        <v>118</v>
      </c>
      <c r="E40" s="114">
        <v>1975</v>
      </c>
      <c r="F40" s="114" t="s">
        <v>119</v>
      </c>
      <c r="G40">
        <v>5</v>
      </c>
    </row>
    <row r="41" spans="1:7">
      <c r="A41">
        <v>111</v>
      </c>
      <c r="B41" s="114">
        <v>16</v>
      </c>
      <c r="C41" s="114" t="s">
        <v>83</v>
      </c>
      <c r="D41" s="114" t="s">
        <v>120</v>
      </c>
      <c r="E41" s="114">
        <v>1972</v>
      </c>
      <c r="F41" s="114" t="s">
        <v>35</v>
      </c>
      <c r="G41">
        <v>4</v>
      </c>
    </row>
    <row r="42" spans="1:7">
      <c r="A42">
        <v>120</v>
      </c>
      <c r="B42" s="114">
        <v>17</v>
      </c>
      <c r="C42" s="114" t="s">
        <v>83</v>
      </c>
      <c r="D42" s="114" t="s">
        <v>99</v>
      </c>
      <c r="E42" s="114">
        <v>1975</v>
      </c>
      <c r="F42" s="114" t="s">
        <v>56</v>
      </c>
      <c r="G42">
        <v>3</v>
      </c>
    </row>
    <row r="43" spans="1:7">
      <c r="A43" s="10">
        <v>9</v>
      </c>
      <c r="B43" s="115">
        <v>1</v>
      </c>
      <c r="C43" s="115" t="s">
        <v>122</v>
      </c>
      <c r="D43" s="115" t="s">
        <v>126</v>
      </c>
      <c r="E43" s="115">
        <v>1971</v>
      </c>
      <c r="F43" s="115" t="s">
        <v>127</v>
      </c>
      <c r="G43" s="10">
        <v>20</v>
      </c>
    </row>
    <row r="44" spans="1:7">
      <c r="A44">
        <v>13</v>
      </c>
      <c r="B44" s="114">
        <v>2</v>
      </c>
      <c r="C44" s="114" t="s">
        <v>122</v>
      </c>
      <c r="D44" s="114" t="s">
        <v>123</v>
      </c>
      <c r="E44" s="114">
        <v>1969</v>
      </c>
      <c r="F44" s="114" t="s">
        <v>27</v>
      </c>
      <c r="G44">
        <v>18</v>
      </c>
    </row>
    <row r="45" spans="1:7">
      <c r="A45">
        <v>17</v>
      </c>
      <c r="B45" s="114">
        <v>3</v>
      </c>
      <c r="C45" s="114" t="s">
        <v>122</v>
      </c>
      <c r="D45" s="114" t="s">
        <v>128</v>
      </c>
      <c r="E45" s="114">
        <v>1970</v>
      </c>
      <c r="F45" s="114" t="s">
        <v>85</v>
      </c>
      <c r="G45">
        <v>16</v>
      </c>
    </row>
    <row r="46" spans="1:7">
      <c r="A46">
        <v>25</v>
      </c>
      <c r="B46" s="114">
        <v>4</v>
      </c>
      <c r="C46" s="114" t="s">
        <v>122</v>
      </c>
      <c r="D46" s="114" t="s">
        <v>124</v>
      </c>
      <c r="E46" s="114">
        <v>1969</v>
      </c>
      <c r="F46" s="114" t="s">
        <v>125</v>
      </c>
      <c r="G46">
        <v>15</v>
      </c>
    </row>
    <row r="47" spans="1:7">
      <c r="A47">
        <v>26</v>
      </c>
      <c r="B47" s="114">
        <v>5</v>
      </c>
      <c r="C47" s="114" t="s">
        <v>122</v>
      </c>
      <c r="D47" s="114" t="s">
        <v>135</v>
      </c>
      <c r="E47" s="114">
        <v>1968</v>
      </c>
      <c r="F47" s="114" t="s">
        <v>136</v>
      </c>
      <c r="G47">
        <v>14</v>
      </c>
    </row>
    <row r="48" spans="1:7">
      <c r="A48">
        <v>27</v>
      </c>
      <c r="B48" s="114">
        <v>6</v>
      </c>
      <c r="C48" s="114" t="s">
        <v>122</v>
      </c>
      <c r="D48" s="114" t="s">
        <v>137</v>
      </c>
      <c r="E48" s="114">
        <v>1968</v>
      </c>
      <c r="F48" s="114" t="s">
        <v>60</v>
      </c>
      <c r="G48">
        <v>13</v>
      </c>
    </row>
    <row r="49" spans="1:7">
      <c r="A49">
        <v>37</v>
      </c>
      <c r="B49" s="114">
        <v>7</v>
      </c>
      <c r="C49" s="114" t="s">
        <v>122</v>
      </c>
      <c r="D49" s="114" t="s">
        <v>132</v>
      </c>
      <c r="E49" s="114">
        <v>1968</v>
      </c>
      <c r="F49" s="114" t="s">
        <v>133</v>
      </c>
      <c r="G49">
        <v>12</v>
      </c>
    </row>
    <row r="50" spans="1:7">
      <c r="A50">
        <v>40</v>
      </c>
      <c r="B50" s="114">
        <v>8</v>
      </c>
      <c r="C50" s="114" t="s">
        <v>122</v>
      </c>
      <c r="D50" s="114" t="s">
        <v>129</v>
      </c>
      <c r="E50" s="114">
        <v>1970</v>
      </c>
      <c r="F50" s="114" t="s">
        <v>56</v>
      </c>
      <c r="G50">
        <v>11</v>
      </c>
    </row>
    <row r="51" spans="1:7">
      <c r="A51">
        <v>60</v>
      </c>
      <c r="B51" s="114">
        <v>9</v>
      </c>
      <c r="C51" s="114" t="s">
        <v>122</v>
      </c>
      <c r="D51" s="114" t="s">
        <v>138</v>
      </c>
      <c r="E51" s="114">
        <v>1968</v>
      </c>
      <c r="F51" s="114" t="s">
        <v>75</v>
      </c>
      <c r="G51">
        <v>10</v>
      </c>
    </row>
    <row r="52" spans="1:7">
      <c r="A52">
        <v>63</v>
      </c>
      <c r="B52" s="114">
        <v>10</v>
      </c>
      <c r="C52" s="114" t="s">
        <v>122</v>
      </c>
      <c r="D52" s="114" t="s">
        <v>140</v>
      </c>
      <c r="E52" s="114">
        <v>1969</v>
      </c>
      <c r="F52" s="114" t="s">
        <v>141</v>
      </c>
      <c r="G52">
        <v>9</v>
      </c>
    </row>
    <row r="53" spans="1:7">
      <c r="A53">
        <v>73</v>
      </c>
      <c r="B53" s="114">
        <v>11</v>
      </c>
      <c r="C53" s="114" t="s">
        <v>122</v>
      </c>
      <c r="D53" s="114" t="s">
        <v>142</v>
      </c>
      <c r="E53" s="114">
        <v>1971</v>
      </c>
      <c r="F53" s="114" t="s">
        <v>72</v>
      </c>
      <c r="G53">
        <v>8</v>
      </c>
    </row>
    <row r="54" spans="1:7">
      <c r="A54">
        <v>77</v>
      </c>
      <c r="B54" s="114">
        <v>12</v>
      </c>
      <c r="C54" s="114" t="s">
        <v>122</v>
      </c>
      <c r="D54" s="114" t="s">
        <v>143</v>
      </c>
      <c r="E54" s="114">
        <v>1970</v>
      </c>
      <c r="F54" s="114" t="s">
        <v>144</v>
      </c>
      <c r="G54">
        <v>7</v>
      </c>
    </row>
    <row r="55" spans="1:7">
      <c r="A55">
        <v>78</v>
      </c>
      <c r="B55" s="114">
        <v>13</v>
      </c>
      <c r="C55" s="114" t="s">
        <v>122</v>
      </c>
      <c r="D55" s="114" t="s">
        <v>145</v>
      </c>
      <c r="E55" s="114">
        <v>1971</v>
      </c>
      <c r="F55" s="114" t="s">
        <v>62</v>
      </c>
      <c r="G55">
        <v>6</v>
      </c>
    </row>
    <row r="56" spans="1:7">
      <c r="A56">
        <v>81</v>
      </c>
      <c r="B56" s="114">
        <v>14</v>
      </c>
      <c r="C56" s="114" t="s">
        <v>122</v>
      </c>
      <c r="D56" s="114" t="s">
        <v>146</v>
      </c>
      <c r="E56" s="114">
        <v>1968</v>
      </c>
      <c r="F56" s="114" t="s">
        <v>136</v>
      </c>
      <c r="G56">
        <v>5</v>
      </c>
    </row>
    <row r="57" spans="1:7">
      <c r="A57">
        <v>87</v>
      </c>
      <c r="B57" s="114">
        <v>15</v>
      </c>
      <c r="C57" s="114" t="s">
        <v>122</v>
      </c>
      <c r="D57" s="114" t="s">
        <v>147</v>
      </c>
      <c r="E57" s="114">
        <v>1967</v>
      </c>
      <c r="F57" s="114" t="s">
        <v>148</v>
      </c>
      <c r="G57">
        <v>4</v>
      </c>
    </row>
    <row r="58" spans="1:7">
      <c r="A58">
        <v>88</v>
      </c>
      <c r="B58" s="114">
        <v>16</v>
      </c>
      <c r="C58" s="114" t="s">
        <v>122</v>
      </c>
      <c r="D58" s="114" t="s">
        <v>149</v>
      </c>
      <c r="E58" s="114">
        <v>1969</v>
      </c>
      <c r="F58" s="114" t="s">
        <v>62</v>
      </c>
      <c r="G58">
        <v>3</v>
      </c>
    </row>
    <row r="59" spans="1:7">
      <c r="A59">
        <v>89</v>
      </c>
      <c r="B59" s="114">
        <v>17</v>
      </c>
      <c r="C59" s="114" t="s">
        <v>122</v>
      </c>
      <c r="D59" s="114" t="s">
        <v>150</v>
      </c>
      <c r="E59" s="114">
        <v>1967</v>
      </c>
      <c r="F59" s="114" t="s">
        <v>151</v>
      </c>
      <c r="G59">
        <v>2</v>
      </c>
    </row>
    <row r="60" spans="1:7">
      <c r="A60">
        <v>93</v>
      </c>
      <c r="B60" s="114">
        <v>18</v>
      </c>
      <c r="C60" s="114" t="s">
        <v>122</v>
      </c>
      <c r="D60" s="114" t="s">
        <v>152</v>
      </c>
      <c r="E60" s="114">
        <v>1967</v>
      </c>
      <c r="F60" s="114" t="s">
        <v>119</v>
      </c>
      <c r="G60">
        <v>1</v>
      </c>
    </row>
    <row r="61" spans="1:7">
      <c r="A61">
        <v>97</v>
      </c>
      <c r="B61" s="114">
        <v>20</v>
      </c>
      <c r="C61" s="114" t="s">
        <v>122</v>
      </c>
      <c r="D61" s="114" t="s">
        <v>153</v>
      </c>
      <c r="E61" s="114">
        <v>1969</v>
      </c>
      <c r="F61" s="114" t="s">
        <v>154</v>
      </c>
      <c r="G61">
        <v>1</v>
      </c>
    </row>
    <row r="62" spans="1:7">
      <c r="A62">
        <v>101</v>
      </c>
      <c r="B62" s="114">
        <v>21</v>
      </c>
      <c r="C62" s="114" t="s">
        <v>122</v>
      </c>
      <c r="D62" s="114" t="s">
        <v>155</v>
      </c>
      <c r="E62" s="114">
        <v>1967</v>
      </c>
      <c r="F62" s="114" t="s">
        <v>156</v>
      </c>
      <c r="G62">
        <v>1</v>
      </c>
    </row>
    <row r="63" spans="1:7">
      <c r="A63">
        <v>110</v>
      </c>
      <c r="B63" s="114">
        <v>22</v>
      </c>
      <c r="C63" s="114" t="s">
        <v>122</v>
      </c>
      <c r="D63" s="114" t="s">
        <v>157</v>
      </c>
      <c r="E63" s="114">
        <v>1969</v>
      </c>
      <c r="F63" s="114" t="s">
        <v>62</v>
      </c>
      <c r="G63">
        <v>1</v>
      </c>
    </row>
    <row r="64" spans="1:7">
      <c r="A64">
        <v>114</v>
      </c>
      <c r="B64" s="114">
        <v>23</v>
      </c>
      <c r="C64" s="114" t="s">
        <v>122</v>
      </c>
      <c r="D64" s="114" t="s">
        <v>158</v>
      </c>
      <c r="E64" s="114">
        <v>1967</v>
      </c>
      <c r="F64" s="114" t="s">
        <v>159</v>
      </c>
      <c r="G64">
        <v>1</v>
      </c>
    </row>
    <row r="65" spans="1:7">
      <c r="A65" s="10">
        <v>23</v>
      </c>
      <c r="B65" s="115">
        <v>1</v>
      </c>
      <c r="C65" s="115" t="s">
        <v>161</v>
      </c>
      <c r="D65" s="115" t="s">
        <v>168</v>
      </c>
      <c r="E65" s="115">
        <v>1962</v>
      </c>
      <c r="F65" s="115" t="s">
        <v>133</v>
      </c>
      <c r="G65" s="10">
        <v>20</v>
      </c>
    </row>
    <row r="66" spans="1:7">
      <c r="A66">
        <v>28</v>
      </c>
      <c r="B66" s="114">
        <v>2</v>
      </c>
      <c r="C66" s="114" t="s">
        <v>161</v>
      </c>
      <c r="D66" s="114" t="s">
        <v>163</v>
      </c>
      <c r="E66" s="114">
        <v>1965</v>
      </c>
      <c r="F66" s="114" t="s">
        <v>125</v>
      </c>
      <c r="G66">
        <v>18</v>
      </c>
    </row>
    <row r="67" spans="1:7">
      <c r="A67">
        <v>30</v>
      </c>
      <c r="B67" s="114">
        <v>3</v>
      </c>
      <c r="C67" s="114" t="s">
        <v>161</v>
      </c>
      <c r="D67" s="114" t="s">
        <v>162</v>
      </c>
      <c r="E67" s="114">
        <v>1966</v>
      </c>
      <c r="F67" s="114" t="s">
        <v>27</v>
      </c>
      <c r="G67">
        <v>16</v>
      </c>
    </row>
    <row r="68" spans="1:7">
      <c r="A68">
        <v>38</v>
      </c>
      <c r="B68" s="114">
        <v>4</v>
      </c>
      <c r="C68" s="114" t="s">
        <v>161</v>
      </c>
      <c r="D68" s="114" t="s">
        <v>171</v>
      </c>
      <c r="E68" s="114">
        <v>1963</v>
      </c>
      <c r="F68" s="114" t="s">
        <v>172</v>
      </c>
      <c r="G68">
        <v>15</v>
      </c>
    </row>
    <row r="69" spans="1:7">
      <c r="A69">
        <v>45</v>
      </c>
      <c r="B69" s="114">
        <v>5</v>
      </c>
      <c r="C69" s="114" t="s">
        <v>161</v>
      </c>
      <c r="D69" s="114" t="s">
        <v>173</v>
      </c>
      <c r="E69" s="114">
        <v>1966</v>
      </c>
      <c r="F69" s="114" t="s">
        <v>77</v>
      </c>
      <c r="G69">
        <v>14</v>
      </c>
    </row>
    <row r="70" spans="1:7">
      <c r="A70">
        <v>47</v>
      </c>
      <c r="B70" s="114">
        <v>6</v>
      </c>
      <c r="C70" s="114" t="s">
        <v>161</v>
      </c>
      <c r="D70" s="114" t="s">
        <v>176</v>
      </c>
      <c r="E70" s="114">
        <v>1966</v>
      </c>
      <c r="F70" s="114" t="s">
        <v>159</v>
      </c>
      <c r="G70">
        <v>13</v>
      </c>
    </row>
    <row r="71" spans="1:7">
      <c r="A71">
        <v>48</v>
      </c>
      <c r="B71" s="114">
        <v>7</v>
      </c>
      <c r="C71" s="114" t="s">
        <v>161</v>
      </c>
      <c r="D71" s="114" t="s">
        <v>178</v>
      </c>
      <c r="E71" s="114">
        <v>1963</v>
      </c>
      <c r="F71" s="114" t="s">
        <v>72</v>
      </c>
      <c r="G71">
        <v>12</v>
      </c>
    </row>
    <row r="72" spans="1:7">
      <c r="A72">
        <v>54</v>
      </c>
      <c r="B72" s="114">
        <v>8</v>
      </c>
      <c r="C72" s="114" t="s">
        <v>161</v>
      </c>
      <c r="D72" s="114" t="s">
        <v>179</v>
      </c>
      <c r="E72" s="114">
        <v>1965</v>
      </c>
      <c r="F72" s="114" t="s">
        <v>35</v>
      </c>
      <c r="G72">
        <v>11</v>
      </c>
    </row>
    <row r="73" spans="1:7">
      <c r="A73">
        <v>55</v>
      </c>
      <c r="B73" s="114">
        <v>9</v>
      </c>
      <c r="C73" s="114" t="s">
        <v>161</v>
      </c>
      <c r="D73" s="114" t="s">
        <v>164</v>
      </c>
      <c r="E73" s="114">
        <v>1965</v>
      </c>
      <c r="F73" s="114" t="s">
        <v>27</v>
      </c>
      <c r="G73">
        <v>10</v>
      </c>
    </row>
    <row r="74" spans="1:7">
      <c r="A74">
        <v>95</v>
      </c>
      <c r="B74" s="114">
        <v>10</v>
      </c>
      <c r="C74" s="114" t="s">
        <v>161</v>
      </c>
      <c r="D74" s="114" t="s">
        <v>167</v>
      </c>
      <c r="E74" s="114">
        <v>1965</v>
      </c>
      <c r="F74" s="114" t="s">
        <v>87</v>
      </c>
      <c r="G74">
        <v>9</v>
      </c>
    </row>
    <row r="75" spans="1:7">
      <c r="A75">
        <v>109</v>
      </c>
      <c r="B75" s="114">
        <v>11</v>
      </c>
      <c r="C75" s="114" t="s">
        <v>161</v>
      </c>
      <c r="D75" s="114" t="s">
        <v>182</v>
      </c>
      <c r="E75" s="114">
        <v>1966</v>
      </c>
      <c r="F75" s="114" t="s">
        <v>119</v>
      </c>
      <c r="G75">
        <v>8</v>
      </c>
    </row>
    <row r="76" spans="1:7">
      <c r="A76" s="10">
        <v>103</v>
      </c>
      <c r="B76" s="115">
        <v>1</v>
      </c>
      <c r="C76" s="115" t="s">
        <v>184</v>
      </c>
      <c r="D76" s="115" t="s">
        <v>185</v>
      </c>
      <c r="E76" s="115">
        <v>1958</v>
      </c>
      <c r="F76" s="115" t="s">
        <v>186</v>
      </c>
      <c r="G76" s="10">
        <v>20</v>
      </c>
    </row>
    <row r="77" spans="1:7">
      <c r="A77">
        <v>107</v>
      </c>
      <c r="B77" s="114">
        <v>2</v>
      </c>
      <c r="C77" s="114" t="s">
        <v>184</v>
      </c>
      <c r="D77" s="114" t="s">
        <v>191</v>
      </c>
      <c r="E77" s="114">
        <v>1961</v>
      </c>
      <c r="F77" s="114" t="s">
        <v>192</v>
      </c>
      <c r="G77">
        <v>18</v>
      </c>
    </row>
    <row r="78" spans="1:7">
      <c r="A78">
        <v>119</v>
      </c>
      <c r="B78" s="114">
        <v>3</v>
      </c>
      <c r="C78" s="114" t="s">
        <v>184</v>
      </c>
      <c r="D78" s="114" t="s">
        <v>193</v>
      </c>
      <c r="E78" s="114">
        <v>1959</v>
      </c>
      <c r="F78" s="114" t="s">
        <v>29</v>
      </c>
      <c r="G78">
        <v>16</v>
      </c>
    </row>
    <row r="79" spans="1:7">
      <c r="A79" s="10">
        <v>44</v>
      </c>
      <c r="B79" s="115">
        <v>1</v>
      </c>
      <c r="C79" s="115" t="s">
        <v>195</v>
      </c>
      <c r="D79" s="115" t="s">
        <v>197</v>
      </c>
      <c r="E79" s="115">
        <v>1955</v>
      </c>
      <c r="F79" s="115" t="s">
        <v>133</v>
      </c>
      <c r="G79" s="10">
        <v>20</v>
      </c>
    </row>
    <row r="80" spans="1:7">
      <c r="A80">
        <v>99</v>
      </c>
      <c r="B80" s="114">
        <v>2</v>
      </c>
      <c r="C80" s="114" t="s">
        <v>195</v>
      </c>
      <c r="D80" s="114" t="s">
        <v>196</v>
      </c>
      <c r="E80" s="114">
        <v>1954</v>
      </c>
      <c r="F80" s="114" t="s">
        <v>186</v>
      </c>
      <c r="G80">
        <v>18</v>
      </c>
    </row>
    <row r="81" spans="1:7">
      <c r="A81">
        <v>112</v>
      </c>
      <c r="B81" s="114">
        <v>3</v>
      </c>
      <c r="C81" s="114" t="s">
        <v>195</v>
      </c>
      <c r="D81" s="114" t="s">
        <v>198</v>
      </c>
      <c r="E81" s="114">
        <v>1952</v>
      </c>
      <c r="F81" s="114" t="s">
        <v>35</v>
      </c>
      <c r="G81">
        <v>16</v>
      </c>
    </row>
    <row r="82" spans="1:7">
      <c r="A82">
        <v>113</v>
      </c>
      <c r="B82" s="114">
        <v>4</v>
      </c>
      <c r="C82" s="114" t="s">
        <v>195</v>
      </c>
      <c r="D82" s="114" t="s">
        <v>199</v>
      </c>
      <c r="E82" s="114">
        <v>1956</v>
      </c>
      <c r="F82" s="114" t="s">
        <v>172</v>
      </c>
      <c r="G82">
        <v>15</v>
      </c>
    </row>
    <row r="83" spans="1:7">
      <c r="A83" s="10">
        <v>115</v>
      </c>
      <c r="B83" s="115">
        <v>1</v>
      </c>
      <c r="C83" s="115" t="s">
        <v>200</v>
      </c>
      <c r="D83" s="115" t="s">
        <v>201</v>
      </c>
      <c r="E83" s="115">
        <v>1950</v>
      </c>
      <c r="F83" s="115" t="s">
        <v>172</v>
      </c>
      <c r="G83" s="10">
        <v>20</v>
      </c>
    </row>
    <row r="84" spans="1:7">
      <c r="A84" s="10">
        <v>116</v>
      </c>
      <c r="B84" s="115">
        <v>1</v>
      </c>
      <c r="C84" s="115" t="s">
        <v>202</v>
      </c>
      <c r="D84" s="115" t="s">
        <v>203</v>
      </c>
      <c r="E84" s="115">
        <v>1943</v>
      </c>
      <c r="F84" s="115" t="s">
        <v>192</v>
      </c>
      <c r="G84" s="10">
        <v>20</v>
      </c>
    </row>
    <row r="85" spans="1:7">
      <c r="A85" s="10">
        <v>118</v>
      </c>
      <c r="B85" s="115">
        <v>1</v>
      </c>
      <c r="C85" s="115" t="s">
        <v>204</v>
      </c>
      <c r="D85" s="115" t="s">
        <v>205</v>
      </c>
      <c r="E85" s="115">
        <v>1941</v>
      </c>
      <c r="F85" s="115" t="s">
        <v>72</v>
      </c>
      <c r="G85" s="10">
        <v>20</v>
      </c>
    </row>
    <row r="86" spans="1:7">
      <c r="A86" s="121" t="s">
        <v>870</v>
      </c>
      <c r="B86" s="115">
        <v>1</v>
      </c>
      <c r="C86" s="115" t="s">
        <v>210</v>
      </c>
      <c r="D86" s="115" t="s">
        <v>221</v>
      </c>
      <c r="E86" s="115">
        <v>1986</v>
      </c>
      <c r="F86" s="122" t="s">
        <v>45</v>
      </c>
      <c r="G86" s="10">
        <v>40</v>
      </c>
    </row>
    <row r="87" spans="1:7">
      <c r="A87" s="120" t="s">
        <v>871</v>
      </c>
      <c r="B87" s="114">
        <v>2</v>
      </c>
      <c r="C87" s="114" t="s">
        <v>210</v>
      </c>
      <c r="D87" s="114" t="s">
        <v>222</v>
      </c>
      <c r="E87" s="114">
        <v>1991</v>
      </c>
      <c r="F87" s="119" t="s">
        <v>60</v>
      </c>
      <c r="G87" s="10">
        <v>38</v>
      </c>
    </row>
    <row r="88" spans="1:7">
      <c r="A88" s="120" t="s">
        <v>872</v>
      </c>
      <c r="B88" s="114">
        <v>3</v>
      </c>
      <c r="C88" s="114" t="s">
        <v>210</v>
      </c>
      <c r="D88" s="114" t="s">
        <v>211</v>
      </c>
      <c r="E88" s="114">
        <v>1988</v>
      </c>
      <c r="F88" s="119" t="s">
        <v>27</v>
      </c>
      <c r="G88" s="10">
        <v>36</v>
      </c>
    </row>
    <row r="89" spans="1:7">
      <c r="A89" s="120" t="s">
        <v>873</v>
      </c>
      <c r="B89" s="114">
        <v>4</v>
      </c>
      <c r="C89" s="114" t="s">
        <v>210</v>
      </c>
      <c r="D89" s="114" t="s">
        <v>223</v>
      </c>
      <c r="E89" s="114">
        <v>1986</v>
      </c>
      <c r="F89" s="119" t="s">
        <v>175</v>
      </c>
      <c r="G89" s="10">
        <v>35</v>
      </c>
    </row>
    <row r="90" spans="1:7">
      <c r="A90" s="120" t="s">
        <v>874</v>
      </c>
      <c r="B90" s="114">
        <v>5</v>
      </c>
      <c r="C90" s="114" t="s">
        <v>210</v>
      </c>
      <c r="D90" s="114" t="s">
        <v>212</v>
      </c>
      <c r="E90" s="114">
        <v>1987</v>
      </c>
      <c r="F90" s="119" t="s">
        <v>60</v>
      </c>
      <c r="G90" s="10">
        <v>34</v>
      </c>
    </row>
    <row r="91" spans="1:7">
      <c r="A91" s="120" t="s">
        <v>875</v>
      </c>
      <c r="B91" s="114">
        <v>6</v>
      </c>
      <c r="C91" s="114" t="s">
        <v>210</v>
      </c>
      <c r="D91" s="114" t="s">
        <v>224</v>
      </c>
      <c r="E91" s="114">
        <v>1984</v>
      </c>
      <c r="F91" s="119" t="s">
        <v>154</v>
      </c>
      <c r="G91" s="10">
        <v>33</v>
      </c>
    </row>
    <row r="92" spans="1:7">
      <c r="A92" s="120" t="s">
        <v>876</v>
      </c>
      <c r="B92" s="114">
        <v>8</v>
      </c>
      <c r="C92" s="114" t="s">
        <v>210</v>
      </c>
      <c r="D92" s="114" t="s">
        <v>227</v>
      </c>
      <c r="E92" s="114">
        <v>1984</v>
      </c>
      <c r="F92" s="119" t="s">
        <v>228</v>
      </c>
      <c r="G92" s="10">
        <v>32</v>
      </c>
    </row>
    <row r="93" spans="1:7">
      <c r="A93" s="120" t="s">
        <v>877</v>
      </c>
      <c r="B93" s="114">
        <v>9</v>
      </c>
      <c r="C93" s="114" t="s">
        <v>210</v>
      </c>
      <c r="D93" s="114" t="s">
        <v>214</v>
      </c>
      <c r="E93" s="114">
        <v>1982</v>
      </c>
      <c r="F93" s="119" t="s">
        <v>181</v>
      </c>
      <c r="G93" s="10">
        <v>31</v>
      </c>
    </row>
    <row r="94" spans="1:7">
      <c r="A94" s="120" t="s">
        <v>878</v>
      </c>
      <c r="B94" s="114">
        <v>10</v>
      </c>
      <c r="C94" s="114" t="s">
        <v>210</v>
      </c>
      <c r="D94" s="114" t="s">
        <v>213</v>
      </c>
      <c r="E94" s="114">
        <v>1982</v>
      </c>
      <c r="F94" s="119" t="s">
        <v>181</v>
      </c>
      <c r="G94" s="10">
        <v>30</v>
      </c>
    </row>
    <row r="95" spans="1:7">
      <c r="A95" s="120" t="s">
        <v>879</v>
      </c>
      <c r="B95" s="114">
        <v>11</v>
      </c>
      <c r="C95" s="114" t="s">
        <v>210</v>
      </c>
      <c r="D95" s="114" t="s">
        <v>232</v>
      </c>
      <c r="E95" s="114">
        <v>1982</v>
      </c>
      <c r="F95" s="119" t="s">
        <v>49</v>
      </c>
      <c r="G95" s="10">
        <v>29</v>
      </c>
    </row>
    <row r="96" spans="1:7">
      <c r="A96" s="120" t="s">
        <v>880</v>
      </c>
      <c r="B96" s="114">
        <v>12</v>
      </c>
      <c r="C96" s="114" t="s">
        <v>210</v>
      </c>
      <c r="D96" s="114" t="s">
        <v>235</v>
      </c>
      <c r="E96" s="114">
        <v>1992</v>
      </c>
      <c r="F96" s="119" t="s">
        <v>236</v>
      </c>
      <c r="G96" s="10">
        <v>28</v>
      </c>
    </row>
    <row r="97" spans="1:7">
      <c r="A97" s="120" t="s">
        <v>881</v>
      </c>
      <c r="B97" s="114">
        <v>13</v>
      </c>
      <c r="C97" s="114" t="s">
        <v>210</v>
      </c>
      <c r="D97" s="114" t="s">
        <v>215</v>
      </c>
      <c r="E97" s="114">
        <v>1986</v>
      </c>
      <c r="F97" s="119" t="s">
        <v>216</v>
      </c>
      <c r="G97" s="10">
        <v>27</v>
      </c>
    </row>
    <row r="98" spans="1:7">
      <c r="A98" s="120" t="s">
        <v>882</v>
      </c>
      <c r="B98" s="114">
        <v>14</v>
      </c>
      <c r="C98" s="114" t="s">
        <v>210</v>
      </c>
      <c r="D98" s="114" t="s">
        <v>217</v>
      </c>
      <c r="E98" s="114">
        <v>1984</v>
      </c>
      <c r="F98" s="119" t="s">
        <v>91</v>
      </c>
      <c r="G98" s="10">
        <v>26</v>
      </c>
    </row>
    <row r="99" spans="1:7">
      <c r="A99" s="120" t="s">
        <v>883</v>
      </c>
      <c r="B99" s="114">
        <v>15</v>
      </c>
      <c r="C99" s="114" t="s">
        <v>210</v>
      </c>
      <c r="D99" s="114" t="s">
        <v>241</v>
      </c>
      <c r="E99" s="114">
        <v>1983</v>
      </c>
      <c r="F99" s="119" t="s">
        <v>62</v>
      </c>
      <c r="G99" s="10">
        <v>25</v>
      </c>
    </row>
    <row r="100" spans="1:7">
      <c r="A100" s="120" t="s">
        <v>884</v>
      </c>
      <c r="B100" s="114">
        <v>16</v>
      </c>
      <c r="C100" s="114" t="s">
        <v>210</v>
      </c>
      <c r="D100" s="114" t="s">
        <v>243</v>
      </c>
      <c r="E100" s="114">
        <v>1986</v>
      </c>
      <c r="F100" s="119" t="s">
        <v>29</v>
      </c>
      <c r="G100" s="10">
        <v>24</v>
      </c>
    </row>
    <row r="101" spans="1:7">
      <c r="A101" s="120" t="s">
        <v>885</v>
      </c>
      <c r="B101" s="114">
        <v>17</v>
      </c>
      <c r="C101" s="114" t="s">
        <v>210</v>
      </c>
      <c r="D101" s="114" t="s">
        <v>218</v>
      </c>
      <c r="E101" s="114">
        <v>1982</v>
      </c>
      <c r="F101" s="119" t="s">
        <v>219</v>
      </c>
      <c r="G101" s="10">
        <v>23</v>
      </c>
    </row>
    <row r="102" spans="1:7">
      <c r="A102" s="120" t="s">
        <v>886</v>
      </c>
      <c r="B102" s="114">
        <v>18</v>
      </c>
      <c r="C102" s="114" t="s">
        <v>210</v>
      </c>
      <c r="D102" s="114" t="s">
        <v>244</v>
      </c>
      <c r="E102" s="114">
        <v>1988</v>
      </c>
      <c r="F102" s="119" t="s">
        <v>87</v>
      </c>
      <c r="G102" s="10">
        <v>22</v>
      </c>
    </row>
    <row r="103" spans="1:7">
      <c r="A103" s="120" t="s">
        <v>887</v>
      </c>
      <c r="B103" s="114">
        <v>19</v>
      </c>
      <c r="C103" s="114" t="s">
        <v>210</v>
      </c>
      <c r="D103" s="114" t="s">
        <v>245</v>
      </c>
      <c r="E103" s="114">
        <v>1993</v>
      </c>
      <c r="F103" s="119" t="s">
        <v>156</v>
      </c>
      <c r="G103" s="10">
        <v>21</v>
      </c>
    </row>
    <row r="104" spans="1:7">
      <c r="A104" s="120" t="s">
        <v>888</v>
      </c>
      <c r="B104" s="114">
        <v>20</v>
      </c>
      <c r="C104" s="114" t="s">
        <v>210</v>
      </c>
      <c r="D104" s="114" t="s">
        <v>246</v>
      </c>
      <c r="E104" s="114">
        <v>1985</v>
      </c>
      <c r="F104" s="119" t="s">
        <v>29</v>
      </c>
      <c r="G104" s="10">
        <v>20</v>
      </c>
    </row>
    <row r="105" spans="1:7">
      <c r="A105" s="120" t="s">
        <v>889</v>
      </c>
      <c r="B105" s="114">
        <v>21</v>
      </c>
      <c r="C105" s="114" t="s">
        <v>210</v>
      </c>
      <c r="D105" s="114" t="s">
        <v>247</v>
      </c>
      <c r="E105" s="114">
        <v>1986</v>
      </c>
      <c r="F105" s="119" t="s">
        <v>35</v>
      </c>
      <c r="G105" s="10">
        <v>19</v>
      </c>
    </row>
    <row r="106" spans="1:7">
      <c r="A106" s="120" t="s">
        <v>890</v>
      </c>
      <c r="B106" s="114">
        <v>22</v>
      </c>
      <c r="C106" s="114" t="s">
        <v>210</v>
      </c>
      <c r="D106" s="114" t="s">
        <v>248</v>
      </c>
      <c r="E106" s="114">
        <v>1986</v>
      </c>
      <c r="F106" s="119" t="s">
        <v>87</v>
      </c>
      <c r="G106" s="10">
        <v>18</v>
      </c>
    </row>
    <row r="107" spans="1:7">
      <c r="A107" s="120" t="s">
        <v>891</v>
      </c>
      <c r="B107" s="114">
        <v>23</v>
      </c>
      <c r="C107" s="114" t="s">
        <v>210</v>
      </c>
      <c r="D107" s="114" t="s">
        <v>249</v>
      </c>
      <c r="E107" s="114">
        <v>1983</v>
      </c>
      <c r="F107" s="119" t="s">
        <v>72</v>
      </c>
      <c r="G107" s="10">
        <v>17</v>
      </c>
    </row>
    <row r="108" spans="1:7">
      <c r="A108" s="120" t="s">
        <v>892</v>
      </c>
      <c r="B108" s="114">
        <v>24</v>
      </c>
      <c r="C108" s="114" t="s">
        <v>210</v>
      </c>
      <c r="D108" s="114" t="s">
        <v>250</v>
      </c>
      <c r="E108" s="114">
        <v>1990</v>
      </c>
      <c r="F108" s="119" t="s">
        <v>208</v>
      </c>
      <c r="G108" s="10">
        <v>16</v>
      </c>
    </row>
    <row r="109" spans="1:7">
      <c r="A109" s="120" t="s">
        <v>893</v>
      </c>
      <c r="B109" s="114">
        <v>25</v>
      </c>
      <c r="C109" s="114" t="s">
        <v>210</v>
      </c>
      <c r="D109" s="114" t="s">
        <v>251</v>
      </c>
      <c r="E109" s="114">
        <v>1989</v>
      </c>
      <c r="F109" s="119" t="s">
        <v>45</v>
      </c>
      <c r="G109" s="10">
        <v>15</v>
      </c>
    </row>
    <row r="110" spans="1:7">
      <c r="A110" s="120" t="s">
        <v>894</v>
      </c>
      <c r="B110" s="114">
        <v>26</v>
      </c>
      <c r="C110" s="114" t="s">
        <v>210</v>
      </c>
      <c r="D110" s="114" t="s">
        <v>252</v>
      </c>
      <c r="E110" s="114">
        <v>1982</v>
      </c>
      <c r="F110" s="119" t="s">
        <v>253</v>
      </c>
      <c r="G110" s="10">
        <v>14</v>
      </c>
    </row>
    <row r="111" spans="1:7">
      <c r="A111" s="121" t="s">
        <v>895</v>
      </c>
      <c r="B111" s="115">
        <v>2</v>
      </c>
      <c r="C111" s="115" t="s">
        <v>255</v>
      </c>
      <c r="D111" s="115" t="s">
        <v>261</v>
      </c>
      <c r="E111" s="115">
        <v>1977</v>
      </c>
      <c r="F111" s="122" t="s">
        <v>60</v>
      </c>
      <c r="G111" s="10">
        <v>40</v>
      </c>
    </row>
    <row r="112" spans="1:7">
      <c r="A112" s="120" t="s">
        <v>896</v>
      </c>
      <c r="B112" s="114">
        <v>3</v>
      </c>
      <c r="C112" s="114" t="s">
        <v>255</v>
      </c>
      <c r="D112" s="114" t="s">
        <v>262</v>
      </c>
      <c r="E112" s="114">
        <v>1977</v>
      </c>
      <c r="F112" s="119" t="s">
        <v>60</v>
      </c>
      <c r="G112" s="10">
        <v>38</v>
      </c>
    </row>
    <row r="113" spans="1:7">
      <c r="A113" s="120" t="s">
        <v>897</v>
      </c>
      <c r="B113" s="114">
        <v>4</v>
      </c>
      <c r="C113" s="114" t="s">
        <v>255</v>
      </c>
      <c r="D113" s="114" t="s">
        <v>263</v>
      </c>
      <c r="E113" s="114">
        <v>1977</v>
      </c>
      <c r="F113" s="119" t="s">
        <v>154</v>
      </c>
      <c r="G113" s="10">
        <v>36</v>
      </c>
    </row>
    <row r="114" spans="1:7">
      <c r="A114" s="120" t="s">
        <v>898</v>
      </c>
      <c r="B114" s="114">
        <v>6</v>
      </c>
      <c r="C114" s="114" t="s">
        <v>255</v>
      </c>
      <c r="D114" s="114" t="s">
        <v>266</v>
      </c>
      <c r="E114" s="114">
        <v>1979</v>
      </c>
      <c r="F114" s="119" t="s">
        <v>267</v>
      </c>
      <c r="G114" s="10">
        <v>35</v>
      </c>
    </row>
    <row r="115" spans="1:7">
      <c r="A115" s="120" t="s">
        <v>899</v>
      </c>
      <c r="B115" s="114">
        <v>7</v>
      </c>
      <c r="C115" s="114" t="s">
        <v>255</v>
      </c>
      <c r="D115" s="114" t="s">
        <v>269</v>
      </c>
      <c r="E115" s="114">
        <v>1977</v>
      </c>
      <c r="F115" s="119" t="s">
        <v>115</v>
      </c>
      <c r="G115" s="10">
        <v>34</v>
      </c>
    </row>
    <row r="116" spans="1:7">
      <c r="A116" s="120" t="s">
        <v>900</v>
      </c>
      <c r="B116" s="114">
        <v>8</v>
      </c>
      <c r="C116" s="114" t="s">
        <v>255</v>
      </c>
      <c r="D116" s="114" t="s">
        <v>271</v>
      </c>
      <c r="E116" s="114">
        <v>1978</v>
      </c>
      <c r="F116" s="119" t="s">
        <v>62</v>
      </c>
      <c r="G116" s="10">
        <v>33</v>
      </c>
    </row>
    <row r="117" spans="1:7">
      <c r="A117" s="120" t="s">
        <v>901</v>
      </c>
      <c r="B117" s="114">
        <v>9</v>
      </c>
      <c r="C117" s="114" t="s">
        <v>255</v>
      </c>
      <c r="D117" s="114" t="s">
        <v>272</v>
      </c>
      <c r="E117" s="114">
        <v>1981</v>
      </c>
      <c r="F117" s="119" t="s">
        <v>72</v>
      </c>
      <c r="G117" s="10">
        <v>32</v>
      </c>
    </row>
    <row r="118" spans="1:7">
      <c r="A118" s="120" t="s">
        <v>902</v>
      </c>
      <c r="B118" s="114">
        <v>10</v>
      </c>
      <c r="C118" s="114" t="s">
        <v>255</v>
      </c>
      <c r="D118" s="114" t="s">
        <v>256</v>
      </c>
      <c r="E118" s="114">
        <v>1980</v>
      </c>
      <c r="F118" s="119" t="s">
        <v>231</v>
      </c>
      <c r="G118" s="10">
        <v>31</v>
      </c>
    </row>
    <row r="119" spans="1:7">
      <c r="A119" s="120" t="s">
        <v>903</v>
      </c>
      <c r="B119" s="114">
        <v>11</v>
      </c>
      <c r="C119" s="114" t="s">
        <v>255</v>
      </c>
      <c r="D119" s="114" t="s">
        <v>273</v>
      </c>
      <c r="E119" s="114">
        <v>1979</v>
      </c>
      <c r="F119" s="119" t="s">
        <v>27</v>
      </c>
      <c r="G119" s="10">
        <v>30</v>
      </c>
    </row>
    <row r="120" spans="1:7">
      <c r="A120" s="120" t="s">
        <v>904</v>
      </c>
      <c r="B120" s="114">
        <v>12</v>
      </c>
      <c r="C120" s="114" t="s">
        <v>255</v>
      </c>
      <c r="D120" s="114" t="s">
        <v>274</v>
      </c>
      <c r="E120" s="114">
        <v>1979</v>
      </c>
      <c r="F120" s="119" t="s">
        <v>60</v>
      </c>
      <c r="G120" s="10">
        <v>29</v>
      </c>
    </row>
    <row r="121" spans="1:7">
      <c r="A121" s="120" t="s">
        <v>905</v>
      </c>
      <c r="B121" s="114">
        <v>13</v>
      </c>
      <c r="C121" s="114" t="s">
        <v>255</v>
      </c>
      <c r="D121" s="114" t="s">
        <v>275</v>
      </c>
      <c r="E121" s="114">
        <v>1977</v>
      </c>
      <c r="F121" s="119" t="s">
        <v>136</v>
      </c>
      <c r="G121" s="10">
        <v>28</v>
      </c>
    </row>
    <row r="122" spans="1:7">
      <c r="A122" s="120" t="s">
        <v>906</v>
      </c>
      <c r="B122" s="114">
        <v>15</v>
      </c>
      <c r="C122" s="114" t="s">
        <v>255</v>
      </c>
      <c r="D122" s="114" t="s">
        <v>257</v>
      </c>
      <c r="E122" s="114">
        <v>1980</v>
      </c>
      <c r="F122" s="119" t="s">
        <v>258</v>
      </c>
      <c r="G122" s="10">
        <v>27</v>
      </c>
    </row>
    <row r="123" spans="1:7">
      <c r="A123" s="120" t="s">
        <v>907</v>
      </c>
      <c r="B123" s="114">
        <v>17</v>
      </c>
      <c r="C123" s="114" t="s">
        <v>255</v>
      </c>
      <c r="D123" s="114" t="s">
        <v>276</v>
      </c>
      <c r="E123" s="114">
        <v>1980</v>
      </c>
      <c r="F123" s="119" t="s">
        <v>253</v>
      </c>
      <c r="G123" s="10">
        <v>26</v>
      </c>
    </row>
    <row r="124" spans="1:7">
      <c r="A124" s="120" t="s">
        <v>908</v>
      </c>
      <c r="B124" s="114">
        <v>18</v>
      </c>
      <c r="C124" s="114" t="s">
        <v>255</v>
      </c>
      <c r="D124" s="114" t="s">
        <v>277</v>
      </c>
      <c r="E124" s="114">
        <v>1980</v>
      </c>
      <c r="F124" s="119" t="s">
        <v>29</v>
      </c>
      <c r="G124" s="10">
        <v>25</v>
      </c>
    </row>
    <row r="125" spans="1:7">
      <c r="A125" s="120" t="s">
        <v>909</v>
      </c>
      <c r="B125" s="114">
        <v>19</v>
      </c>
      <c r="C125" s="114" t="s">
        <v>255</v>
      </c>
      <c r="D125" s="114" t="s">
        <v>278</v>
      </c>
      <c r="E125" s="114">
        <v>1980</v>
      </c>
      <c r="F125" s="119" t="s">
        <v>253</v>
      </c>
      <c r="G125" s="10">
        <v>24</v>
      </c>
    </row>
    <row r="126" spans="1:7">
      <c r="A126" s="120" t="s">
        <v>910</v>
      </c>
      <c r="B126" s="114">
        <v>20</v>
      </c>
      <c r="C126" s="114" t="s">
        <v>255</v>
      </c>
      <c r="D126" s="114" t="s">
        <v>259</v>
      </c>
      <c r="E126" s="114">
        <v>1979</v>
      </c>
      <c r="F126" s="119" t="s">
        <v>115</v>
      </c>
      <c r="G126" s="10">
        <v>23</v>
      </c>
    </row>
    <row r="127" spans="1:7">
      <c r="A127" s="120" t="s">
        <v>911</v>
      </c>
      <c r="B127" s="114">
        <v>21</v>
      </c>
      <c r="C127" s="114" t="s">
        <v>255</v>
      </c>
      <c r="D127" s="114" t="s">
        <v>279</v>
      </c>
      <c r="E127" s="114">
        <v>1978</v>
      </c>
      <c r="F127" s="119" t="s">
        <v>280</v>
      </c>
      <c r="G127" s="10">
        <v>22</v>
      </c>
    </row>
    <row r="128" spans="1:7">
      <c r="A128" s="120" t="s">
        <v>912</v>
      </c>
      <c r="B128" s="114">
        <v>22</v>
      </c>
      <c r="C128" s="114" t="s">
        <v>255</v>
      </c>
      <c r="D128" s="114" t="s">
        <v>281</v>
      </c>
      <c r="E128" s="114">
        <v>1979</v>
      </c>
      <c r="F128" s="119" t="s">
        <v>45</v>
      </c>
      <c r="G128" s="10">
        <v>21</v>
      </c>
    </row>
    <row r="129" spans="1:7">
      <c r="A129" s="120" t="s">
        <v>913</v>
      </c>
      <c r="B129" s="114">
        <v>23</v>
      </c>
      <c r="C129" s="114" t="s">
        <v>255</v>
      </c>
      <c r="D129" s="114" t="s">
        <v>282</v>
      </c>
      <c r="E129" s="114">
        <v>1981</v>
      </c>
      <c r="F129" s="119" t="s">
        <v>156</v>
      </c>
      <c r="G129" s="10">
        <v>20</v>
      </c>
    </row>
    <row r="130" spans="1:7">
      <c r="A130" s="120" t="s">
        <v>914</v>
      </c>
      <c r="B130" s="114">
        <v>24</v>
      </c>
      <c r="C130" s="114" t="s">
        <v>255</v>
      </c>
      <c r="D130" s="114" t="s">
        <v>260</v>
      </c>
      <c r="E130" s="114">
        <v>1981</v>
      </c>
      <c r="F130" s="119" t="s">
        <v>27</v>
      </c>
      <c r="G130" s="10">
        <v>19</v>
      </c>
    </row>
    <row r="131" spans="1:7">
      <c r="A131" s="120" t="s">
        <v>915</v>
      </c>
      <c r="B131" s="114">
        <v>25</v>
      </c>
      <c r="C131" s="114" t="s">
        <v>255</v>
      </c>
      <c r="D131" s="114" t="s">
        <v>283</v>
      </c>
      <c r="E131" s="114">
        <v>1980</v>
      </c>
      <c r="F131" s="119" t="s">
        <v>62</v>
      </c>
      <c r="G131" s="10">
        <v>18</v>
      </c>
    </row>
    <row r="132" spans="1:7">
      <c r="A132" s="120" t="s">
        <v>916</v>
      </c>
      <c r="B132" s="114">
        <v>26</v>
      </c>
      <c r="C132" s="114" t="s">
        <v>255</v>
      </c>
      <c r="D132" s="114" t="s">
        <v>284</v>
      </c>
      <c r="E132" s="114">
        <v>1977</v>
      </c>
      <c r="F132" s="119" t="s">
        <v>228</v>
      </c>
      <c r="G132" s="10">
        <v>17</v>
      </c>
    </row>
    <row r="133" spans="1:7">
      <c r="A133" s="120" t="s">
        <v>917</v>
      </c>
      <c r="B133" s="114">
        <v>27</v>
      </c>
      <c r="C133" s="114" t="s">
        <v>255</v>
      </c>
      <c r="D133" s="114" t="s">
        <v>285</v>
      </c>
      <c r="E133" s="114">
        <v>1977</v>
      </c>
      <c r="F133" s="119" t="s">
        <v>228</v>
      </c>
      <c r="G133" s="10">
        <v>16</v>
      </c>
    </row>
    <row r="134" spans="1:7">
      <c r="A134" s="120" t="s">
        <v>918</v>
      </c>
      <c r="B134" s="114">
        <v>29</v>
      </c>
      <c r="C134" s="114" t="s">
        <v>255</v>
      </c>
      <c r="D134" s="114" t="s">
        <v>286</v>
      </c>
      <c r="E134" s="114">
        <v>1978</v>
      </c>
      <c r="F134" s="119" t="s">
        <v>60</v>
      </c>
      <c r="G134" s="10">
        <v>15</v>
      </c>
    </row>
    <row r="135" spans="1:7">
      <c r="A135" s="120" t="s">
        <v>919</v>
      </c>
      <c r="B135" s="114">
        <v>30</v>
      </c>
      <c r="C135" s="114" t="s">
        <v>255</v>
      </c>
      <c r="D135" s="114" t="s">
        <v>287</v>
      </c>
      <c r="E135" s="114">
        <v>1978</v>
      </c>
      <c r="F135" s="119" t="s">
        <v>156</v>
      </c>
      <c r="G135" s="10">
        <v>14</v>
      </c>
    </row>
    <row r="136" spans="1:7">
      <c r="A136" s="120" t="s">
        <v>920</v>
      </c>
      <c r="B136" s="114">
        <v>31</v>
      </c>
      <c r="C136" s="114" t="s">
        <v>255</v>
      </c>
      <c r="D136" s="114" t="s">
        <v>288</v>
      </c>
      <c r="E136" s="114">
        <v>1980</v>
      </c>
      <c r="F136" s="119" t="s">
        <v>41</v>
      </c>
      <c r="G136" s="10">
        <v>13</v>
      </c>
    </row>
    <row r="137" spans="1:7">
      <c r="A137" s="120" t="s">
        <v>921</v>
      </c>
      <c r="B137" s="114">
        <v>32</v>
      </c>
      <c r="C137" s="114" t="s">
        <v>255</v>
      </c>
      <c r="D137" s="114" t="s">
        <v>289</v>
      </c>
      <c r="E137" s="114">
        <v>1980</v>
      </c>
      <c r="F137" s="119" t="s">
        <v>62</v>
      </c>
      <c r="G137" s="10">
        <v>12</v>
      </c>
    </row>
    <row r="138" spans="1:7">
      <c r="A138" s="120" t="s">
        <v>922</v>
      </c>
      <c r="B138" s="114">
        <v>34</v>
      </c>
      <c r="C138" s="114" t="s">
        <v>255</v>
      </c>
      <c r="D138" s="114" t="s">
        <v>290</v>
      </c>
      <c r="E138" s="114">
        <v>1978</v>
      </c>
      <c r="F138" s="119" t="s">
        <v>291</v>
      </c>
      <c r="G138" s="10">
        <v>11</v>
      </c>
    </row>
    <row r="139" spans="1:7">
      <c r="A139" s="120" t="s">
        <v>923</v>
      </c>
      <c r="B139" s="114">
        <v>36</v>
      </c>
      <c r="C139" s="114" t="s">
        <v>255</v>
      </c>
      <c r="D139" s="114" t="s">
        <v>292</v>
      </c>
      <c r="E139" s="114">
        <v>1981</v>
      </c>
      <c r="F139" s="119" t="s">
        <v>293</v>
      </c>
      <c r="G139" s="10">
        <v>10</v>
      </c>
    </row>
    <row r="140" spans="1:7">
      <c r="A140" s="120" t="s">
        <v>924</v>
      </c>
      <c r="B140" s="114">
        <v>37</v>
      </c>
      <c r="C140" s="114" t="s">
        <v>255</v>
      </c>
      <c r="D140" s="114" t="s">
        <v>294</v>
      </c>
      <c r="E140" s="114">
        <v>1979</v>
      </c>
      <c r="F140" s="119" t="s">
        <v>62</v>
      </c>
      <c r="G140" s="10">
        <v>9</v>
      </c>
    </row>
    <row r="141" spans="1:7">
      <c r="A141" s="120" t="s">
        <v>925</v>
      </c>
      <c r="B141" s="114">
        <v>38</v>
      </c>
      <c r="C141" s="114" t="s">
        <v>255</v>
      </c>
      <c r="D141" s="114" t="s">
        <v>295</v>
      </c>
      <c r="E141" s="114">
        <v>1977</v>
      </c>
      <c r="F141" s="119" t="s">
        <v>62</v>
      </c>
      <c r="G141" s="10">
        <v>8</v>
      </c>
    </row>
    <row r="142" spans="1:7">
      <c r="A142" s="121" t="s">
        <v>926</v>
      </c>
      <c r="B142" s="115">
        <v>2</v>
      </c>
      <c r="C142" s="115" t="s">
        <v>297</v>
      </c>
      <c r="D142" s="115" t="s">
        <v>298</v>
      </c>
      <c r="E142" s="115">
        <v>1972</v>
      </c>
      <c r="F142" s="122" t="s">
        <v>299</v>
      </c>
      <c r="G142" s="10">
        <v>40</v>
      </c>
    </row>
    <row r="143" spans="1:7">
      <c r="A143" s="120" t="s">
        <v>927</v>
      </c>
      <c r="B143" s="114">
        <v>3</v>
      </c>
      <c r="C143" s="114" t="s">
        <v>297</v>
      </c>
      <c r="D143" s="114" t="s">
        <v>306</v>
      </c>
      <c r="E143" s="114">
        <v>1973</v>
      </c>
      <c r="F143" s="119" t="s">
        <v>72</v>
      </c>
      <c r="G143" s="10">
        <v>38</v>
      </c>
    </row>
    <row r="144" spans="1:7">
      <c r="A144" s="120" t="s">
        <v>928</v>
      </c>
      <c r="B144" s="114">
        <v>4</v>
      </c>
      <c r="C144" s="114" t="s">
        <v>297</v>
      </c>
      <c r="D144" s="114" t="s">
        <v>309</v>
      </c>
      <c r="E144" s="114">
        <v>1976</v>
      </c>
      <c r="F144" s="119" t="s">
        <v>181</v>
      </c>
      <c r="G144" s="10">
        <v>36</v>
      </c>
    </row>
    <row r="145" spans="1:7">
      <c r="A145" s="120" t="s">
        <v>929</v>
      </c>
      <c r="B145" s="114">
        <v>5</v>
      </c>
      <c r="C145" s="114" t="s">
        <v>297</v>
      </c>
      <c r="D145" s="114" t="s">
        <v>310</v>
      </c>
      <c r="E145" s="114">
        <v>1972</v>
      </c>
      <c r="F145" s="119" t="s">
        <v>159</v>
      </c>
      <c r="G145" s="10">
        <v>35</v>
      </c>
    </row>
    <row r="146" spans="1:7">
      <c r="A146" s="120" t="s">
        <v>930</v>
      </c>
      <c r="B146" s="114">
        <v>6</v>
      </c>
      <c r="C146" s="114" t="s">
        <v>297</v>
      </c>
      <c r="D146" s="114" t="s">
        <v>311</v>
      </c>
      <c r="E146" s="114">
        <v>1974</v>
      </c>
      <c r="F146" s="119" t="s">
        <v>154</v>
      </c>
      <c r="G146" s="10">
        <v>34</v>
      </c>
    </row>
    <row r="147" spans="1:7">
      <c r="A147" s="120" t="s">
        <v>931</v>
      </c>
      <c r="B147" s="114">
        <v>7</v>
      </c>
      <c r="C147" s="114" t="s">
        <v>297</v>
      </c>
      <c r="D147" s="114" t="s">
        <v>301</v>
      </c>
      <c r="E147" s="114">
        <v>1973</v>
      </c>
      <c r="F147" s="119" t="s">
        <v>231</v>
      </c>
      <c r="G147" s="10">
        <v>33</v>
      </c>
    </row>
    <row r="148" spans="1:7">
      <c r="A148" s="120" t="s">
        <v>932</v>
      </c>
      <c r="B148" s="114">
        <v>8</v>
      </c>
      <c r="C148" s="114" t="s">
        <v>297</v>
      </c>
      <c r="D148" s="114" t="s">
        <v>300</v>
      </c>
      <c r="E148" s="114">
        <v>1974</v>
      </c>
      <c r="F148" s="119" t="s">
        <v>60</v>
      </c>
      <c r="G148" s="10">
        <v>32</v>
      </c>
    </row>
    <row r="149" spans="1:7">
      <c r="A149" s="120" t="s">
        <v>933</v>
      </c>
      <c r="B149" s="114">
        <v>9</v>
      </c>
      <c r="C149" s="114" t="s">
        <v>297</v>
      </c>
      <c r="D149" s="114" t="s">
        <v>314</v>
      </c>
      <c r="E149" s="114">
        <v>1973</v>
      </c>
      <c r="F149" s="119" t="s">
        <v>315</v>
      </c>
      <c r="G149" s="10">
        <v>31</v>
      </c>
    </row>
    <row r="150" spans="1:7">
      <c r="A150" s="120" t="s">
        <v>934</v>
      </c>
      <c r="B150" s="114">
        <v>10</v>
      </c>
      <c r="C150" s="114" t="s">
        <v>297</v>
      </c>
      <c r="D150" s="114" t="s">
        <v>317</v>
      </c>
      <c r="E150" s="114">
        <v>1976</v>
      </c>
      <c r="F150" s="119" t="s">
        <v>156</v>
      </c>
      <c r="G150" s="10">
        <v>30</v>
      </c>
    </row>
    <row r="151" spans="1:7">
      <c r="A151" s="120" t="s">
        <v>935</v>
      </c>
      <c r="B151" s="114">
        <v>11</v>
      </c>
      <c r="C151" s="114" t="s">
        <v>297</v>
      </c>
      <c r="D151" s="114" t="s">
        <v>320</v>
      </c>
      <c r="E151" s="114">
        <v>1975</v>
      </c>
      <c r="F151" s="119" t="s">
        <v>208</v>
      </c>
      <c r="G151" s="10">
        <v>29</v>
      </c>
    </row>
    <row r="152" spans="1:7">
      <c r="A152" s="120" t="s">
        <v>936</v>
      </c>
      <c r="B152" s="114">
        <v>12</v>
      </c>
      <c r="C152" s="114" t="s">
        <v>297</v>
      </c>
      <c r="D152" s="114" t="s">
        <v>302</v>
      </c>
      <c r="E152" s="114">
        <v>1972</v>
      </c>
      <c r="F152" s="119" t="s">
        <v>60</v>
      </c>
      <c r="G152" s="10">
        <v>28</v>
      </c>
    </row>
    <row r="153" spans="1:7">
      <c r="A153" s="120" t="s">
        <v>937</v>
      </c>
      <c r="B153" s="114">
        <v>13</v>
      </c>
      <c r="C153" s="114" t="s">
        <v>297</v>
      </c>
      <c r="D153" s="114" t="s">
        <v>322</v>
      </c>
      <c r="E153" s="114">
        <v>1973</v>
      </c>
      <c r="F153" s="119" t="s">
        <v>45</v>
      </c>
      <c r="G153" s="10">
        <v>27</v>
      </c>
    </row>
    <row r="154" spans="1:7">
      <c r="A154" s="120" t="s">
        <v>938</v>
      </c>
      <c r="B154" s="114">
        <v>14</v>
      </c>
      <c r="C154" s="114" t="s">
        <v>297</v>
      </c>
      <c r="D154" s="114" t="s">
        <v>323</v>
      </c>
      <c r="E154" s="114">
        <v>1975</v>
      </c>
      <c r="F154" s="119" t="s">
        <v>45</v>
      </c>
      <c r="G154" s="10">
        <v>26</v>
      </c>
    </row>
    <row r="155" spans="1:7">
      <c r="A155" s="120" t="s">
        <v>939</v>
      </c>
      <c r="B155" s="114">
        <v>15</v>
      </c>
      <c r="C155" s="114" t="s">
        <v>297</v>
      </c>
      <c r="D155" s="114" t="s">
        <v>325</v>
      </c>
      <c r="E155" s="114">
        <v>1974</v>
      </c>
      <c r="F155" s="119" t="s">
        <v>208</v>
      </c>
      <c r="G155" s="10">
        <v>25</v>
      </c>
    </row>
    <row r="156" spans="1:7">
      <c r="A156" s="120" t="s">
        <v>940</v>
      </c>
      <c r="B156" s="114">
        <v>16</v>
      </c>
      <c r="C156" s="114" t="s">
        <v>297</v>
      </c>
      <c r="D156" s="114" t="s">
        <v>326</v>
      </c>
      <c r="E156" s="114">
        <v>1972</v>
      </c>
      <c r="F156" s="119" t="s">
        <v>136</v>
      </c>
      <c r="G156" s="10">
        <v>24</v>
      </c>
    </row>
    <row r="157" spans="1:7">
      <c r="A157" s="120" t="s">
        <v>941</v>
      </c>
      <c r="B157" s="114">
        <v>17</v>
      </c>
      <c r="C157" s="114" t="s">
        <v>297</v>
      </c>
      <c r="D157" s="114" t="s">
        <v>328</v>
      </c>
      <c r="E157" s="114">
        <v>1973</v>
      </c>
      <c r="F157" s="119" t="s">
        <v>151</v>
      </c>
      <c r="G157" s="10">
        <v>23</v>
      </c>
    </row>
    <row r="158" spans="1:7">
      <c r="A158" s="120" t="s">
        <v>942</v>
      </c>
      <c r="B158" s="114">
        <v>18</v>
      </c>
      <c r="C158" s="114" t="s">
        <v>297</v>
      </c>
      <c r="D158" s="114" t="s">
        <v>330</v>
      </c>
      <c r="E158" s="114">
        <v>1974</v>
      </c>
      <c r="F158" s="119" t="s">
        <v>62</v>
      </c>
      <c r="G158" s="10">
        <v>22</v>
      </c>
    </row>
    <row r="159" spans="1:7">
      <c r="A159" s="120" t="s">
        <v>943</v>
      </c>
      <c r="B159" s="114">
        <v>19</v>
      </c>
      <c r="C159" s="114" t="s">
        <v>297</v>
      </c>
      <c r="D159" s="114" t="s">
        <v>332</v>
      </c>
      <c r="E159" s="114">
        <v>1975</v>
      </c>
      <c r="F159" s="119" t="s">
        <v>267</v>
      </c>
      <c r="G159" s="10">
        <v>21</v>
      </c>
    </row>
    <row r="160" spans="1:7">
      <c r="A160" s="120" t="s">
        <v>944</v>
      </c>
      <c r="B160" s="114">
        <v>20</v>
      </c>
      <c r="C160" s="114" t="s">
        <v>297</v>
      </c>
      <c r="D160" s="114" t="s">
        <v>334</v>
      </c>
      <c r="E160" s="114">
        <v>1972</v>
      </c>
      <c r="F160" s="119" t="s">
        <v>136</v>
      </c>
      <c r="G160" s="10">
        <v>20</v>
      </c>
    </row>
    <row r="161" spans="1:7">
      <c r="A161" s="120" t="s">
        <v>945</v>
      </c>
      <c r="B161" s="114">
        <v>21</v>
      </c>
      <c r="C161" s="114" t="s">
        <v>297</v>
      </c>
      <c r="D161" s="114" t="s">
        <v>303</v>
      </c>
      <c r="E161" s="114">
        <v>1976</v>
      </c>
      <c r="F161" s="119" t="s">
        <v>258</v>
      </c>
      <c r="G161" s="10">
        <v>19</v>
      </c>
    </row>
    <row r="162" spans="1:7">
      <c r="A162" s="120" t="s">
        <v>946</v>
      </c>
      <c r="B162" s="114">
        <v>22</v>
      </c>
      <c r="C162" s="114" t="s">
        <v>297</v>
      </c>
      <c r="D162" s="114" t="s">
        <v>337</v>
      </c>
      <c r="E162" s="114">
        <v>1976</v>
      </c>
      <c r="F162" s="119" t="s">
        <v>136</v>
      </c>
      <c r="G162" s="10">
        <v>18</v>
      </c>
    </row>
    <row r="163" spans="1:7">
      <c r="A163" s="120" t="s">
        <v>947</v>
      </c>
      <c r="B163" s="114">
        <v>24</v>
      </c>
      <c r="C163" s="114" t="s">
        <v>297</v>
      </c>
      <c r="D163" s="114" t="s">
        <v>339</v>
      </c>
      <c r="E163" s="114">
        <v>1976</v>
      </c>
      <c r="F163" s="119" t="s">
        <v>60</v>
      </c>
      <c r="G163" s="10">
        <v>17</v>
      </c>
    </row>
    <row r="164" spans="1:7">
      <c r="A164" s="120" t="s">
        <v>948</v>
      </c>
      <c r="B164" s="114">
        <v>25</v>
      </c>
      <c r="C164" s="114" t="s">
        <v>297</v>
      </c>
      <c r="D164" s="114" t="s">
        <v>304</v>
      </c>
      <c r="E164" s="114">
        <v>1973</v>
      </c>
      <c r="F164" s="119" t="s">
        <v>56</v>
      </c>
      <c r="G164" s="10">
        <v>16</v>
      </c>
    </row>
    <row r="165" spans="1:7">
      <c r="A165" s="120" t="s">
        <v>949</v>
      </c>
      <c r="B165" s="114">
        <v>26</v>
      </c>
      <c r="C165" s="114" t="s">
        <v>297</v>
      </c>
      <c r="D165" s="114" t="s">
        <v>343</v>
      </c>
      <c r="E165" s="114">
        <v>1973</v>
      </c>
      <c r="F165" s="119" t="s">
        <v>136</v>
      </c>
      <c r="G165" s="10">
        <v>15</v>
      </c>
    </row>
    <row r="166" spans="1:7">
      <c r="A166" s="120" t="s">
        <v>950</v>
      </c>
      <c r="B166" s="114">
        <v>27</v>
      </c>
      <c r="C166" s="114" t="s">
        <v>297</v>
      </c>
      <c r="D166" s="114" t="s">
        <v>346</v>
      </c>
      <c r="E166" s="114">
        <v>1973</v>
      </c>
      <c r="F166" s="119" t="s">
        <v>62</v>
      </c>
      <c r="G166" s="10">
        <v>14</v>
      </c>
    </row>
    <row r="167" spans="1:7">
      <c r="A167" s="120" t="s">
        <v>951</v>
      </c>
      <c r="B167" s="114">
        <v>28</v>
      </c>
      <c r="C167" s="114" t="s">
        <v>297</v>
      </c>
      <c r="D167" s="114" t="s">
        <v>347</v>
      </c>
      <c r="E167" s="114">
        <v>1976</v>
      </c>
      <c r="F167" s="119" t="s">
        <v>62</v>
      </c>
      <c r="G167" s="10">
        <v>13</v>
      </c>
    </row>
    <row r="168" spans="1:7">
      <c r="A168" s="120" t="s">
        <v>952</v>
      </c>
      <c r="B168" s="114">
        <v>29</v>
      </c>
      <c r="C168" s="114" t="s">
        <v>297</v>
      </c>
      <c r="D168" s="114" t="s">
        <v>349</v>
      </c>
      <c r="E168" s="114">
        <v>1973</v>
      </c>
      <c r="F168" s="119" t="s">
        <v>350</v>
      </c>
      <c r="G168" s="10">
        <v>12</v>
      </c>
    </row>
    <row r="169" spans="1:7">
      <c r="A169" s="120" t="s">
        <v>953</v>
      </c>
      <c r="B169" s="114">
        <v>30</v>
      </c>
      <c r="C169" s="114" t="s">
        <v>297</v>
      </c>
      <c r="D169" s="114" t="s">
        <v>352</v>
      </c>
      <c r="E169" s="114">
        <v>1973</v>
      </c>
      <c r="F169" s="119" t="s">
        <v>119</v>
      </c>
      <c r="G169" s="10">
        <v>11</v>
      </c>
    </row>
    <row r="170" spans="1:7">
      <c r="A170" s="120" t="s">
        <v>954</v>
      </c>
      <c r="B170" s="114">
        <v>31</v>
      </c>
      <c r="C170" s="114" t="s">
        <v>297</v>
      </c>
      <c r="D170" s="114" t="s">
        <v>354</v>
      </c>
      <c r="E170" s="114">
        <v>1973</v>
      </c>
      <c r="F170" s="119" t="s">
        <v>62</v>
      </c>
      <c r="G170" s="10">
        <v>10</v>
      </c>
    </row>
    <row r="171" spans="1:7">
      <c r="A171" s="120" t="s">
        <v>955</v>
      </c>
      <c r="B171" s="114">
        <v>32</v>
      </c>
      <c r="C171" s="114" t="s">
        <v>297</v>
      </c>
      <c r="D171" s="114" t="s">
        <v>356</v>
      </c>
      <c r="E171" s="114">
        <v>1973</v>
      </c>
      <c r="F171" s="119" t="s">
        <v>293</v>
      </c>
      <c r="G171" s="10">
        <v>9</v>
      </c>
    </row>
    <row r="172" spans="1:7">
      <c r="A172" s="120" t="s">
        <v>956</v>
      </c>
      <c r="B172" s="114">
        <v>33</v>
      </c>
      <c r="C172" s="114" t="s">
        <v>297</v>
      </c>
      <c r="D172" s="114" t="s">
        <v>358</v>
      </c>
      <c r="E172" s="114">
        <v>1974</v>
      </c>
      <c r="F172" s="119" t="s">
        <v>41</v>
      </c>
      <c r="G172" s="10">
        <v>8</v>
      </c>
    </row>
    <row r="173" spans="1:7">
      <c r="A173" s="120" t="s">
        <v>957</v>
      </c>
      <c r="B173" s="114">
        <v>35</v>
      </c>
      <c r="C173" s="114" t="s">
        <v>297</v>
      </c>
      <c r="D173" s="114" t="s">
        <v>360</v>
      </c>
      <c r="E173" s="114">
        <v>1972</v>
      </c>
      <c r="F173" s="119" t="s">
        <v>35</v>
      </c>
      <c r="G173" s="10">
        <v>7</v>
      </c>
    </row>
    <row r="174" spans="1:7">
      <c r="A174" s="120" t="s">
        <v>958</v>
      </c>
      <c r="B174" s="114">
        <v>36</v>
      </c>
      <c r="C174" s="114" t="s">
        <v>297</v>
      </c>
      <c r="D174" s="114" t="s">
        <v>361</v>
      </c>
      <c r="E174" s="114">
        <v>1975</v>
      </c>
      <c r="F174" s="119" t="s">
        <v>136</v>
      </c>
      <c r="G174" s="10">
        <v>6</v>
      </c>
    </row>
    <row r="175" spans="1:7">
      <c r="A175" s="120" t="s">
        <v>959</v>
      </c>
      <c r="B175" s="114">
        <v>37</v>
      </c>
      <c r="C175" s="114" t="s">
        <v>297</v>
      </c>
      <c r="D175" s="114" t="s">
        <v>319</v>
      </c>
      <c r="E175" s="114">
        <v>1975</v>
      </c>
      <c r="F175" s="119" t="s">
        <v>87</v>
      </c>
      <c r="G175" s="10">
        <v>5</v>
      </c>
    </row>
    <row r="176" spans="1:7">
      <c r="A176" s="120" t="s">
        <v>960</v>
      </c>
      <c r="B176" s="114">
        <v>38</v>
      </c>
      <c r="C176" s="114" t="s">
        <v>297</v>
      </c>
      <c r="D176" s="114" t="s">
        <v>362</v>
      </c>
      <c r="E176" s="114">
        <v>1972</v>
      </c>
      <c r="F176" s="119" t="s">
        <v>35</v>
      </c>
      <c r="G176" s="10">
        <v>4</v>
      </c>
    </row>
    <row r="177" spans="1:7">
      <c r="A177" s="120" t="s">
        <v>961</v>
      </c>
      <c r="B177" s="114">
        <v>39</v>
      </c>
      <c r="C177" s="114" t="s">
        <v>297</v>
      </c>
      <c r="D177" s="114" t="s">
        <v>363</v>
      </c>
      <c r="E177" s="114">
        <v>1973</v>
      </c>
      <c r="F177" s="119" t="s">
        <v>364</v>
      </c>
      <c r="G177" s="10">
        <v>3</v>
      </c>
    </row>
    <row r="178" spans="1:7">
      <c r="A178" s="120" t="s">
        <v>962</v>
      </c>
      <c r="B178" s="114">
        <v>40</v>
      </c>
      <c r="C178" s="114" t="s">
        <v>297</v>
      </c>
      <c r="D178" s="114" t="s">
        <v>365</v>
      </c>
      <c r="E178" s="114">
        <v>1976</v>
      </c>
      <c r="F178" s="119" t="s">
        <v>366</v>
      </c>
      <c r="G178" s="10">
        <v>2</v>
      </c>
    </row>
    <row r="179" spans="1:7">
      <c r="A179" s="120" t="s">
        <v>963</v>
      </c>
      <c r="B179" s="114">
        <v>41</v>
      </c>
      <c r="C179" s="114" t="s">
        <v>297</v>
      </c>
      <c r="D179" s="114" t="s">
        <v>367</v>
      </c>
      <c r="E179" s="114">
        <v>1972</v>
      </c>
      <c r="F179" s="119" t="s">
        <v>366</v>
      </c>
      <c r="G179" s="10">
        <v>1</v>
      </c>
    </row>
    <row r="180" spans="1:7">
      <c r="A180" s="120" t="s">
        <v>964</v>
      </c>
      <c r="B180" s="114">
        <v>42</v>
      </c>
      <c r="C180" s="114" t="s">
        <v>297</v>
      </c>
      <c r="D180" s="114" t="s">
        <v>368</v>
      </c>
      <c r="E180" s="114">
        <v>1975</v>
      </c>
      <c r="F180" s="119" t="s">
        <v>85</v>
      </c>
      <c r="G180" s="10">
        <v>1</v>
      </c>
    </row>
    <row r="181" spans="1:7">
      <c r="A181" s="120" t="s">
        <v>965</v>
      </c>
      <c r="B181" s="114">
        <v>43</v>
      </c>
      <c r="C181" s="114" t="s">
        <v>297</v>
      </c>
      <c r="D181" s="114" t="s">
        <v>369</v>
      </c>
      <c r="E181" s="114">
        <v>1976</v>
      </c>
      <c r="F181" s="119" t="s">
        <v>228</v>
      </c>
      <c r="G181" s="10">
        <v>1</v>
      </c>
    </row>
    <row r="182" spans="1:7">
      <c r="A182" s="120" t="s">
        <v>966</v>
      </c>
      <c r="B182" s="114">
        <v>44</v>
      </c>
      <c r="C182" s="114" t="s">
        <v>297</v>
      </c>
      <c r="D182" s="114" t="s">
        <v>370</v>
      </c>
      <c r="E182" s="114">
        <v>1973</v>
      </c>
      <c r="F182" s="119" t="s">
        <v>371</v>
      </c>
      <c r="G182" s="10">
        <v>1</v>
      </c>
    </row>
    <row r="183" spans="1:7">
      <c r="A183" s="120" t="s">
        <v>967</v>
      </c>
      <c r="B183" s="114">
        <v>45</v>
      </c>
      <c r="C183" s="114" t="s">
        <v>297</v>
      </c>
      <c r="D183" s="114" t="s">
        <v>372</v>
      </c>
      <c r="E183" s="114">
        <v>1974</v>
      </c>
      <c r="F183" s="119" t="s">
        <v>62</v>
      </c>
      <c r="G183" s="10">
        <v>1</v>
      </c>
    </row>
    <row r="184" spans="1:7">
      <c r="A184" s="120" t="s">
        <v>968</v>
      </c>
      <c r="B184" s="114">
        <v>46</v>
      </c>
      <c r="C184" s="114" t="s">
        <v>297</v>
      </c>
      <c r="D184" s="114" t="s">
        <v>373</v>
      </c>
      <c r="E184" s="114">
        <v>1972</v>
      </c>
      <c r="F184" s="119" t="s">
        <v>192</v>
      </c>
      <c r="G184" s="10">
        <v>1</v>
      </c>
    </row>
    <row r="185" spans="1:7">
      <c r="A185" s="120" t="s">
        <v>969</v>
      </c>
      <c r="B185" s="114">
        <v>47</v>
      </c>
      <c r="C185" s="114" t="s">
        <v>297</v>
      </c>
      <c r="D185" s="114" t="s">
        <v>374</v>
      </c>
      <c r="E185" s="114">
        <v>1975</v>
      </c>
      <c r="F185" s="119" t="s">
        <v>156</v>
      </c>
      <c r="G185" s="10">
        <v>1</v>
      </c>
    </row>
    <row r="186" spans="1:7">
      <c r="A186" s="120" t="s">
        <v>970</v>
      </c>
      <c r="B186" s="114">
        <v>48</v>
      </c>
      <c r="C186" s="114" t="s">
        <v>297</v>
      </c>
      <c r="D186" s="114" t="s">
        <v>375</v>
      </c>
      <c r="E186" s="114">
        <v>1972</v>
      </c>
      <c r="F186" s="119" t="s">
        <v>119</v>
      </c>
      <c r="G186" s="10">
        <v>1</v>
      </c>
    </row>
    <row r="187" spans="1:7">
      <c r="A187" s="120" t="s">
        <v>971</v>
      </c>
      <c r="B187" s="114">
        <v>49</v>
      </c>
      <c r="C187" s="114" t="s">
        <v>297</v>
      </c>
      <c r="D187" s="114" t="s">
        <v>345</v>
      </c>
      <c r="E187" s="114">
        <v>1973</v>
      </c>
      <c r="F187" s="119" t="s">
        <v>87</v>
      </c>
      <c r="G187" s="10">
        <v>1</v>
      </c>
    </row>
    <row r="188" spans="1:7">
      <c r="A188" s="120" t="s">
        <v>972</v>
      </c>
      <c r="B188" s="114">
        <v>50</v>
      </c>
      <c r="C188" s="114" t="s">
        <v>297</v>
      </c>
      <c r="D188" s="114" t="s">
        <v>376</v>
      </c>
      <c r="E188" s="114">
        <v>1972</v>
      </c>
      <c r="F188" s="119" t="s">
        <v>371</v>
      </c>
      <c r="G188" s="10">
        <v>1</v>
      </c>
    </row>
    <row r="189" spans="1:7">
      <c r="A189" s="120" t="s">
        <v>973</v>
      </c>
      <c r="B189" s="114">
        <v>51</v>
      </c>
      <c r="C189" s="114" t="s">
        <v>297</v>
      </c>
      <c r="D189" s="114" t="s">
        <v>377</v>
      </c>
      <c r="E189" s="114">
        <v>1972</v>
      </c>
      <c r="F189" s="119" t="s">
        <v>315</v>
      </c>
      <c r="G189" s="10">
        <v>1</v>
      </c>
    </row>
    <row r="190" spans="1:7">
      <c r="A190" s="120" t="s">
        <v>974</v>
      </c>
      <c r="B190" s="114">
        <v>52</v>
      </c>
      <c r="C190" s="114" t="s">
        <v>297</v>
      </c>
      <c r="D190" s="114" t="s">
        <v>378</v>
      </c>
      <c r="E190" s="114">
        <v>1976</v>
      </c>
      <c r="F190" s="119" t="s">
        <v>379</v>
      </c>
      <c r="G190" s="10">
        <v>1</v>
      </c>
    </row>
    <row r="191" spans="1:7">
      <c r="A191" s="120" t="s">
        <v>975</v>
      </c>
      <c r="B191" s="114">
        <v>53</v>
      </c>
      <c r="C191" s="114" t="s">
        <v>297</v>
      </c>
      <c r="D191" s="114" t="s">
        <v>380</v>
      </c>
      <c r="E191" s="114">
        <v>1973</v>
      </c>
      <c r="F191" s="119" t="s">
        <v>29</v>
      </c>
      <c r="G191" s="10">
        <v>1</v>
      </c>
    </row>
    <row r="192" spans="1:7">
      <c r="A192" s="120" t="s">
        <v>976</v>
      </c>
      <c r="B192" s="114">
        <v>54</v>
      </c>
      <c r="C192" s="114" t="s">
        <v>297</v>
      </c>
      <c r="D192" s="114" t="s">
        <v>381</v>
      </c>
      <c r="E192" s="114">
        <v>1975</v>
      </c>
      <c r="F192" s="119" t="s">
        <v>371</v>
      </c>
      <c r="G192" s="10">
        <v>1</v>
      </c>
    </row>
    <row r="193" spans="1:7">
      <c r="A193" s="120" t="s">
        <v>977</v>
      </c>
      <c r="B193" s="114">
        <v>55</v>
      </c>
      <c r="C193" s="114" t="s">
        <v>297</v>
      </c>
      <c r="D193" s="114" t="s">
        <v>382</v>
      </c>
      <c r="E193" s="114">
        <v>1976</v>
      </c>
      <c r="F193" s="119" t="s">
        <v>208</v>
      </c>
      <c r="G193" s="10">
        <v>1</v>
      </c>
    </row>
    <row r="194" spans="1:7">
      <c r="A194" s="120" t="s">
        <v>978</v>
      </c>
      <c r="B194" s="114">
        <v>56</v>
      </c>
      <c r="C194" s="114" t="s">
        <v>297</v>
      </c>
      <c r="D194" s="114" t="s">
        <v>383</v>
      </c>
      <c r="E194" s="114">
        <v>1975</v>
      </c>
      <c r="F194" s="119" t="s">
        <v>62</v>
      </c>
      <c r="G194" s="10">
        <v>1</v>
      </c>
    </row>
    <row r="195" spans="1:7">
      <c r="A195" s="120" t="s">
        <v>979</v>
      </c>
      <c r="B195" s="114">
        <v>57</v>
      </c>
      <c r="C195" s="114" t="s">
        <v>297</v>
      </c>
      <c r="D195" s="114" t="s">
        <v>384</v>
      </c>
      <c r="E195" s="114">
        <v>1972</v>
      </c>
      <c r="F195" s="119" t="s">
        <v>371</v>
      </c>
      <c r="G195" s="10">
        <v>1</v>
      </c>
    </row>
    <row r="196" spans="1:7">
      <c r="A196" s="120" t="s">
        <v>980</v>
      </c>
      <c r="B196" s="114">
        <v>58</v>
      </c>
      <c r="C196" s="114" t="s">
        <v>297</v>
      </c>
      <c r="D196" s="114" t="s">
        <v>385</v>
      </c>
      <c r="E196" s="114">
        <v>1976</v>
      </c>
      <c r="F196" s="119" t="s">
        <v>115</v>
      </c>
      <c r="G196" s="10">
        <v>1</v>
      </c>
    </row>
    <row r="197" spans="1:7">
      <c r="A197" s="120" t="s">
        <v>981</v>
      </c>
      <c r="B197" s="114">
        <v>59</v>
      </c>
      <c r="C197" s="114" t="s">
        <v>297</v>
      </c>
      <c r="D197" s="114" t="s">
        <v>386</v>
      </c>
      <c r="E197" s="114">
        <v>1972</v>
      </c>
      <c r="F197" s="119" t="s">
        <v>136</v>
      </c>
      <c r="G197" s="10">
        <v>1</v>
      </c>
    </row>
    <row r="198" spans="1:7">
      <c r="A198" s="120" t="s">
        <v>982</v>
      </c>
      <c r="B198" s="114">
        <v>60</v>
      </c>
      <c r="C198" s="114" t="s">
        <v>297</v>
      </c>
      <c r="D198" s="114" t="s">
        <v>387</v>
      </c>
      <c r="E198" s="114">
        <v>1973</v>
      </c>
      <c r="F198" s="119" t="s">
        <v>186</v>
      </c>
      <c r="G198" s="10">
        <v>1</v>
      </c>
    </row>
    <row r="199" spans="1:7">
      <c r="A199" s="120" t="s">
        <v>983</v>
      </c>
      <c r="B199" s="114">
        <v>61</v>
      </c>
      <c r="C199" s="114" t="s">
        <v>297</v>
      </c>
      <c r="D199" s="114" t="s">
        <v>388</v>
      </c>
      <c r="E199" s="114">
        <v>1974</v>
      </c>
      <c r="F199" s="119" t="s">
        <v>29</v>
      </c>
      <c r="G199" s="10">
        <v>1</v>
      </c>
    </row>
    <row r="200" spans="1:7">
      <c r="A200" s="120" t="s">
        <v>984</v>
      </c>
      <c r="B200" s="114">
        <v>62</v>
      </c>
      <c r="C200" s="114" t="s">
        <v>297</v>
      </c>
      <c r="D200" s="114" t="s">
        <v>389</v>
      </c>
      <c r="E200" s="114">
        <v>1976</v>
      </c>
      <c r="F200" s="119" t="s">
        <v>280</v>
      </c>
      <c r="G200" s="10">
        <v>1</v>
      </c>
    </row>
    <row r="201" spans="1:7">
      <c r="A201" s="120" t="s">
        <v>985</v>
      </c>
      <c r="B201" s="114">
        <v>63</v>
      </c>
      <c r="C201" s="114" t="s">
        <v>297</v>
      </c>
      <c r="D201" s="114" t="s">
        <v>390</v>
      </c>
      <c r="E201" s="114">
        <v>1976</v>
      </c>
      <c r="F201" s="119" t="s">
        <v>371</v>
      </c>
      <c r="G201" s="10">
        <v>1</v>
      </c>
    </row>
    <row r="202" spans="1:7">
      <c r="A202" s="120" t="s">
        <v>986</v>
      </c>
      <c r="B202" s="114">
        <v>64</v>
      </c>
      <c r="C202" s="114" t="s">
        <v>297</v>
      </c>
      <c r="D202" s="114" t="s">
        <v>391</v>
      </c>
      <c r="E202" s="114">
        <v>1972</v>
      </c>
      <c r="F202" s="119" t="s">
        <v>62</v>
      </c>
      <c r="G202" s="10">
        <v>1</v>
      </c>
    </row>
    <row r="203" spans="1:7">
      <c r="A203" s="120" t="s">
        <v>987</v>
      </c>
      <c r="B203" s="114">
        <v>65</v>
      </c>
      <c r="C203" s="114" t="s">
        <v>297</v>
      </c>
      <c r="D203" s="114" t="s">
        <v>392</v>
      </c>
      <c r="E203" s="114">
        <v>1974</v>
      </c>
      <c r="F203" s="119" t="s">
        <v>62</v>
      </c>
      <c r="G203" s="10">
        <v>1</v>
      </c>
    </row>
    <row r="204" spans="1:7">
      <c r="A204" s="120" t="s">
        <v>988</v>
      </c>
      <c r="B204" s="114">
        <v>66</v>
      </c>
      <c r="C204" s="114" t="s">
        <v>297</v>
      </c>
      <c r="D204" s="114" t="s">
        <v>393</v>
      </c>
      <c r="E204" s="114">
        <v>1974</v>
      </c>
      <c r="F204" s="119" t="s">
        <v>267</v>
      </c>
      <c r="G204" s="10">
        <v>1</v>
      </c>
    </row>
    <row r="205" spans="1:7">
      <c r="A205" s="120" t="s">
        <v>989</v>
      </c>
      <c r="B205" s="114">
        <v>67</v>
      </c>
      <c r="C205" s="114" t="s">
        <v>297</v>
      </c>
      <c r="D205" s="114" t="s">
        <v>394</v>
      </c>
      <c r="E205" s="114">
        <v>1973</v>
      </c>
      <c r="F205" s="119" t="s">
        <v>208</v>
      </c>
      <c r="G205" s="10">
        <v>1</v>
      </c>
    </row>
    <row r="206" spans="1:7">
      <c r="A206" s="120" t="s">
        <v>990</v>
      </c>
      <c r="B206" s="114">
        <v>68</v>
      </c>
      <c r="C206" s="114" t="s">
        <v>297</v>
      </c>
      <c r="D206" s="114" t="s">
        <v>395</v>
      </c>
      <c r="E206" s="114">
        <v>1973</v>
      </c>
      <c r="F206" s="119" t="s">
        <v>29</v>
      </c>
      <c r="G206" s="10">
        <v>1</v>
      </c>
    </row>
    <row r="207" spans="1:7">
      <c r="A207" s="121" t="s">
        <v>991</v>
      </c>
      <c r="B207" s="115">
        <v>2</v>
      </c>
      <c r="C207" s="115" t="s">
        <v>397</v>
      </c>
      <c r="D207" s="115" t="s">
        <v>403</v>
      </c>
      <c r="E207" s="115">
        <v>1968</v>
      </c>
      <c r="F207" s="122" t="s">
        <v>35</v>
      </c>
      <c r="G207" s="10">
        <v>40</v>
      </c>
    </row>
    <row r="208" spans="1:7">
      <c r="A208" s="120" t="s">
        <v>992</v>
      </c>
      <c r="B208" s="114">
        <v>3</v>
      </c>
      <c r="C208" s="114" t="s">
        <v>397</v>
      </c>
      <c r="D208" s="114" t="s">
        <v>405</v>
      </c>
      <c r="E208" s="114">
        <v>1971</v>
      </c>
      <c r="F208" s="119" t="s">
        <v>60</v>
      </c>
      <c r="G208" s="10">
        <v>38</v>
      </c>
    </row>
    <row r="209" spans="1:7">
      <c r="A209" s="120" t="s">
        <v>993</v>
      </c>
      <c r="B209" s="114">
        <v>4</v>
      </c>
      <c r="C209" s="114" t="s">
        <v>397</v>
      </c>
      <c r="D209" s="114" t="s">
        <v>406</v>
      </c>
      <c r="E209" s="114">
        <v>1967</v>
      </c>
      <c r="F209" s="119" t="s">
        <v>119</v>
      </c>
      <c r="G209" s="10">
        <v>36</v>
      </c>
    </row>
    <row r="210" spans="1:7">
      <c r="A210" s="120" t="s">
        <v>994</v>
      </c>
      <c r="B210" s="114">
        <v>5</v>
      </c>
      <c r="C210" s="114" t="s">
        <v>397</v>
      </c>
      <c r="D210" s="114" t="s">
        <v>407</v>
      </c>
      <c r="E210" s="114">
        <v>1971</v>
      </c>
      <c r="F210" s="119" t="s">
        <v>108</v>
      </c>
      <c r="G210" s="10">
        <v>35</v>
      </c>
    </row>
    <row r="211" spans="1:7">
      <c r="A211" s="120" t="s">
        <v>995</v>
      </c>
      <c r="B211" s="114">
        <v>6</v>
      </c>
      <c r="C211" s="114" t="s">
        <v>397</v>
      </c>
      <c r="D211" s="114" t="s">
        <v>409</v>
      </c>
      <c r="E211" s="114">
        <v>1971</v>
      </c>
      <c r="F211" s="119" t="s">
        <v>154</v>
      </c>
      <c r="G211" s="10">
        <v>34</v>
      </c>
    </row>
    <row r="212" spans="1:7">
      <c r="A212" s="120" t="s">
        <v>996</v>
      </c>
      <c r="B212" s="114">
        <v>7</v>
      </c>
      <c r="C212" s="114" t="s">
        <v>397</v>
      </c>
      <c r="D212" s="114" t="s">
        <v>398</v>
      </c>
      <c r="E212" s="114">
        <v>1967</v>
      </c>
      <c r="F212" s="119" t="s">
        <v>27</v>
      </c>
      <c r="G212" s="10">
        <v>33</v>
      </c>
    </row>
    <row r="213" spans="1:7">
      <c r="A213" s="120" t="s">
        <v>997</v>
      </c>
      <c r="B213" s="114">
        <v>8</v>
      </c>
      <c r="C213" s="114" t="s">
        <v>397</v>
      </c>
      <c r="D213" s="114" t="s">
        <v>399</v>
      </c>
      <c r="E213" s="114">
        <v>1968</v>
      </c>
      <c r="F213" s="119" t="s">
        <v>125</v>
      </c>
      <c r="G213" s="10">
        <v>32</v>
      </c>
    </row>
    <row r="214" spans="1:7">
      <c r="A214" s="120" t="s">
        <v>998</v>
      </c>
      <c r="B214" s="114">
        <v>9</v>
      </c>
      <c r="C214" s="114" t="s">
        <v>397</v>
      </c>
      <c r="D214" s="114" t="s">
        <v>400</v>
      </c>
      <c r="E214" s="114">
        <v>1970</v>
      </c>
      <c r="F214" s="119" t="s">
        <v>186</v>
      </c>
      <c r="G214" s="10">
        <v>31</v>
      </c>
    </row>
    <row r="215" spans="1:7">
      <c r="A215" s="120" t="s">
        <v>999</v>
      </c>
      <c r="B215" s="114">
        <v>10</v>
      </c>
      <c r="C215" s="114" t="s">
        <v>397</v>
      </c>
      <c r="D215" s="114" t="s">
        <v>414</v>
      </c>
      <c r="E215" s="114">
        <v>1968</v>
      </c>
      <c r="F215" s="119" t="s">
        <v>60</v>
      </c>
      <c r="G215" s="10">
        <v>30</v>
      </c>
    </row>
    <row r="216" spans="1:7">
      <c r="A216" s="120" t="s">
        <v>1000</v>
      </c>
      <c r="B216" s="114">
        <v>12</v>
      </c>
      <c r="C216" s="114" t="s">
        <v>397</v>
      </c>
      <c r="D216" s="114" t="s">
        <v>416</v>
      </c>
      <c r="E216" s="114">
        <v>1969</v>
      </c>
      <c r="F216" s="119" t="s">
        <v>60</v>
      </c>
      <c r="G216" s="10">
        <v>29</v>
      </c>
    </row>
    <row r="217" spans="1:7">
      <c r="A217" s="120" t="s">
        <v>1001</v>
      </c>
      <c r="B217" s="114">
        <v>13</v>
      </c>
      <c r="C217" s="114" t="s">
        <v>397</v>
      </c>
      <c r="D217" s="114" t="s">
        <v>418</v>
      </c>
      <c r="E217" s="114">
        <v>1967</v>
      </c>
      <c r="F217" s="119" t="s">
        <v>419</v>
      </c>
      <c r="G217" s="10">
        <v>28</v>
      </c>
    </row>
    <row r="218" spans="1:7">
      <c r="A218" s="120" t="s">
        <v>1002</v>
      </c>
      <c r="B218" s="114">
        <v>14</v>
      </c>
      <c r="C218" s="114" t="s">
        <v>397</v>
      </c>
      <c r="D218" s="114" t="s">
        <v>421</v>
      </c>
      <c r="E218" s="114">
        <v>1970</v>
      </c>
      <c r="F218" s="119" t="s">
        <v>75</v>
      </c>
      <c r="G218" s="10">
        <v>27</v>
      </c>
    </row>
    <row r="219" spans="1:7">
      <c r="A219" s="120" t="s">
        <v>1003</v>
      </c>
      <c r="B219" s="114">
        <v>15</v>
      </c>
      <c r="C219" s="114" t="s">
        <v>397</v>
      </c>
      <c r="D219" s="114" t="s">
        <v>401</v>
      </c>
      <c r="E219" s="114">
        <v>1967</v>
      </c>
      <c r="F219" s="119" t="s">
        <v>170</v>
      </c>
      <c r="G219" s="10">
        <v>26</v>
      </c>
    </row>
    <row r="220" spans="1:7">
      <c r="A220" s="120" t="s">
        <v>1004</v>
      </c>
      <c r="B220" s="114">
        <v>16</v>
      </c>
      <c r="C220" s="114" t="s">
        <v>397</v>
      </c>
      <c r="D220" s="114" t="s">
        <v>424</v>
      </c>
      <c r="E220" s="114">
        <v>1971</v>
      </c>
      <c r="F220" s="119" t="s">
        <v>29</v>
      </c>
      <c r="G220" s="10">
        <v>25</v>
      </c>
    </row>
    <row r="221" spans="1:7">
      <c r="A221" s="120" t="s">
        <v>1005</v>
      </c>
      <c r="B221" s="114">
        <v>17</v>
      </c>
      <c r="C221" s="114" t="s">
        <v>397</v>
      </c>
      <c r="D221" s="114" t="s">
        <v>426</v>
      </c>
      <c r="E221" s="114">
        <v>1970</v>
      </c>
      <c r="F221" s="119" t="s">
        <v>45</v>
      </c>
      <c r="G221" s="10">
        <v>24</v>
      </c>
    </row>
    <row r="222" spans="1:7">
      <c r="A222" s="120" t="s">
        <v>1006</v>
      </c>
      <c r="B222" s="114">
        <v>18</v>
      </c>
      <c r="C222" s="114" t="s">
        <v>397</v>
      </c>
      <c r="D222" s="114" t="s">
        <v>428</v>
      </c>
      <c r="E222" s="114">
        <v>1971</v>
      </c>
      <c r="F222" s="119" t="s">
        <v>429</v>
      </c>
      <c r="G222" s="10">
        <v>23</v>
      </c>
    </row>
    <row r="223" spans="1:7">
      <c r="A223" s="120" t="s">
        <v>1007</v>
      </c>
      <c r="B223" s="114">
        <v>19</v>
      </c>
      <c r="C223" s="114" t="s">
        <v>397</v>
      </c>
      <c r="D223" s="114" t="s">
        <v>430</v>
      </c>
      <c r="E223" s="114">
        <v>1969</v>
      </c>
      <c r="F223" s="119" t="s">
        <v>45</v>
      </c>
      <c r="G223" s="10">
        <v>22</v>
      </c>
    </row>
    <row r="224" spans="1:7">
      <c r="A224" s="120" t="s">
        <v>1008</v>
      </c>
      <c r="B224" s="114">
        <v>20</v>
      </c>
      <c r="C224" s="114" t="s">
        <v>397</v>
      </c>
      <c r="D224" s="114" t="s">
        <v>432</v>
      </c>
      <c r="E224" s="114">
        <v>1969</v>
      </c>
      <c r="F224" s="119" t="s">
        <v>231</v>
      </c>
      <c r="G224" s="10">
        <v>21</v>
      </c>
    </row>
    <row r="225" spans="1:7">
      <c r="A225" s="120" t="s">
        <v>1009</v>
      </c>
      <c r="B225" s="114">
        <v>21</v>
      </c>
      <c r="C225" s="114" t="s">
        <v>397</v>
      </c>
      <c r="D225" s="114" t="s">
        <v>434</v>
      </c>
      <c r="E225" s="114">
        <v>1968</v>
      </c>
      <c r="F225" s="119" t="s">
        <v>154</v>
      </c>
      <c r="G225" s="10">
        <v>20</v>
      </c>
    </row>
    <row r="226" spans="1:7">
      <c r="A226" s="120" t="s">
        <v>1010</v>
      </c>
      <c r="B226" s="114">
        <v>22</v>
      </c>
      <c r="C226" s="114" t="s">
        <v>397</v>
      </c>
      <c r="D226" s="114" t="s">
        <v>402</v>
      </c>
      <c r="E226" s="114">
        <v>1968</v>
      </c>
      <c r="F226" s="119" t="s">
        <v>56</v>
      </c>
      <c r="G226" s="10">
        <v>19</v>
      </c>
    </row>
    <row r="227" spans="1:7">
      <c r="A227" s="120" t="s">
        <v>1011</v>
      </c>
      <c r="B227" s="114">
        <v>24</v>
      </c>
      <c r="C227" s="114" t="s">
        <v>397</v>
      </c>
      <c r="D227" s="114" t="s">
        <v>437</v>
      </c>
      <c r="E227" s="114">
        <v>1970</v>
      </c>
      <c r="F227" s="119" t="s">
        <v>29</v>
      </c>
      <c r="G227" s="10">
        <v>18</v>
      </c>
    </row>
    <row r="228" spans="1:7">
      <c r="A228" s="120" t="s">
        <v>1012</v>
      </c>
      <c r="B228" s="114">
        <v>25</v>
      </c>
      <c r="C228" s="114" t="s">
        <v>397</v>
      </c>
      <c r="D228" s="114" t="s">
        <v>440</v>
      </c>
      <c r="E228" s="114">
        <v>1970</v>
      </c>
      <c r="F228" s="119" t="s">
        <v>441</v>
      </c>
      <c r="G228" s="10">
        <v>17</v>
      </c>
    </row>
    <row r="229" spans="1:7">
      <c r="A229" s="120" t="s">
        <v>1013</v>
      </c>
      <c r="B229" s="114">
        <v>26</v>
      </c>
      <c r="C229" s="114" t="s">
        <v>397</v>
      </c>
      <c r="D229" s="114" t="s">
        <v>442</v>
      </c>
      <c r="E229" s="114">
        <v>1967</v>
      </c>
      <c r="F229" s="119" t="s">
        <v>443</v>
      </c>
      <c r="G229" s="10">
        <v>16</v>
      </c>
    </row>
    <row r="230" spans="1:7">
      <c r="A230" s="120" t="s">
        <v>1014</v>
      </c>
      <c r="B230" s="114">
        <v>27</v>
      </c>
      <c r="C230" s="114" t="s">
        <v>397</v>
      </c>
      <c r="D230" s="114" t="s">
        <v>445</v>
      </c>
      <c r="E230" s="114">
        <v>1968</v>
      </c>
      <c r="F230" s="119" t="s">
        <v>87</v>
      </c>
      <c r="G230" s="10">
        <v>15</v>
      </c>
    </row>
    <row r="231" spans="1:7">
      <c r="A231" s="120" t="s">
        <v>1015</v>
      </c>
      <c r="B231" s="114">
        <v>28</v>
      </c>
      <c r="C231" s="114" t="s">
        <v>397</v>
      </c>
      <c r="D231" s="114" t="s">
        <v>447</v>
      </c>
      <c r="E231" s="114">
        <v>1967</v>
      </c>
      <c r="F231" s="119" t="s">
        <v>156</v>
      </c>
      <c r="G231" s="10">
        <v>14</v>
      </c>
    </row>
    <row r="232" spans="1:7">
      <c r="A232" s="120" t="s">
        <v>1016</v>
      </c>
      <c r="B232" s="114">
        <v>29</v>
      </c>
      <c r="C232" s="114" t="s">
        <v>397</v>
      </c>
      <c r="D232" s="114" t="s">
        <v>450</v>
      </c>
      <c r="E232" s="114">
        <v>1968</v>
      </c>
      <c r="F232" s="119" t="s">
        <v>441</v>
      </c>
      <c r="G232" s="10">
        <v>13</v>
      </c>
    </row>
    <row r="233" spans="1:7">
      <c r="A233" s="120" t="s">
        <v>1017</v>
      </c>
      <c r="B233" s="114">
        <v>30</v>
      </c>
      <c r="C233" s="114" t="s">
        <v>397</v>
      </c>
      <c r="D233" s="114" t="s">
        <v>451</v>
      </c>
      <c r="E233" s="114">
        <v>1969</v>
      </c>
      <c r="F233" s="119" t="s">
        <v>119</v>
      </c>
      <c r="G233" s="10">
        <v>12</v>
      </c>
    </row>
    <row r="234" spans="1:7">
      <c r="A234" s="120" t="s">
        <v>1018</v>
      </c>
      <c r="B234" s="114">
        <v>31</v>
      </c>
      <c r="C234" s="114" t="s">
        <v>397</v>
      </c>
      <c r="D234" s="114" t="s">
        <v>454</v>
      </c>
      <c r="E234" s="114">
        <v>1970</v>
      </c>
      <c r="F234" s="119" t="s">
        <v>159</v>
      </c>
      <c r="G234" s="10">
        <v>11</v>
      </c>
    </row>
    <row r="235" spans="1:7">
      <c r="A235" s="120" t="s">
        <v>1019</v>
      </c>
      <c r="B235" s="114">
        <v>32</v>
      </c>
      <c r="C235" s="114" t="s">
        <v>397</v>
      </c>
      <c r="D235" s="114" t="s">
        <v>456</v>
      </c>
      <c r="E235" s="114">
        <v>1968</v>
      </c>
      <c r="F235" s="119" t="s">
        <v>151</v>
      </c>
      <c r="G235" s="10">
        <v>10</v>
      </c>
    </row>
    <row r="236" spans="1:7">
      <c r="A236" s="120" t="s">
        <v>1020</v>
      </c>
      <c r="B236" s="114">
        <v>33</v>
      </c>
      <c r="C236" s="114" t="s">
        <v>397</v>
      </c>
      <c r="D236" s="114" t="s">
        <v>457</v>
      </c>
      <c r="E236" s="114">
        <v>1968</v>
      </c>
      <c r="F236" s="119" t="s">
        <v>253</v>
      </c>
      <c r="G236" s="10">
        <v>9</v>
      </c>
    </row>
    <row r="237" spans="1:7">
      <c r="A237" s="120" t="s">
        <v>1021</v>
      </c>
      <c r="B237" s="114">
        <v>34</v>
      </c>
      <c r="C237" s="114" t="s">
        <v>397</v>
      </c>
      <c r="D237" s="114" t="s">
        <v>458</v>
      </c>
      <c r="E237" s="114">
        <v>1970</v>
      </c>
      <c r="F237" s="119" t="s">
        <v>459</v>
      </c>
      <c r="G237" s="10">
        <v>8</v>
      </c>
    </row>
    <row r="238" spans="1:7">
      <c r="A238" s="120" t="s">
        <v>1022</v>
      </c>
      <c r="B238" s="114">
        <v>35</v>
      </c>
      <c r="C238" s="114" t="s">
        <v>397</v>
      </c>
      <c r="D238" s="114" t="s">
        <v>460</v>
      </c>
      <c r="E238" s="114">
        <v>1967</v>
      </c>
      <c r="F238" s="119" t="s">
        <v>62</v>
      </c>
      <c r="G238" s="10">
        <v>7</v>
      </c>
    </row>
    <row r="239" spans="1:7">
      <c r="A239" s="120" t="s">
        <v>1023</v>
      </c>
      <c r="B239" s="114">
        <v>36</v>
      </c>
      <c r="C239" s="114" t="s">
        <v>397</v>
      </c>
      <c r="D239" s="114" t="s">
        <v>461</v>
      </c>
      <c r="E239" s="114">
        <v>1971</v>
      </c>
      <c r="F239" s="119" t="s">
        <v>293</v>
      </c>
      <c r="G239" s="10">
        <v>6</v>
      </c>
    </row>
    <row r="240" spans="1:7">
      <c r="A240" s="120" t="s">
        <v>1024</v>
      </c>
      <c r="B240" s="114">
        <v>37</v>
      </c>
      <c r="C240" s="114" t="s">
        <v>397</v>
      </c>
      <c r="D240" s="114" t="s">
        <v>462</v>
      </c>
      <c r="E240" s="114">
        <v>1969</v>
      </c>
      <c r="F240" s="119" t="s">
        <v>62</v>
      </c>
      <c r="G240" s="10">
        <v>5</v>
      </c>
    </row>
    <row r="241" spans="1:7">
      <c r="A241" s="120" t="s">
        <v>1025</v>
      </c>
      <c r="B241" s="114">
        <v>38</v>
      </c>
      <c r="C241" s="114" t="s">
        <v>397</v>
      </c>
      <c r="D241" s="114" t="s">
        <v>463</v>
      </c>
      <c r="E241" s="114">
        <v>1970</v>
      </c>
      <c r="F241" s="119" t="s">
        <v>62</v>
      </c>
      <c r="G241" s="10">
        <v>4</v>
      </c>
    </row>
    <row r="242" spans="1:7">
      <c r="A242" s="120" t="s">
        <v>1026</v>
      </c>
      <c r="B242" s="114">
        <v>39</v>
      </c>
      <c r="C242" s="114" t="s">
        <v>397</v>
      </c>
      <c r="D242" s="114" t="s">
        <v>464</v>
      </c>
      <c r="E242" s="114">
        <v>1968</v>
      </c>
      <c r="F242" s="119" t="s">
        <v>35</v>
      </c>
      <c r="G242" s="10">
        <v>3</v>
      </c>
    </row>
    <row r="243" spans="1:7">
      <c r="A243" s="120" t="s">
        <v>1027</v>
      </c>
      <c r="B243" s="114">
        <v>40</v>
      </c>
      <c r="C243" s="114" t="s">
        <v>397</v>
      </c>
      <c r="D243" s="114" t="s">
        <v>465</v>
      </c>
      <c r="E243" s="114">
        <v>1969</v>
      </c>
      <c r="F243" s="119" t="s">
        <v>136</v>
      </c>
      <c r="G243" s="10">
        <v>2</v>
      </c>
    </row>
    <row r="244" spans="1:7">
      <c r="A244" s="120" t="s">
        <v>1028</v>
      </c>
      <c r="B244" s="114">
        <v>41</v>
      </c>
      <c r="C244" s="114" t="s">
        <v>397</v>
      </c>
      <c r="D244" s="114" t="s">
        <v>466</v>
      </c>
      <c r="E244" s="114">
        <v>1971</v>
      </c>
      <c r="F244" s="119" t="s">
        <v>253</v>
      </c>
      <c r="G244" s="10">
        <v>1</v>
      </c>
    </row>
    <row r="245" spans="1:7">
      <c r="A245" s="120" t="s">
        <v>1029</v>
      </c>
      <c r="B245" s="114">
        <v>42</v>
      </c>
      <c r="C245" s="114" t="s">
        <v>397</v>
      </c>
      <c r="D245" s="114" t="s">
        <v>467</v>
      </c>
      <c r="E245" s="114">
        <v>1968</v>
      </c>
      <c r="F245" s="119" t="s">
        <v>291</v>
      </c>
      <c r="G245" s="10">
        <v>1</v>
      </c>
    </row>
    <row r="246" spans="1:7">
      <c r="A246" s="120" t="s">
        <v>1030</v>
      </c>
      <c r="B246" s="114">
        <v>43</v>
      </c>
      <c r="C246" s="114" t="s">
        <v>397</v>
      </c>
      <c r="D246" s="114" t="s">
        <v>468</v>
      </c>
      <c r="E246" s="114">
        <v>1968</v>
      </c>
      <c r="F246" s="119" t="s">
        <v>35</v>
      </c>
      <c r="G246" s="10">
        <v>1</v>
      </c>
    </row>
    <row r="247" spans="1:7">
      <c r="A247" s="120" t="s">
        <v>1031</v>
      </c>
      <c r="B247" s="114">
        <v>44</v>
      </c>
      <c r="C247" s="114" t="s">
        <v>397</v>
      </c>
      <c r="D247" s="114" t="s">
        <v>469</v>
      </c>
      <c r="E247" s="114">
        <v>1967</v>
      </c>
      <c r="F247" s="119" t="s">
        <v>192</v>
      </c>
      <c r="G247" s="10">
        <v>1</v>
      </c>
    </row>
    <row r="248" spans="1:7">
      <c r="A248" s="120" t="s">
        <v>1032</v>
      </c>
      <c r="B248" s="114">
        <v>45</v>
      </c>
      <c r="C248" s="114" t="s">
        <v>397</v>
      </c>
      <c r="D248" s="114" t="s">
        <v>470</v>
      </c>
      <c r="E248" s="114">
        <v>1968</v>
      </c>
      <c r="F248" s="119" t="s">
        <v>29</v>
      </c>
      <c r="G248" s="10">
        <v>1</v>
      </c>
    </row>
    <row r="249" spans="1:7">
      <c r="A249" s="120" t="s">
        <v>1033</v>
      </c>
      <c r="B249" s="114">
        <v>46</v>
      </c>
      <c r="C249" s="114" t="s">
        <v>397</v>
      </c>
      <c r="D249" s="114" t="s">
        <v>471</v>
      </c>
      <c r="E249" s="114">
        <v>1967</v>
      </c>
      <c r="F249" s="119" t="s">
        <v>228</v>
      </c>
      <c r="G249" s="10">
        <v>1</v>
      </c>
    </row>
    <row r="250" spans="1:7">
      <c r="A250" s="120" t="s">
        <v>1034</v>
      </c>
      <c r="B250" s="114">
        <v>47</v>
      </c>
      <c r="C250" s="114" t="s">
        <v>397</v>
      </c>
      <c r="D250" s="114" t="s">
        <v>472</v>
      </c>
      <c r="E250" s="114">
        <v>1971</v>
      </c>
      <c r="F250" s="119" t="s">
        <v>60</v>
      </c>
      <c r="G250" s="10">
        <v>1</v>
      </c>
    </row>
    <row r="251" spans="1:7">
      <c r="A251" s="120" t="s">
        <v>1035</v>
      </c>
      <c r="B251" s="114">
        <v>48</v>
      </c>
      <c r="C251" s="114" t="s">
        <v>397</v>
      </c>
      <c r="D251" s="114" t="s">
        <v>473</v>
      </c>
      <c r="E251" s="114">
        <v>1968</v>
      </c>
      <c r="F251" s="119" t="s">
        <v>77</v>
      </c>
      <c r="G251" s="10">
        <v>1</v>
      </c>
    </row>
    <row r="252" spans="1:7">
      <c r="A252" s="120" t="s">
        <v>1036</v>
      </c>
      <c r="B252" s="114">
        <v>49</v>
      </c>
      <c r="C252" s="114" t="s">
        <v>397</v>
      </c>
      <c r="D252" s="114" t="s">
        <v>474</v>
      </c>
      <c r="E252" s="114">
        <v>1971</v>
      </c>
      <c r="F252" s="119" t="s">
        <v>475</v>
      </c>
      <c r="G252" s="10">
        <v>1</v>
      </c>
    </row>
    <row r="253" spans="1:7">
      <c r="A253" s="120" t="s">
        <v>1037</v>
      </c>
      <c r="B253" s="114">
        <v>50</v>
      </c>
      <c r="C253" s="114" t="s">
        <v>397</v>
      </c>
      <c r="D253" s="114" t="s">
        <v>476</v>
      </c>
      <c r="E253" s="114">
        <v>1968</v>
      </c>
      <c r="F253" s="119" t="s">
        <v>60</v>
      </c>
      <c r="G253" s="10">
        <v>1</v>
      </c>
    </row>
    <row r="254" spans="1:7">
      <c r="A254" s="120" t="s">
        <v>1038</v>
      </c>
      <c r="B254" s="114">
        <v>51</v>
      </c>
      <c r="C254" s="114" t="s">
        <v>397</v>
      </c>
      <c r="D254" s="114" t="s">
        <v>439</v>
      </c>
      <c r="E254" s="114">
        <v>1968</v>
      </c>
      <c r="F254" s="119" t="s">
        <v>186</v>
      </c>
      <c r="G254" s="10">
        <v>1</v>
      </c>
    </row>
    <row r="255" spans="1:7">
      <c r="A255" s="120" t="s">
        <v>1039</v>
      </c>
      <c r="B255" s="114">
        <v>52</v>
      </c>
      <c r="C255" s="114" t="s">
        <v>397</v>
      </c>
      <c r="D255" s="114" t="s">
        <v>477</v>
      </c>
      <c r="E255" s="114">
        <v>1969</v>
      </c>
      <c r="F255" s="119" t="s">
        <v>186</v>
      </c>
      <c r="G255" s="10">
        <v>1</v>
      </c>
    </row>
    <row r="256" spans="1:7">
      <c r="A256" s="120" t="s">
        <v>1040</v>
      </c>
      <c r="B256" s="114">
        <v>53</v>
      </c>
      <c r="C256" s="114" t="s">
        <v>397</v>
      </c>
      <c r="D256" s="114" t="s">
        <v>478</v>
      </c>
      <c r="E256" s="114">
        <v>1968</v>
      </c>
      <c r="F256" s="119" t="s">
        <v>159</v>
      </c>
      <c r="G256" s="10">
        <v>1</v>
      </c>
    </row>
    <row r="257" spans="1:7">
      <c r="A257" s="120" t="s">
        <v>1041</v>
      </c>
      <c r="B257" s="114">
        <v>54</v>
      </c>
      <c r="C257" s="114" t="s">
        <v>397</v>
      </c>
      <c r="D257" s="114" t="s">
        <v>479</v>
      </c>
      <c r="E257" s="114">
        <v>1970</v>
      </c>
      <c r="F257" s="119" t="s">
        <v>371</v>
      </c>
      <c r="G257" s="10">
        <v>1</v>
      </c>
    </row>
    <row r="258" spans="1:7">
      <c r="A258" s="120" t="s">
        <v>1042</v>
      </c>
      <c r="B258" s="114">
        <v>55</v>
      </c>
      <c r="C258" s="114" t="s">
        <v>397</v>
      </c>
      <c r="D258" s="114" t="s">
        <v>480</v>
      </c>
      <c r="E258" s="114">
        <v>1967</v>
      </c>
      <c r="F258" s="119" t="s">
        <v>299</v>
      </c>
      <c r="G258" s="10">
        <v>1</v>
      </c>
    </row>
    <row r="259" spans="1:7">
      <c r="A259" s="120" t="s">
        <v>1043</v>
      </c>
      <c r="B259" s="114">
        <v>56</v>
      </c>
      <c r="C259" s="114" t="s">
        <v>397</v>
      </c>
      <c r="D259" s="114" t="s">
        <v>481</v>
      </c>
      <c r="E259" s="114">
        <v>1969</v>
      </c>
      <c r="F259" s="119" t="s">
        <v>29</v>
      </c>
      <c r="G259" s="10">
        <v>1</v>
      </c>
    </row>
    <row r="260" spans="1:7">
      <c r="A260" s="120" t="s">
        <v>1044</v>
      </c>
      <c r="B260" s="114">
        <v>57</v>
      </c>
      <c r="C260" s="114" t="s">
        <v>397</v>
      </c>
      <c r="D260" s="114" t="s">
        <v>482</v>
      </c>
      <c r="E260" s="114">
        <v>1970</v>
      </c>
      <c r="F260" s="119" t="s">
        <v>62</v>
      </c>
      <c r="G260" s="10">
        <v>1</v>
      </c>
    </row>
    <row r="261" spans="1:7">
      <c r="A261" s="120" t="s">
        <v>1045</v>
      </c>
      <c r="B261" s="114">
        <v>58</v>
      </c>
      <c r="C261" s="114" t="s">
        <v>397</v>
      </c>
      <c r="D261" s="114" t="s">
        <v>483</v>
      </c>
      <c r="E261" s="114">
        <v>1969</v>
      </c>
      <c r="F261" s="119" t="s">
        <v>159</v>
      </c>
      <c r="G261" s="10">
        <v>1</v>
      </c>
    </row>
    <row r="262" spans="1:7">
      <c r="A262" s="120" t="s">
        <v>1046</v>
      </c>
      <c r="B262" s="114">
        <v>59</v>
      </c>
      <c r="C262" s="114" t="s">
        <v>397</v>
      </c>
      <c r="D262" s="114" t="s">
        <v>484</v>
      </c>
      <c r="E262" s="114">
        <v>1968</v>
      </c>
      <c r="F262" s="119" t="s">
        <v>267</v>
      </c>
      <c r="G262" s="10">
        <v>1</v>
      </c>
    </row>
    <row r="263" spans="1:7">
      <c r="A263" s="120" t="s">
        <v>1047</v>
      </c>
      <c r="B263" s="114">
        <v>60</v>
      </c>
      <c r="C263" s="114" t="s">
        <v>397</v>
      </c>
      <c r="D263" s="114" t="s">
        <v>485</v>
      </c>
      <c r="E263" s="114">
        <v>1971</v>
      </c>
      <c r="F263" s="119" t="s">
        <v>87</v>
      </c>
      <c r="G263" s="10">
        <v>1</v>
      </c>
    </row>
    <row r="264" spans="1:7">
      <c r="A264" s="120" t="s">
        <v>1048</v>
      </c>
      <c r="B264" s="114">
        <v>61</v>
      </c>
      <c r="C264" s="114" t="s">
        <v>397</v>
      </c>
      <c r="D264" s="114" t="s">
        <v>486</v>
      </c>
      <c r="E264" s="114">
        <v>1971</v>
      </c>
      <c r="F264" s="119" t="s">
        <v>487</v>
      </c>
      <c r="G264" s="10">
        <v>1</v>
      </c>
    </row>
    <row r="265" spans="1:7">
      <c r="A265" s="120" t="s">
        <v>1049</v>
      </c>
      <c r="B265" s="114">
        <v>62</v>
      </c>
      <c r="C265" s="114" t="s">
        <v>397</v>
      </c>
      <c r="D265" s="114" t="s">
        <v>488</v>
      </c>
      <c r="E265" s="114">
        <v>1970</v>
      </c>
      <c r="F265" s="119" t="s">
        <v>72</v>
      </c>
      <c r="G265" s="10">
        <v>1</v>
      </c>
    </row>
    <row r="266" spans="1:7">
      <c r="A266" s="120" t="s">
        <v>1050</v>
      </c>
      <c r="B266" s="114">
        <v>63</v>
      </c>
      <c r="C266" s="114" t="s">
        <v>397</v>
      </c>
      <c r="D266" s="114" t="s">
        <v>489</v>
      </c>
      <c r="E266" s="114">
        <v>1970</v>
      </c>
      <c r="F266" s="119" t="s">
        <v>125</v>
      </c>
      <c r="G266" s="10">
        <v>1</v>
      </c>
    </row>
    <row r="267" spans="1:7">
      <c r="A267" s="120" t="s">
        <v>1051</v>
      </c>
      <c r="B267" s="114">
        <v>64</v>
      </c>
      <c r="C267" s="114" t="s">
        <v>397</v>
      </c>
      <c r="D267" s="114" t="s">
        <v>490</v>
      </c>
      <c r="E267" s="114">
        <v>1969</v>
      </c>
      <c r="F267" s="119" t="s">
        <v>253</v>
      </c>
      <c r="G267" s="10">
        <v>1</v>
      </c>
    </row>
    <row r="268" spans="1:7">
      <c r="A268" s="120" t="s">
        <v>1052</v>
      </c>
      <c r="B268" s="114">
        <v>65</v>
      </c>
      <c r="C268" s="114" t="s">
        <v>397</v>
      </c>
      <c r="D268" s="114" t="s">
        <v>491</v>
      </c>
      <c r="E268" s="114">
        <v>1969</v>
      </c>
      <c r="F268" s="119" t="s">
        <v>35</v>
      </c>
      <c r="G268" s="10">
        <v>1</v>
      </c>
    </row>
    <row r="269" spans="1:7">
      <c r="A269" s="120" t="s">
        <v>1053</v>
      </c>
      <c r="B269" s="114">
        <v>66</v>
      </c>
      <c r="C269" s="114" t="s">
        <v>397</v>
      </c>
      <c r="D269" s="114" t="s">
        <v>492</v>
      </c>
      <c r="E269" s="114">
        <v>1967</v>
      </c>
      <c r="F269" s="119" t="s">
        <v>267</v>
      </c>
      <c r="G269" s="10">
        <v>1</v>
      </c>
    </row>
    <row r="270" spans="1:7">
      <c r="A270" s="120" t="s">
        <v>1054</v>
      </c>
      <c r="B270" s="114">
        <v>67</v>
      </c>
      <c r="C270" s="114" t="s">
        <v>397</v>
      </c>
      <c r="D270" s="114" t="s">
        <v>493</v>
      </c>
      <c r="E270" s="114">
        <v>1967</v>
      </c>
      <c r="F270" s="119" t="s">
        <v>371</v>
      </c>
      <c r="G270" s="10">
        <v>1</v>
      </c>
    </row>
    <row r="271" spans="1:7">
      <c r="A271" s="120" t="s">
        <v>1055</v>
      </c>
      <c r="B271" s="114">
        <v>68</v>
      </c>
      <c r="C271" s="114" t="s">
        <v>397</v>
      </c>
      <c r="D271" s="114" t="s">
        <v>494</v>
      </c>
      <c r="E271" s="114">
        <v>1967</v>
      </c>
      <c r="F271" s="119" t="s">
        <v>62</v>
      </c>
      <c r="G271" s="10">
        <v>1</v>
      </c>
    </row>
    <row r="272" spans="1:7">
      <c r="A272" s="120" t="s">
        <v>1056</v>
      </c>
      <c r="B272" s="114">
        <v>69</v>
      </c>
      <c r="C272" s="114" t="s">
        <v>397</v>
      </c>
      <c r="D272" s="114" t="s">
        <v>495</v>
      </c>
      <c r="E272" s="114">
        <v>1970</v>
      </c>
      <c r="F272" s="119" t="s">
        <v>293</v>
      </c>
      <c r="G272" s="10">
        <v>1</v>
      </c>
    </row>
    <row r="273" spans="1:7">
      <c r="A273" s="120" t="s">
        <v>1057</v>
      </c>
      <c r="B273" s="114">
        <v>70</v>
      </c>
      <c r="C273" s="114" t="s">
        <v>397</v>
      </c>
      <c r="D273" s="114" t="s">
        <v>449</v>
      </c>
      <c r="E273" s="114">
        <v>1969</v>
      </c>
      <c r="F273" s="119" t="s">
        <v>441</v>
      </c>
      <c r="G273" s="10">
        <v>1</v>
      </c>
    </row>
    <row r="274" spans="1:7">
      <c r="A274" s="120" t="s">
        <v>1058</v>
      </c>
      <c r="B274" s="114">
        <v>71</v>
      </c>
      <c r="C274" s="114" t="s">
        <v>397</v>
      </c>
      <c r="D274" s="114" t="s">
        <v>496</v>
      </c>
      <c r="E274" s="114">
        <v>1967</v>
      </c>
      <c r="F274" s="119" t="s">
        <v>497</v>
      </c>
      <c r="G274" s="10">
        <v>1</v>
      </c>
    </row>
    <row r="275" spans="1:7">
      <c r="A275" s="120" t="s">
        <v>1059</v>
      </c>
      <c r="B275" s="114">
        <v>72</v>
      </c>
      <c r="C275" s="114" t="s">
        <v>397</v>
      </c>
      <c r="D275" s="114" t="s">
        <v>498</v>
      </c>
      <c r="E275" s="114">
        <v>1970</v>
      </c>
      <c r="F275" s="119" t="s">
        <v>35</v>
      </c>
      <c r="G275" s="10">
        <v>1</v>
      </c>
    </row>
    <row r="276" spans="1:7">
      <c r="A276" s="120" t="s">
        <v>1060</v>
      </c>
      <c r="B276" s="114">
        <v>73</v>
      </c>
      <c r="C276" s="114" t="s">
        <v>397</v>
      </c>
      <c r="D276" s="114" t="s">
        <v>499</v>
      </c>
      <c r="E276" s="114">
        <v>1968</v>
      </c>
      <c r="F276" s="119" t="s">
        <v>29</v>
      </c>
      <c r="G276" s="10">
        <v>1</v>
      </c>
    </row>
    <row r="277" spans="1:7">
      <c r="A277" s="121" t="s">
        <v>1061</v>
      </c>
      <c r="B277" s="115">
        <v>1</v>
      </c>
      <c r="C277" s="115" t="s">
        <v>501</v>
      </c>
      <c r="D277" s="115" t="s">
        <v>502</v>
      </c>
      <c r="E277" s="115">
        <v>1966</v>
      </c>
      <c r="F277" s="122" t="s">
        <v>60</v>
      </c>
      <c r="G277" s="10">
        <v>40</v>
      </c>
    </row>
    <row r="278" spans="1:7">
      <c r="A278" s="120" t="s">
        <v>1062</v>
      </c>
      <c r="B278" s="114">
        <v>3</v>
      </c>
      <c r="C278" s="114" t="s">
        <v>501</v>
      </c>
      <c r="D278" s="114" t="s">
        <v>504</v>
      </c>
      <c r="E278" s="114">
        <v>1965</v>
      </c>
      <c r="F278" s="119" t="s">
        <v>505</v>
      </c>
      <c r="G278" s="10">
        <v>38</v>
      </c>
    </row>
    <row r="279" spans="1:7">
      <c r="A279" s="120" t="s">
        <v>1063</v>
      </c>
      <c r="B279" s="114">
        <v>4</v>
      </c>
      <c r="C279" s="114" t="s">
        <v>501</v>
      </c>
      <c r="D279" s="114" t="s">
        <v>506</v>
      </c>
      <c r="E279" s="114">
        <v>1964</v>
      </c>
      <c r="F279" s="119" t="s">
        <v>27</v>
      </c>
      <c r="G279" s="10">
        <v>36</v>
      </c>
    </row>
    <row r="280" spans="1:7">
      <c r="A280" s="120" t="s">
        <v>1064</v>
      </c>
      <c r="B280" s="114">
        <v>5</v>
      </c>
      <c r="C280" s="114" t="s">
        <v>501</v>
      </c>
      <c r="D280" s="114" t="s">
        <v>510</v>
      </c>
      <c r="E280" s="114">
        <v>1964</v>
      </c>
      <c r="F280" s="119" t="s">
        <v>299</v>
      </c>
      <c r="G280" s="10">
        <v>35</v>
      </c>
    </row>
    <row r="281" spans="1:7">
      <c r="A281" s="120" t="s">
        <v>1065</v>
      </c>
      <c r="B281" s="114">
        <v>6</v>
      </c>
      <c r="C281" s="114" t="s">
        <v>501</v>
      </c>
      <c r="D281" s="114" t="s">
        <v>503</v>
      </c>
      <c r="E281" s="114">
        <v>1966</v>
      </c>
      <c r="F281" s="119" t="s">
        <v>87</v>
      </c>
      <c r="G281" s="10">
        <v>34</v>
      </c>
    </row>
    <row r="282" spans="1:7">
      <c r="A282" s="120" t="s">
        <v>1066</v>
      </c>
      <c r="B282" s="114">
        <v>7</v>
      </c>
      <c r="C282" s="114" t="s">
        <v>501</v>
      </c>
      <c r="D282" s="114" t="s">
        <v>511</v>
      </c>
      <c r="E282" s="114">
        <v>1962</v>
      </c>
      <c r="F282" s="119" t="s">
        <v>475</v>
      </c>
      <c r="G282" s="10">
        <v>33</v>
      </c>
    </row>
    <row r="283" spans="1:7">
      <c r="A283" s="120" t="s">
        <v>1067</v>
      </c>
      <c r="B283" s="114">
        <v>8</v>
      </c>
      <c r="C283" s="114" t="s">
        <v>501</v>
      </c>
      <c r="D283" s="114" t="s">
        <v>513</v>
      </c>
      <c r="E283" s="114">
        <v>1963</v>
      </c>
      <c r="F283" s="119" t="s">
        <v>154</v>
      </c>
      <c r="G283" s="10">
        <v>32</v>
      </c>
    </row>
    <row r="284" spans="1:7">
      <c r="A284" s="120" t="s">
        <v>1068</v>
      </c>
      <c r="B284" s="114">
        <v>10</v>
      </c>
      <c r="C284" s="114" t="s">
        <v>501</v>
      </c>
      <c r="D284" s="114" t="s">
        <v>516</v>
      </c>
      <c r="E284" s="114">
        <v>1964</v>
      </c>
      <c r="F284" s="119" t="s">
        <v>517</v>
      </c>
      <c r="G284" s="10">
        <v>31</v>
      </c>
    </row>
    <row r="285" spans="1:7">
      <c r="A285" s="120" t="s">
        <v>1069</v>
      </c>
      <c r="B285" s="114">
        <v>11</v>
      </c>
      <c r="C285" s="114" t="s">
        <v>501</v>
      </c>
      <c r="D285" s="114" t="s">
        <v>519</v>
      </c>
      <c r="E285" s="114">
        <v>1966</v>
      </c>
      <c r="F285" s="119" t="s">
        <v>29</v>
      </c>
      <c r="G285" s="10">
        <v>30</v>
      </c>
    </row>
    <row r="286" spans="1:7">
      <c r="A286" s="120" t="s">
        <v>1070</v>
      </c>
      <c r="B286" s="114">
        <v>12</v>
      </c>
      <c r="C286" s="114" t="s">
        <v>501</v>
      </c>
      <c r="D286" s="114" t="s">
        <v>521</v>
      </c>
      <c r="E286" s="114">
        <v>1963</v>
      </c>
      <c r="F286" s="119" t="s">
        <v>119</v>
      </c>
      <c r="G286" s="10">
        <v>29</v>
      </c>
    </row>
    <row r="287" spans="1:7">
      <c r="A287" s="120" t="s">
        <v>1071</v>
      </c>
      <c r="B287" s="114">
        <v>13</v>
      </c>
      <c r="C287" s="114" t="s">
        <v>501</v>
      </c>
      <c r="D287" s="114" t="s">
        <v>523</v>
      </c>
      <c r="E287" s="114">
        <v>1966</v>
      </c>
      <c r="F287" s="119" t="s">
        <v>350</v>
      </c>
      <c r="G287" s="10">
        <v>28</v>
      </c>
    </row>
    <row r="288" spans="1:7">
      <c r="A288" s="120" t="s">
        <v>1072</v>
      </c>
      <c r="B288" s="114">
        <v>14</v>
      </c>
      <c r="C288" s="114" t="s">
        <v>501</v>
      </c>
      <c r="D288" s="114" t="s">
        <v>525</v>
      </c>
      <c r="E288" s="114">
        <v>1962</v>
      </c>
      <c r="F288" s="119" t="s">
        <v>159</v>
      </c>
      <c r="G288" s="10">
        <v>27</v>
      </c>
    </row>
    <row r="289" spans="1:7">
      <c r="A289" s="120" t="s">
        <v>1073</v>
      </c>
      <c r="B289" s="114">
        <v>15</v>
      </c>
      <c r="C289" s="114" t="s">
        <v>501</v>
      </c>
      <c r="D289" s="114" t="s">
        <v>527</v>
      </c>
      <c r="E289" s="114">
        <v>1965</v>
      </c>
      <c r="F289" s="119" t="s">
        <v>62</v>
      </c>
      <c r="G289" s="10">
        <v>26</v>
      </c>
    </row>
    <row r="290" spans="1:7">
      <c r="A290" s="120" t="s">
        <v>1074</v>
      </c>
      <c r="B290" s="114">
        <v>16</v>
      </c>
      <c r="C290" s="114" t="s">
        <v>501</v>
      </c>
      <c r="D290" s="114" t="s">
        <v>529</v>
      </c>
      <c r="E290" s="114">
        <v>1963</v>
      </c>
      <c r="F290" s="119" t="s">
        <v>159</v>
      </c>
      <c r="G290" s="10">
        <v>25</v>
      </c>
    </row>
    <row r="291" spans="1:7">
      <c r="A291" s="120" t="s">
        <v>1075</v>
      </c>
      <c r="B291" s="114">
        <v>17</v>
      </c>
      <c r="C291" s="114" t="s">
        <v>501</v>
      </c>
      <c r="D291" s="114" t="s">
        <v>530</v>
      </c>
      <c r="E291" s="114">
        <v>1964</v>
      </c>
      <c r="F291" s="119" t="s">
        <v>517</v>
      </c>
      <c r="G291" s="10">
        <v>24</v>
      </c>
    </row>
    <row r="292" spans="1:7">
      <c r="A292" s="120" t="s">
        <v>1076</v>
      </c>
      <c r="B292" s="114">
        <v>18</v>
      </c>
      <c r="C292" s="114" t="s">
        <v>501</v>
      </c>
      <c r="D292" s="114" t="s">
        <v>531</v>
      </c>
      <c r="E292" s="114">
        <v>1963</v>
      </c>
      <c r="F292" s="119" t="s">
        <v>72</v>
      </c>
      <c r="G292" s="10">
        <v>23</v>
      </c>
    </row>
    <row r="293" spans="1:7">
      <c r="A293" s="120" t="s">
        <v>1077</v>
      </c>
      <c r="B293" s="114">
        <v>19</v>
      </c>
      <c r="C293" s="114" t="s">
        <v>501</v>
      </c>
      <c r="D293" s="114" t="s">
        <v>533</v>
      </c>
      <c r="E293" s="114">
        <v>1965</v>
      </c>
      <c r="F293" s="119" t="s">
        <v>151</v>
      </c>
      <c r="G293" s="10">
        <v>22</v>
      </c>
    </row>
    <row r="294" spans="1:7">
      <c r="A294" s="120" t="s">
        <v>1078</v>
      </c>
      <c r="B294" s="114">
        <v>20</v>
      </c>
      <c r="C294" s="114" t="s">
        <v>501</v>
      </c>
      <c r="D294" s="114" t="s">
        <v>536</v>
      </c>
      <c r="E294" s="114">
        <v>1964</v>
      </c>
      <c r="F294" s="119" t="s">
        <v>29</v>
      </c>
      <c r="G294" s="10">
        <v>21</v>
      </c>
    </row>
    <row r="295" spans="1:7">
      <c r="A295" s="120" t="s">
        <v>1079</v>
      </c>
      <c r="B295" s="114">
        <v>21</v>
      </c>
      <c r="C295" s="114" t="s">
        <v>501</v>
      </c>
      <c r="D295" s="114" t="s">
        <v>538</v>
      </c>
      <c r="E295" s="114">
        <v>1962</v>
      </c>
      <c r="F295" s="119" t="s">
        <v>35</v>
      </c>
      <c r="G295" s="10">
        <v>20</v>
      </c>
    </row>
    <row r="296" spans="1:7">
      <c r="A296" s="120" t="s">
        <v>1080</v>
      </c>
      <c r="B296" s="114">
        <v>22</v>
      </c>
      <c r="C296" s="114" t="s">
        <v>501</v>
      </c>
      <c r="D296" s="114" t="s">
        <v>541</v>
      </c>
      <c r="E296" s="114">
        <v>1963</v>
      </c>
      <c r="F296" s="119" t="s">
        <v>148</v>
      </c>
      <c r="G296" s="10">
        <v>19</v>
      </c>
    </row>
    <row r="297" spans="1:7">
      <c r="A297" s="120" t="s">
        <v>1081</v>
      </c>
      <c r="B297" s="114">
        <v>23</v>
      </c>
      <c r="C297" s="114" t="s">
        <v>501</v>
      </c>
      <c r="D297" s="114" t="s">
        <v>543</v>
      </c>
      <c r="E297" s="114">
        <v>1964</v>
      </c>
      <c r="F297" s="119" t="s">
        <v>41</v>
      </c>
      <c r="G297" s="10">
        <v>18</v>
      </c>
    </row>
    <row r="298" spans="1:7">
      <c r="A298" s="120" t="s">
        <v>1082</v>
      </c>
      <c r="B298" s="114">
        <v>24</v>
      </c>
      <c r="C298" s="114" t="s">
        <v>501</v>
      </c>
      <c r="D298" s="114" t="s">
        <v>544</v>
      </c>
      <c r="E298" s="114">
        <v>1962</v>
      </c>
      <c r="F298" s="119" t="s">
        <v>156</v>
      </c>
      <c r="G298" s="10">
        <v>17</v>
      </c>
    </row>
    <row r="299" spans="1:7">
      <c r="A299" s="120" t="s">
        <v>1083</v>
      </c>
      <c r="B299" s="114">
        <v>27</v>
      </c>
      <c r="C299" s="114" t="s">
        <v>501</v>
      </c>
      <c r="D299" s="114" t="s">
        <v>545</v>
      </c>
      <c r="E299" s="114">
        <v>1966</v>
      </c>
      <c r="F299" s="119" t="s">
        <v>159</v>
      </c>
      <c r="G299" s="10">
        <v>16</v>
      </c>
    </row>
    <row r="300" spans="1:7">
      <c r="A300" s="120" t="s">
        <v>1084</v>
      </c>
      <c r="B300" s="114">
        <v>28</v>
      </c>
      <c r="C300" s="114" t="s">
        <v>501</v>
      </c>
      <c r="D300" s="114" t="s">
        <v>546</v>
      </c>
      <c r="E300" s="114">
        <v>1964</v>
      </c>
      <c r="F300" s="119" t="s">
        <v>62</v>
      </c>
      <c r="G300" s="10">
        <v>15</v>
      </c>
    </row>
    <row r="301" spans="1:7">
      <c r="A301" s="120" t="s">
        <v>1085</v>
      </c>
      <c r="B301" s="114">
        <v>29</v>
      </c>
      <c r="C301" s="114" t="s">
        <v>501</v>
      </c>
      <c r="D301" s="114" t="s">
        <v>507</v>
      </c>
      <c r="E301" s="114">
        <v>1964</v>
      </c>
      <c r="F301" s="119" t="s">
        <v>27</v>
      </c>
      <c r="G301" s="10">
        <v>14</v>
      </c>
    </row>
    <row r="302" spans="1:7">
      <c r="A302" s="120" t="s">
        <v>1086</v>
      </c>
      <c r="B302" s="114">
        <v>30</v>
      </c>
      <c r="C302" s="114" t="s">
        <v>501</v>
      </c>
      <c r="D302" s="114" t="s">
        <v>547</v>
      </c>
      <c r="E302" s="114">
        <v>1966</v>
      </c>
      <c r="F302" s="119" t="s">
        <v>119</v>
      </c>
      <c r="G302" s="10">
        <v>13</v>
      </c>
    </row>
    <row r="303" spans="1:7">
      <c r="A303" s="120" t="s">
        <v>1087</v>
      </c>
      <c r="B303" s="114">
        <v>31</v>
      </c>
      <c r="C303" s="114" t="s">
        <v>501</v>
      </c>
      <c r="D303" s="114" t="s">
        <v>548</v>
      </c>
      <c r="E303" s="114">
        <v>1964</v>
      </c>
      <c r="F303" s="119" t="s">
        <v>119</v>
      </c>
      <c r="G303" s="10">
        <v>12</v>
      </c>
    </row>
    <row r="304" spans="1:7">
      <c r="A304" s="120" t="s">
        <v>1088</v>
      </c>
      <c r="B304" s="114">
        <v>32</v>
      </c>
      <c r="C304" s="114" t="s">
        <v>501</v>
      </c>
      <c r="D304" s="114" t="s">
        <v>549</v>
      </c>
      <c r="E304" s="114">
        <v>1965</v>
      </c>
      <c r="F304" s="119" t="s">
        <v>45</v>
      </c>
      <c r="G304" s="10">
        <v>11</v>
      </c>
    </row>
    <row r="305" spans="1:7">
      <c r="A305" s="120" t="s">
        <v>1089</v>
      </c>
      <c r="B305" s="114">
        <v>33</v>
      </c>
      <c r="C305" s="114" t="s">
        <v>501</v>
      </c>
      <c r="D305" s="114" t="s">
        <v>550</v>
      </c>
      <c r="E305" s="114">
        <v>1965</v>
      </c>
      <c r="F305" s="119" t="s">
        <v>371</v>
      </c>
      <c r="G305" s="10">
        <v>10</v>
      </c>
    </row>
    <row r="306" spans="1:7">
      <c r="A306" s="120" t="s">
        <v>1090</v>
      </c>
      <c r="B306" s="114">
        <v>34</v>
      </c>
      <c r="C306" s="114" t="s">
        <v>501</v>
      </c>
      <c r="D306" s="114" t="s">
        <v>551</v>
      </c>
      <c r="E306" s="114">
        <v>1963</v>
      </c>
      <c r="F306" s="119" t="s">
        <v>62</v>
      </c>
      <c r="G306" s="10">
        <v>9</v>
      </c>
    </row>
    <row r="307" spans="1:7">
      <c r="A307" s="120" t="s">
        <v>1091</v>
      </c>
      <c r="B307" s="114">
        <v>35</v>
      </c>
      <c r="C307" s="114" t="s">
        <v>501</v>
      </c>
      <c r="D307" s="114" t="s">
        <v>552</v>
      </c>
      <c r="E307" s="114">
        <v>1965</v>
      </c>
      <c r="F307" s="119" t="s">
        <v>141</v>
      </c>
      <c r="G307" s="10">
        <v>8</v>
      </c>
    </row>
    <row r="308" spans="1:7">
      <c r="A308" s="120" t="s">
        <v>1092</v>
      </c>
      <c r="B308" s="114">
        <v>36</v>
      </c>
      <c r="C308" s="114" t="s">
        <v>501</v>
      </c>
      <c r="D308" s="114" t="s">
        <v>515</v>
      </c>
      <c r="E308" s="114">
        <v>1966</v>
      </c>
      <c r="F308" s="119" t="s">
        <v>186</v>
      </c>
      <c r="G308" s="10">
        <v>7</v>
      </c>
    </row>
    <row r="309" spans="1:7">
      <c r="A309" s="120" t="s">
        <v>1093</v>
      </c>
      <c r="B309" s="114">
        <v>37</v>
      </c>
      <c r="C309" s="114" t="s">
        <v>501</v>
      </c>
      <c r="D309" s="114" t="s">
        <v>553</v>
      </c>
      <c r="E309" s="114">
        <v>1963</v>
      </c>
      <c r="F309" s="119" t="s">
        <v>29</v>
      </c>
      <c r="G309" s="10">
        <v>6</v>
      </c>
    </row>
    <row r="310" spans="1:7">
      <c r="A310" s="120" t="s">
        <v>1094</v>
      </c>
      <c r="B310" s="114">
        <v>38</v>
      </c>
      <c r="C310" s="114" t="s">
        <v>501</v>
      </c>
      <c r="D310" s="114" t="s">
        <v>554</v>
      </c>
      <c r="E310" s="114">
        <v>1965</v>
      </c>
      <c r="F310" s="119" t="s">
        <v>136</v>
      </c>
      <c r="G310" s="10">
        <v>5</v>
      </c>
    </row>
    <row r="311" spans="1:7">
      <c r="A311" s="120" t="s">
        <v>1095</v>
      </c>
      <c r="B311" s="114">
        <v>39</v>
      </c>
      <c r="C311" s="114" t="s">
        <v>501</v>
      </c>
      <c r="D311" s="114" t="s">
        <v>555</v>
      </c>
      <c r="E311" s="114">
        <v>1963</v>
      </c>
      <c r="F311" s="119" t="s">
        <v>267</v>
      </c>
      <c r="G311" s="10">
        <v>4</v>
      </c>
    </row>
    <row r="312" spans="1:7">
      <c r="A312" s="120" t="s">
        <v>1096</v>
      </c>
      <c r="B312" s="114">
        <v>40</v>
      </c>
      <c r="C312" s="114" t="s">
        <v>501</v>
      </c>
      <c r="D312" s="114" t="s">
        <v>556</v>
      </c>
      <c r="E312" s="114">
        <v>1964</v>
      </c>
      <c r="F312" s="119" t="s">
        <v>557</v>
      </c>
      <c r="G312" s="10">
        <v>3</v>
      </c>
    </row>
    <row r="313" spans="1:7">
      <c r="A313" s="120" t="s">
        <v>1097</v>
      </c>
      <c r="B313" s="114">
        <v>41</v>
      </c>
      <c r="C313" s="114" t="s">
        <v>501</v>
      </c>
      <c r="D313" s="114" t="s">
        <v>558</v>
      </c>
      <c r="E313" s="114">
        <v>1966</v>
      </c>
      <c r="F313" s="119" t="s">
        <v>136</v>
      </c>
      <c r="G313" s="10">
        <v>2</v>
      </c>
    </row>
    <row r="314" spans="1:7">
      <c r="A314" s="120" t="s">
        <v>1098</v>
      </c>
      <c r="B314" s="114">
        <v>42</v>
      </c>
      <c r="C314" s="114" t="s">
        <v>501</v>
      </c>
      <c r="D314" s="114" t="s">
        <v>559</v>
      </c>
      <c r="E314" s="114">
        <v>1963</v>
      </c>
      <c r="F314" s="119" t="s">
        <v>45</v>
      </c>
      <c r="G314" s="10">
        <v>1</v>
      </c>
    </row>
    <row r="315" spans="1:7">
      <c r="A315" s="120" t="s">
        <v>1099</v>
      </c>
      <c r="B315" s="114">
        <v>43</v>
      </c>
      <c r="C315" s="114" t="s">
        <v>501</v>
      </c>
      <c r="D315" s="114" t="s">
        <v>560</v>
      </c>
      <c r="E315" s="114">
        <v>1965</v>
      </c>
      <c r="F315" s="119" t="s">
        <v>159</v>
      </c>
      <c r="G315" s="10">
        <v>1</v>
      </c>
    </row>
    <row r="316" spans="1:7">
      <c r="A316" s="120" t="s">
        <v>1100</v>
      </c>
      <c r="B316" s="114">
        <v>44</v>
      </c>
      <c r="C316" s="114" t="s">
        <v>501</v>
      </c>
      <c r="D316" s="114" t="s">
        <v>561</v>
      </c>
      <c r="E316" s="114">
        <v>1963</v>
      </c>
      <c r="F316" s="119" t="s">
        <v>72</v>
      </c>
      <c r="G316" s="10">
        <v>1</v>
      </c>
    </row>
    <row r="317" spans="1:7">
      <c r="A317" s="120" t="s">
        <v>1101</v>
      </c>
      <c r="B317" s="114">
        <v>45</v>
      </c>
      <c r="C317" s="114" t="s">
        <v>501</v>
      </c>
      <c r="D317" s="114" t="s">
        <v>562</v>
      </c>
      <c r="E317" s="114">
        <v>1965</v>
      </c>
      <c r="F317" s="119" t="s">
        <v>35</v>
      </c>
      <c r="G317" s="10">
        <v>1</v>
      </c>
    </row>
    <row r="318" spans="1:7">
      <c r="A318" s="120" t="s">
        <v>1102</v>
      </c>
      <c r="B318" s="114">
        <v>46</v>
      </c>
      <c r="C318" s="114" t="s">
        <v>501</v>
      </c>
      <c r="D318" s="114" t="s">
        <v>563</v>
      </c>
      <c r="E318" s="114">
        <v>1963</v>
      </c>
      <c r="F318" s="119" t="s">
        <v>85</v>
      </c>
      <c r="G318" s="10">
        <v>1</v>
      </c>
    </row>
    <row r="319" spans="1:7">
      <c r="A319" s="120" t="s">
        <v>1103</v>
      </c>
      <c r="B319" s="114">
        <v>47</v>
      </c>
      <c r="C319" s="114" t="s">
        <v>501</v>
      </c>
      <c r="D319" s="114" t="s">
        <v>564</v>
      </c>
      <c r="E319" s="114">
        <v>1962</v>
      </c>
      <c r="F319" s="119" t="s">
        <v>159</v>
      </c>
      <c r="G319" s="10">
        <v>1</v>
      </c>
    </row>
    <row r="320" spans="1:7">
      <c r="A320" s="120" t="s">
        <v>1104</v>
      </c>
      <c r="B320" s="114">
        <v>48</v>
      </c>
      <c r="C320" s="114" t="s">
        <v>501</v>
      </c>
      <c r="D320" s="114" t="s">
        <v>565</v>
      </c>
      <c r="E320" s="114">
        <v>1962</v>
      </c>
      <c r="F320" s="119" t="s">
        <v>87</v>
      </c>
      <c r="G320" s="10">
        <v>1</v>
      </c>
    </row>
    <row r="321" spans="1:7">
      <c r="A321" s="120" t="s">
        <v>1105</v>
      </c>
      <c r="B321" s="114">
        <v>50</v>
      </c>
      <c r="C321" s="114" t="s">
        <v>501</v>
      </c>
      <c r="D321" s="114" t="s">
        <v>566</v>
      </c>
      <c r="E321" s="114">
        <v>1965</v>
      </c>
      <c r="F321" s="119" t="s">
        <v>29</v>
      </c>
      <c r="G321" s="10">
        <v>1</v>
      </c>
    </row>
    <row r="322" spans="1:7">
      <c r="A322" s="120" t="s">
        <v>1106</v>
      </c>
      <c r="B322" s="114">
        <v>51</v>
      </c>
      <c r="C322" s="114" t="s">
        <v>501</v>
      </c>
      <c r="D322" s="114" t="s">
        <v>567</v>
      </c>
      <c r="E322" s="114">
        <v>1965</v>
      </c>
      <c r="F322" s="119" t="s">
        <v>41</v>
      </c>
      <c r="G322" s="10">
        <v>1</v>
      </c>
    </row>
    <row r="323" spans="1:7">
      <c r="A323" s="120" t="s">
        <v>1107</v>
      </c>
      <c r="B323" s="114">
        <v>52</v>
      </c>
      <c r="C323" s="114" t="s">
        <v>501</v>
      </c>
      <c r="D323" s="114" t="s">
        <v>568</v>
      </c>
      <c r="E323" s="114">
        <v>1963</v>
      </c>
      <c r="F323" s="119" t="s">
        <v>35</v>
      </c>
      <c r="G323" s="10">
        <v>1</v>
      </c>
    </row>
    <row r="324" spans="1:7">
      <c r="A324" s="121" t="s">
        <v>1108</v>
      </c>
      <c r="B324" s="115">
        <v>1</v>
      </c>
      <c r="C324" s="115" t="s">
        <v>570</v>
      </c>
      <c r="D324" s="115" t="s">
        <v>571</v>
      </c>
      <c r="E324" s="115">
        <v>1961</v>
      </c>
      <c r="F324" s="122" t="s">
        <v>186</v>
      </c>
      <c r="G324" s="10">
        <v>40</v>
      </c>
    </row>
    <row r="325" spans="1:7">
      <c r="A325" s="120" t="s">
        <v>1109</v>
      </c>
      <c r="B325" s="114">
        <v>2</v>
      </c>
      <c r="C325" s="114" t="s">
        <v>570</v>
      </c>
      <c r="D325" s="114" t="s">
        <v>577</v>
      </c>
      <c r="E325" s="114">
        <v>1961</v>
      </c>
      <c r="F325" s="119" t="s">
        <v>154</v>
      </c>
      <c r="G325" s="10">
        <v>38</v>
      </c>
    </row>
    <row r="326" spans="1:7">
      <c r="A326" s="120" t="s">
        <v>1110</v>
      </c>
      <c r="B326" s="114">
        <v>3</v>
      </c>
      <c r="C326" s="114" t="s">
        <v>570</v>
      </c>
      <c r="D326" s="114" t="s">
        <v>578</v>
      </c>
      <c r="E326" s="114">
        <v>1959</v>
      </c>
      <c r="F326" s="119" t="s">
        <v>60</v>
      </c>
      <c r="G326" s="10">
        <v>36</v>
      </c>
    </row>
    <row r="327" spans="1:7">
      <c r="A327" s="120" t="s">
        <v>1111</v>
      </c>
      <c r="B327" s="114">
        <v>4</v>
      </c>
      <c r="C327" s="114" t="s">
        <v>570</v>
      </c>
      <c r="D327" s="114" t="s">
        <v>580</v>
      </c>
      <c r="E327" s="114">
        <v>1960</v>
      </c>
      <c r="F327" s="119" t="s">
        <v>45</v>
      </c>
      <c r="G327" s="10">
        <v>35</v>
      </c>
    </row>
    <row r="328" spans="1:7">
      <c r="A328" s="120" t="s">
        <v>1112</v>
      </c>
      <c r="B328" s="114">
        <v>5</v>
      </c>
      <c r="C328" s="114" t="s">
        <v>570</v>
      </c>
      <c r="D328" s="114" t="s">
        <v>581</v>
      </c>
      <c r="E328" s="114">
        <v>1960</v>
      </c>
      <c r="F328" s="119" t="s">
        <v>151</v>
      </c>
      <c r="G328" s="10">
        <v>34</v>
      </c>
    </row>
    <row r="329" spans="1:7">
      <c r="A329" s="120" t="s">
        <v>1113</v>
      </c>
      <c r="B329" s="114">
        <v>6</v>
      </c>
      <c r="C329" s="114" t="s">
        <v>570</v>
      </c>
      <c r="D329" s="114" t="s">
        <v>572</v>
      </c>
      <c r="E329" s="114">
        <v>1960</v>
      </c>
      <c r="F329" s="119" t="s">
        <v>231</v>
      </c>
      <c r="G329" s="10">
        <v>33</v>
      </c>
    </row>
    <row r="330" spans="1:7">
      <c r="A330" s="120" t="s">
        <v>1114</v>
      </c>
      <c r="B330" s="114">
        <v>7</v>
      </c>
      <c r="C330" s="114" t="s">
        <v>570</v>
      </c>
      <c r="D330" s="114" t="s">
        <v>584</v>
      </c>
      <c r="E330" s="114">
        <v>1957</v>
      </c>
      <c r="F330" s="119" t="s">
        <v>443</v>
      </c>
      <c r="G330" s="10">
        <v>32</v>
      </c>
    </row>
    <row r="331" spans="1:7">
      <c r="A331" s="120" t="s">
        <v>1115</v>
      </c>
      <c r="B331" s="114">
        <v>8</v>
      </c>
      <c r="C331" s="114" t="s">
        <v>570</v>
      </c>
      <c r="D331" s="114" t="s">
        <v>586</v>
      </c>
      <c r="E331" s="114">
        <v>1959</v>
      </c>
      <c r="F331" s="119" t="s">
        <v>151</v>
      </c>
      <c r="G331" s="10">
        <v>31</v>
      </c>
    </row>
    <row r="332" spans="1:7">
      <c r="A332" s="120" t="s">
        <v>1116</v>
      </c>
      <c r="B332" s="114">
        <v>9</v>
      </c>
      <c r="C332" s="114" t="s">
        <v>570</v>
      </c>
      <c r="D332" s="114" t="s">
        <v>588</v>
      </c>
      <c r="E332" s="114">
        <v>1958</v>
      </c>
      <c r="F332" s="119" t="s">
        <v>45</v>
      </c>
      <c r="G332" s="10">
        <v>30</v>
      </c>
    </row>
    <row r="333" spans="1:7">
      <c r="A333" s="120" t="s">
        <v>1117</v>
      </c>
      <c r="B333" s="114">
        <v>10</v>
      </c>
      <c r="C333" s="114" t="s">
        <v>570</v>
      </c>
      <c r="D333" s="114" t="s">
        <v>573</v>
      </c>
      <c r="E333" s="114">
        <v>1959</v>
      </c>
      <c r="F333" s="119" t="s">
        <v>60</v>
      </c>
      <c r="G333" s="10">
        <v>29</v>
      </c>
    </row>
    <row r="334" spans="1:7">
      <c r="A334" s="120" t="s">
        <v>1118</v>
      </c>
      <c r="B334" s="114">
        <v>11</v>
      </c>
      <c r="C334" s="114" t="s">
        <v>570</v>
      </c>
      <c r="D334" s="114" t="s">
        <v>590</v>
      </c>
      <c r="E334" s="114">
        <v>1957</v>
      </c>
      <c r="F334" s="119" t="s">
        <v>192</v>
      </c>
      <c r="G334" s="10">
        <v>28</v>
      </c>
    </row>
    <row r="335" spans="1:7">
      <c r="A335" s="120" t="s">
        <v>1119</v>
      </c>
      <c r="B335" s="114">
        <v>12</v>
      </c>
      <c r="C335" s="114" t="s">
        <v>570</v>
      </c>
      <c r="D335" s="114" t="s">
        <v>592</v>
      </c>
      <c r="E335" s="114">
        <v>1961</v>
      </c>
      <c r="F335" s="119" t="s">
        <v>45</v>
      </c>
      <c r="G335" s="10">
        <v>27</v>
      </c>
    </row>
    <row r="336" spans="1:7">
      <c r="A336" s="120" t="s">
        <v>1120</v>
      </c>
      <c r="B336" s="114">
        <v>13</v>
      </c>
      <c r="C336" s="114" t="s">
        <v>570</v>
      </c>
      <c r="D336" s="114" t="s">
        <v>594</v>
      </c>
      <c r="E336" s="114">
        <v>1959</v>
      </c>
      <c r="F336" s="119" t="s">
        <v>60</v>
      </c>
      <c r="G336" s="10">
        <v>26</v>
      </c>
    </row>
    <row r="337" spans="1:7">
      <c r="A337" s="120" t="s">
        <v>1121</v>
      </c>
      <c r="B337" s="114">
        <v>14</v>
      </c>
      <c r="C337" s="114" t="s">
        <v>570</v>
      </c>
      <c r="D337" s="114" t="s">
        <v>596</v>
      </c>
      <c r="E337" s="114">
        <v>1959</v>
      </c>
      <c r="F337" s="119" t="s">
        <v>45</v>
      </c>
      <c r="G337" s="10">
        <v>25</v>
      </c>
    </row>
    <row r="338" spans="1:7">
      <c r="A338" s="120" t="s">
        <v>1122</v>
      </c>
      <c r="B338" s="114">
        <v>15</v>
      </c>
      <c r="C338" s="114" t="s">
        <v>570</v>
      </c>
      <c r="D338" s="114" t="s">
        <v>598</v>
      </c>
      <c r="E338" s="114">
        <v>1958</v>
      </c>
      <c r="F338" s="119" t="s">
        <v>267</v>
      </c>
      <c r="G338" s="10">
        <v>24</v>
      </c>
    </row>
    <row r="339" spans="1:7">
      <c r="A339" s="120" t="s">
        <v>1123</v>
      </c>
      <c r="B339" s="114">
        <v>16</v>
      </c>
      <c r="C339" s="114" t="s">
        <v>570</v>
      </c>
      <c r="D339" s="114" t="s">
        <v>599</v>
      </c>
      <c r="E339" s="114">
        <v>1957</v>
      </c>
      <c r="F339" s="119" t="s">
        <v>60</v>
      </c>
      <c r="G339" s="10">
        <v>23</v>
      </c>
    </row>
    <row r="340" spans="1:7">
      <c r="A340" s="120" t="s">
        <v>1124</v>
      </c>
      <c r="B340" s="114">
        <v>17</v>
      </c>
      <c r="C340" s="114" t="s">
        <v>570</v>
      </c>
      <c r="D340" s="114" t="s">
        <v>600</v>
      </c>
      <c r="E340" s="114">
        <v>1957</v>
      </c>
      <c r="F340" s="119" t="s">
        <v>125</v>
      </c>
      <c r="G340" s="10">
        <v>22</v>
      </c>
    </row>
    <row r="341" spans="1:7">
      <c r="A341" s="120" t="s">
        <v>1125</v>
      </c>
      <c r="B341" s="114">
        <v>18</v>
      </c>
      <c r="C341" s="114" t="s">
        <v>570</v>
      </c>
      <c r="D341" s="114" t="s">
        <v>601</v>
      </c>
      <c r="E341" s="114">
        <v>1960</v>
      </c>
      <c r="F341" s="119" t="s">
        <v>29</v>
      </c>
      <c r="G341" s="10">
        <v>21</v>
      </c>
    </row>
    <row r="342" spans="1:7">
      <c r="A342" s="120" t="s">
        <v>1126</v>
      </c>
      <c r="B342" s="114">
        <v>19</v>
      </c>
      <c r="C342" s="114" t="s">
        <v>570</v>
      </c>
      <c r="D342" s="114" t="s">
        <v>602</v>
      </c>
      <c r="E342" s="114">
        <v>1960</v>
      </c>
      <c r="F342" s="119" t="s">
        <v>234</v>
      </c>
      <c r="G342" s="10">
        <v>20</v>
      </c>
    </row>
    <row r="343" spans="1:7">
      <c r="A343" s="120" t="s">
        <v>1127</v>
      </c>
      <c r="B343" s="114">
        <v>20</v>
      </c>
      <c r="C343" s="114" t="s">
        <v>570</v>
      </c>
      <c r="D343" s="114" t="s">
        <v>603</v>
      </c>
      <c r="E343" s="114">
        <v>1959</v>
      </c>
      <c r="F343" s="119" t="s">
        <v>604</v>
      </c>
      <c r="G343" s="10">
        <v>19</v>
      </c>
    </row>
    <row r="344" spans="1:7">
      <c r="A344" s="120" t="s">
        <v>1128</v>
      </c>
      <c r="B344" s="114">
        <v>21</v>
      </c>
      <c r="C344" s="114" t="s">
        <v>570</v>
      </c>
      <c r="D344" s="114" t="s">
        <v>605</v>
      </c>
      <c r="E344" s="114">
        <v>1958</v>
      </c>
      <c r="F344" s="119" t="s">
        <v>141</v>
      </c>
      <c r="G344" s="10">
        <v>18</v>
      </c>
    </row>
    <row r="345" spans="1:7">
      <c r="A345" s="120" t="s">
        <v>1129</v>
      </c>
      <c r="B345" s="114">
        <v>22</v>
      </c>
      <c r="C345" s="114" t="s">
        <v>570</v>
      </c>
      <c r="D345" s="114" t="s">
        <v>606</v>
      </c>
      <c r="E345" s="114">
        <v>1959</v>
      </c>
      <c r="F345" s="119" t="s">
        <v>371</v>
      </c>
      <c r="G345" s="10">
        <v>17</v>
      </c>
    </row>
    <row r="346" spans="1:7">
      <c r="A346" s="120" t="s">
        <v>1130</v>
      </c>
      <c r="B346" s="114">
        <v>23</v>
      </c>
      <c r="C346" s="114" t="s">
        <v>570</v>
      </c>
      <c r="D346" s="114" t="s">
        <v>607</v>
      </c>
      <c r="E346" s="114">
        <v>1957</v>
      </c>
      <c r="F346" s="119" t="s">
        <v>136</v>
      </c>
      <c r="G346" s="10">
        <v>16</v>
      </c>
    </row>
    <row r="347" spans="1:7">
      <c r="A347" s="120" t="s">
        <v>1131</v>
      </c>
      <c r="B347" s="114">
        <v>24</v>
      </c>
      <c r="C347" s="114" t="s">
        <v>570</v>
      </c>
      <c r="D347" s="114" t="s">
        <v>608</v>
      </c>
      <c r="E347" s="114">
        <v>1961</v>
      </c>
      <c r="F347" s="119" t="s">
        <v>379</v>
      </c>
      <c r="G347" s="10">
        <v>15</v>
      </c>
    </row>
    <row r="348" spans="1:7">
      <c r="A348" s="120" t="s">
        <v>1132</v>
      </c>
      <c r="B348" s="114">
        <v>25</v>
      </c>
      <c r="C348" s="114" t="s">
        <v>570</v>
      </c>
      <c r="D348" s="114" t="s">
        <v>609</v>
      </c>
      <c r="E348" s="114">
        <v>1959</v>
      </c>
      <c r="F348" s="119" t="s">
        <v>350</v>
      </c>
      <c r="G348" s="10">
        <v>14</v>
      </c>
    </row>
    <row r="349" spans="1:7">
      <c r="A349" s="120" t="s">
        <v>1133</v>
      </c>
      <c r="B349" s="114">
        <v>26</v>
      </c>
      <c r="C349" s="114" t="s">
        <v>570</v>
      </c>
      <c r="D349" s="114" t="s">
        <v>610</v>
      </c>
      <c r="E349" s="114">
        <v>1959</v>
      </c>
      <c r="F349" s="119" t="s">
        <v>350</v>
      </c>
      <c r="G349" s="10">
        <v>13</v>
      </c>
    </row>
    <row r="350" spans="1:7">
      <c r="A350" s="120" t="s">
        <v>1134</v>
      </c>
      <c r="B350" s="114">
        <v>27</v>
      </c>
      <c r="C350" s="114" t="s">
        <v>570</v>
      </c>
      <c r="D350" s="114" t="s">
        <v>611</v>
      </c>
      <c r="E350" s="114">
        <v>1960</v>
      </c>
      <c r="F350" s="119" t="s">
        <v>159</v>
      </c>
      <c r="G350" s="10">
        <v>12</v>
      </c>
    </row>
    <row r="351" spans="1:7">
      <c r="A351" s="120" t="s">
        <v>1135</v>
      </c>
      <c r="B351" s="114">
        <v>28</v>
      </c>
      <c r="C351" s="114" t="s">
        <v>570</v>
      </c>
      <c r="D351" s="114" t="s">
        <v>612</v>
      </c>
      <c r="E351" s="114">
        <v>1959</v>
      </c>
      <c r="F351" s="119" t="s">
        <v>119</v>
      </c>
      <c r="G351" s="10">
        <v>11</v>
      </c>
    </row>
    <row r="352" spans="1:7">
      <c r="A352" s="120" t="s">
        <v>1136</v>
      </c>
      <c r="B352" s="114">
        <v>29</v>
      </c>
      <c r="C352" s="114" t="s">
        <v>570</v>
      </c>
      <c r="D352" s="114" t="s">
        <v>575</v>
      </c>
      <c r="E352" s="114">
        <v>1960</v>
      </c>
      <c r="F352" s="119" t="s">
        <v>136</v>
      </c>
      <c r="G352" s="10">
        <v>10</v>
      </c>
    </row>
    <row r="353" spans="1:7">
      <c r="A353" s="120" t="s">
        <v>1137</v>
      </c>
      <c r="B353" s="114">
        <v>30</v>
      </c>
      <c r="C353" s="114" t="s">
        <v>570</v>
      </c>
      <c r="D353" s="114" t="s">
        <v>613</v>
      </c>
      <c r="E353" s="114">
        <v>1961</v>
      </c>
      <c r="F353" s="119" t="s">
        <v>148</v>
      </c>
      <c r="G353" s="10">
        <v>9</v>
      </c>
    </row>
    <row r="354" spans="1:7">
      <c r="A354" s="120" t="s">
        <v>1138</v>
      </c>
      <c r="B354" s="114">
        <v>31</v>
      </c>
      <c r="C354" s="114" t="s">
        <v>570</v>
      </c>
      <c r="D354" s="114" t="s">
        <v>614</v>
      </c>
      <c r="E354" s="114">
        <v>1961</v>
      </c>
      <c r="F354" s="119" t="s">
        <v>159</v>
      </c>
      <c r="G354" s="10">
        <v>8</v>
      </c>
    </row>
    <row r="355" spans="1:7">
      <c r="A355" s="120" t="s">
        <v>1139</v>
      </c>
      <c r="B355" s="114">
        <v>32</v>
      </c>
      <c r="C355" s="114" t="s">
        <v>570</v>
      </c>
      <c r="D355" s="114" t="s">
        <v>615</v>
      </c>
      <c r="E355" s="114">
        <v>1958</v>
      </c>
      <c r="F355" s="119" t="s">
        <v>291</v>
      </c>
      <c r="G355" s="10">
        <v>7</v>
      </c>
    </row>
    <row r="356" spans="1:7">
      <c r="A356" s="120" t="s">
        <v>1140</v>
      </c>
      <c r="B356" s="114">
        <v>33</v>
      </c>
      <c r="C356" s="114" t="s">
        <v>570</v>
      </c>
      <c r="D356" s="114" t="s">
        <v>616</v>
      </c>
      <c r="E356" s="114">
        <v>1961</v>
      </c>
      <c r="F356" s="119" t="s">
        <v>293</v>
      </c>
      <c r="G356" s="10">
        <v>6</v>
      </c>
    </row>
    <row r="357" spans="1:7">
      <c r="A357" s="120" t="s">
        <v>1141</v>
      </c>
      <c r="B357" s="114">
        <v>34</v>
      </c>
      <c r="C357" s="114" t="s">
        <v>570</v>
      </c>
      <c r="D357" s="114" t="s">
        <v>617</v>
      </c>
      <c r="E357" s="114">
        <v>1960</v>
      </c>
      <c r="F357" s="119" t="s">
        <v>70</v>
      </c>
      <c r="G357" s="10">
        <v>5</v>
      </c>
    </row>
    <row r="358" spans="1:7">
      <c r="A358" s="120" t="s">
        <v>1142</v>
      </c>
      <c r="B358" s="114">
        <v>35</v>
      </c>
      <c r="C358" s="114" t="s">
        <v>570</v>
      </c>
      <c r="D358" s="114" t="s">
        <v>618</v>
      </c>
      <c r="E358" s="114">
        <v>1958</v>
      </c>
      <c r="F358" s="119" t="s">
        <v>45</v>
      </c>
      <c r="G358" s="10">
        <v>4</v>
      </c>
    </row>
    <row r="359" spans="1:7">
      <c r="A359" s="120" t="s">
        <v>1143</v>
      </c>
      <c r="B359" s="114">
        <v>36</v>
      </c>
      <c r="C359" s="114" t="s">
        <v>570</v>
      </c>
      <c r="D359" s="114" t="s">
        <v>619</v>
      </c>
      <c r="E359" s="114">
        <v>1959</v>
      </c>
      <c r="F359" s="119" t="s">
        <v>267</v>
      </c>
      <c r="G359" s="10">
        <v>3</v>
      </c>
    </row>
    <row r="360" spans="1:7">
      <c r="A360" s="120" t="s">
        <v>1144</v>
      </c>
      <c r="B360" s="114">
        <v>37</v>
      </c>
      <c r="C360" s="114" t="s">
        <v>570</v>
      </c>
      <c r="D360" s="114" t="s">
        <v>620</v>
      </c>
      <c r="E360" s="114">
        <v>1957</v>
      </c>
      <c r="F360" s="119" t="s">
        <v>60</v>
      </c>
      <c r="G360" s="10">
        <v>2</v>
      </c>
    </row>
    <row r="361" spans="1:7">
      <c r="A361" s="120" t="s">
        <v>1145</v>
      </c>
      <c r="B361" s="114">
        <v>38</v>
      </c>
      <c r="C361" s="114" t="s">
        <v>570</v>
      </c>
      <c r="D361" s="114" t="s">
        <v>621</v>
      </c>
      <c r="E361" s="114">
        <v>1961</v>
      </c>
      <c r="F361" s="119" t="s">
        <v>35</v>
      </c>
      <c r="G361" s="10">
        <v>1</v>
      </c>
    </row>
    <row r="362" spans="1:7">
      <c r="A362" s="120" t="s">
        <v>1146</v>
      </c>
      <c r="B362" s="114">
        <v>39</v>
      </c>
      <c r="C362" s="114" t="s">
        <v>570</v>
      </c>
      <c r="D362" s="114" t="s">
        <v>622</v>
      </c>
      <c r="E362" s="114">
        <v>1957</v>
      </c>
      <c r="F362" s="119" t="s">
        <v>29</v>
      </c>
      <c r="G362" s="10">
        <v>1</v>
      </c>
    </row>
    <row r="363" spans="1:7">
      <c r="A363" s="120" t="s">
        <v>1147</v>
      </c>
      <c r="B363" s="114">
        <v>40</v>
      </c>
      <c r="C363" s="114" t="s">
        <v>570</v>
      </c>
      <c r="D363" s="114" t="s">
        <v>623</v>
      </c>
      <c r="E363" s="114">
        <v>1958</v>
      </c>
      <c r="F363" s="119" t="s">
        <v>41</v>
      </c>
      <c r="G363" s="10">
        <v>1</v>
      </c>
    </row>
    <row r="364" spans="1:7">
      <c r="A364" s="10">
        <v>3</v>
      </c>
      <c r="B364" s="115">
        <v>1</v>
      </c>
      <c r="C364" s="115" t="s">
        <v>625</v>
      </c>
      <c r="D364" s="115" t="s">
        <v>629</v>
      </c>
      <c r="E364" s="115">
        <v>1955</v>
      </c>
      <c r="F364" s="115" t="s">
        <v>517</v>
      </c>
      <c r="G364" s="10">
        <v>40</v>
      </c>
    </row>
    <row r="365" spans="1:7">
      <c r="A365">
        <v>5</v>
      </c>
      <c r="B365" s="114">
        <v>2</v>
      </c>
      <c r="C365" s="114" t="s">
        <v>625</v>
      </c>
      <c r="D365" s="114" t="s">
        <v>631</v>
      </c>
      <c r="E365" s="114">
        <v>1955</v>
      </c>
      <c r="F365" s="114" t="s">
        <v>77</v>
      </c>
      <c r="G365" s="10">
        <v>38</v>
      </c>
    </row>
    <row r="366" spans="1:7">
      <c r="A366">
        <v>8</v>
      </c>
      <c r="B366" s="114">
        <v>4</v>
      </c>
      <c r="C366" s="114" t="s">
        <v>625</v>
      </c>
      <c r="D366" s="114" t="s">
        <v>634</v>
      </c>
      <c r="E366" s="114">
        <v>1954</v>
      </c>
      <c r="F366" s="114" t="s">
        <v>635</v>
      </c>
      <c r="G366" s="10">
        <v>36</v>
      </c>
    </row>
    <row r="367" spans="1:7">
      <c r="A367">
        <v>10</v>
      </c>
      <c r="B367" s="114">
        <v>5</v>
      </c>
      <c r="C367" s="114" t="s">
        <v>625</v>
      </c>
      <c r="D367" s="114" t="s">
        <v>637</v>
      </c>
      <c r="E367" s="114">
        <v>1953</v>
      </c>
      <c r="F367" s="114" t="s">
        <v>35</v>
      </c>
      <c r="G367" s="10">
        <v>35</v>
      </c>
    </row>
    <row r="368" spans="1:7">
      <c r="A368">
        <v>11</v>
      </c>
      <c r="B368" s="114">
        <v>6</v>
      </c>
      <c r="C368" s="114" t="s">
        <v>625</v>
      </c>
      <c r="D368" s="114" t="s">
        <v>639</v>
      </c>
      <c r="E368" s="114">
        <v>1956</v>
      </c>
      <c r="F368" s="114" t="s">
        <v>35</v>
      </c>
      <c r="G368" s="10">
        <v>34</v>
      </c>
    </row>
    <row r="369" spans="1:7">
      <c r="A369">
        <v>12</v>
      </c>
      <c r="B369" s="114">
        <v>7</v>
      </c>
      <c r="C369" s="114" t="s">
        <v>625</v>
      </c>
      <c r="D369" s="114" t="s">
        <v>641</v>
      </c>
      <c r="E369" s="114">
        <v>1952</v>
      </c>
      <c r="F369" s="114" t="s">
        <v>35</v>
      </c>
      <c r="G369" s="10">
        <v>33</v>
      </c>
    </row>
    <row r="370" spans="1:7">
      <c r="A370">
        <v>18</v>
      </c>
      <c r="B370" s="114">
        <v>8</v>
      </c>
      <c r="C370" s="114" t="s">
        <v>625</v>
      </c>
      <c r="D370" s="114" t="s">
        <v>642</v>
      </c>
      <c r="E370" s="114">
        <v>1956</v>
      </c>
      <c r="F370" s="114" t="s">
        <v>45</v>
      </c>
      <c r="G370" s="10">
        <v>32</v>
      </c>
    </row>
    <row r="371" spans="1:7">
      <c r="A371">
        <v>19</v>
      </c>
      <c r="B371" s="114">
        <v>9</v>
      </c>
      <c r="C371" s="114" t="s">
        <v>625</v>
      </c>
      <c r="D371" s="114" t="s">
        <v>644</v>
      </c>
      <c r="E371" s="114">
        <v>1953</v>
      </c>
      <c r="F371" s="114" t="s">
        <v>267</v>
      </c>
      <c r="G371" s="10">
        <v>31</v>
      </c>
    </row>
    <row r="372" spans="1:7">
      <c r="A372">
        <v>31</v>
      </c>
      <c r="B372" s="114">
        <v>10</v>
      </c>
      <c r="C372" s="114" t="s">
        <v>625</v>
      </c>
      <c r="D372" s="114" t="s">
        <v>645</v>
      </c>
      <c r="E372" s="114">
        <v>1956</v>
      </c>
      <c r="F372" s="114" t="s">
        <v>154</v>
      </c>
      <c r="G372" s="10">
        <v>30</v>
      </c>
    </row>
    <row r="373" spans="1:7">
      <c r="A373">
        <v>34</v>
      </c>
      <c r="B373" s="114">
        <v>11</v>
      </c>
      <c r="C373" s="114" t="s">
        <v>625</v>
      </c>
      <c r="D373" s="114" t="s">
        <v>647</v>
      </c>
      <c r="E373" s="114">
        <v>1956</v>
      </c>
      <c r="F373" s="114" t="s">
        <v>648</v>
      </c>
      <c r="G373" s="10">
        <v>29</v>
      </c>
    </row>
    <row r="374" spans="1:7">
      <c r="A374">
        <v>49</v>
      </c>
      <c r="B374" s="114">
        <v>12</v>
      </c>
      <c r="C374" s="114" t="s">
        <v>625</v>
      </c>
      <c r="D374" s="114" t="s">
        <v>650</v>
      </c>
      <c r="E374" s="114">
        <v>1955</v>
      </c>
      <c r="F374" s="114" t="s">
        <v>29</v>
      </c>
      <c r="G374" s="10">
        <v>28</v>
      </c>
    </row>
    <row r="375" spans="1:7">
      <c r="A375">
        <v>50</v>
      </c>
      <c r="B375" s="114">
        <v>13</v>
      </c>
      <c r="C375" s="114" t="s">
        <v>625</v>
      </c>
      <c r="D375" s="114" t="s">
        <v>651</v>
      </c>
      <c r="E375" s="114">
        <v>1956</v>
      </c>
      <c r="F375" s="114" t="s">
        <v>45</v>
      </c>
      <c r="G375" s="10">
        <v>27</v>
      </c>
    </row>
    <row r="376" spans="1:7">
      <c r="A376">
        <v>52</v>
      </c>
      <c r="B376" s="114">
        <v>14</v>
      </c>
      <c r="C376" s="114" t="s">
        <v>625</v>
      </c>
      <c r="D376" s="114" t="s">
        <v>652</v>
      </c>
      <c r="E376" s="114">
        <v>1955</v>
      </c>
      <c r="F376" s="114" t="s">
        <v>35</v>
      </c>
      <c r="G376" s="10">
        <v>26</v>
      </c>
    </row>
    <row r="377" spans="1:7">
      <c r="A377">
        <v>74</v>
      </c>
      <c r="B377" s="114">
        <v>15</v>
      </c>
      <c r="C377" s="114" t="s">
        <v>625</v>
      </c>
      <c r="D377" s="114" t="s">
        <v>653</v>
      </c>
      <c r="E377" s="114">
        <v>1956</v>
      </c>
      <c r="F377" s="114" t="s">
        <v>141</v>
      </c>
      <c r="G377" s="10">
        <v>25</v>
      </c>
    </row>
    <row r="378" spans="1:7">
      <c r="A378">
        <v>80</v>
      </c>
      <c r="B378" s="114">
        <v>16</v>
      </c>
      <c r="C378" s="114" t="s">
        <v>625</v>
      </c>
      <c r="D378" s="114" t="s">
        <v>654</v>
      </c>
      <c r="E378" s="114">
        <v>1955</v>
      </c>
      <c r="F378" s="114" t="s">
        <v>60</v>
      </c>
      <c r="G378" s="10">
        <v>24</v>
      </c>
    </row>
    <row r="379" spans="1:7">
      <c r="A379">
        <v>84</v>
      </c>
      <c r="B379" s="114">
        <v>17</v>
      </c>
      <c r="C379" s="114" t="s">
        <v>625</v>
      </c>
      <c r="D379" s="114" t="s">
        <v>655</v>
      </c>
      <c r="E379" s="114">
        <v>1956</v>
      </c>
      <c r="F379" s="114" t="s">
        <v>656</v>
      </c>
      <c r="G379" s="10">
        <v>23</v>
      </c>
    </row>
    <row r="380" spans="1:7">
      <c r="A380">
        <v>91</v>
      </c>
      <c r="B380" s="114">
        <v>18</v>
      </c>
      <c r="C380" s="114" t="s">
        <v>625</v>
      </c>
      <c r="D380" s="114" t="s">
        <v>657</v>
      </c>
      <c r="E380" s="114">
        <v>1956</v>
      </c>
      <c r="F380" s="114" t="s">
        <v>72</v>
      </c>
      <c r="G380" s="10">
        <v>22</v>
      </c>
    </row>
    <row r="381" spans="1:7">
      <c r="A381">
        <v>100</v>
      </c>
      <c r="B381" s="114">
        <v>19</v>
      </c>
      <c r="C381" s="114" t="s">
        <v>625</v>
      </c>
      <c r="D381" s="114" t="s">
        <v>626</v>
      </c>
      <c r="E381" s="114">
        <v>1952</v>
      </c>
      <c r="F381" s="114" t="s">
        <v>186</v>
      </c>
      <c r="G381" s="10">
        <v>21</v>
      </c>
    </row>
    <row r="382" spans="1:7">
      <c r="A382">
        <v>104</v>
      </c>
      <c r="B382" s="114">
        <v>20</v>
      </c>
      <c r="C382" s="114" t="s">
        <v>625</v>
      </c>
      <c r="D382" s="114" t="s">
        <v>627</v>
      </c>
      <c r="E382" s="114">
        <v>1954</v>
      </c>
      <c r="F382" s="114" t="s">
        <v>186</v>
      </c>
      <c r="G382" s="10">
        <v>20</v>
      </c>
    </row>
    <row r="383" spans="1:7">
      <c r="A383">
        <v>106</v>
      </c>
      <c r="B383" s="114">
        <v>21</v>
      </c>
      <c r="C383" s="114" t="s">
        <v>625</v>
      </c>
      <c r="D383" s="114" t="s">
        <v>658</v>
      </c>
      <c r="E383" s="114">
        <v>1953</v>
      </c>
      <c r="F383" s="114" t="s">
        <v>172</v>
      </c>
      <c r="G383" s="10">
        <v>19</v>
      </c>
    </row>
    <row r="384" spans="1:7">
      <c r="A384" s="10">
        <v>20</v>
      </c>
      <c r="B384" s="115">
        <v>1</v>
      </c>
      <c r="C384" s="115" t="s">
        <v>660</v>
      </c>
      <c r="D384" s="115" t="s">
        <v>662</v>
      </c>
      <c r="E384" s="115">
        <v>1947</v>
      </c>
      <c r="F384" s="115" t="s">
        <v>172</v>
      </c>
      <c r="G384" s="10">
        <v>20</v>
      </c>
    </row>
    <row r="385" spans="1:7">
      <c r="A385">
        <v>21</v>
      </c>
      <c r="B385" s="114">
        <v>2</v>
      </c>
      <c r="C385" s="114" t="s">
        <v>660</v>
      </c>
      <c r="D385" s="114" t="s">
        <v>664</v>
      </c>
      <c r="E385" s="114">
        <v>1947</v>
      </c>
      <c r="F385" s="114" t="s">
        <v>136</v>
      </c>
      <c r="G385" s="10">
        <v>18</v>
      </c>
    </row>
    <row r="386" spans="1:7">
      <c r="A386">
        <v>42</v>
      </c>
      <c r="B386" s="114">
        <v>3</v>
      </c>
      <c r="C386" s="114" t="s">
        <v>660</v>
      </c>
      <c r="D386" s="114" t="s">
        <v>666</v>
      </c>
      <c r="E386" s="114">
        <v>1947</v>
      </c>
      <c r="F386" s="114" t="s">
        <v>497</v>
      </c>
      <c r="G386" s="10">
        <v>16</v>
      </c>
    </row>
    <row r="387" spans="1:7">
      <c r="A387">
        <v>53</v>
      </c>
      <c r="B387" s="114">
        <v>4</v>
      </c>
      <c r="C387" s="114" t="s">
        <v>660</v>
      </c>
      <c r="D387" s="114" t="s">
        <v>668</v>
      </c>
      <c r="E387" s="114">
        <v>1949</v>
      </c>
      <c r="F387" s="114" t="s">
        <v>497</v>
      </c>
      <c r="G387" s="10">
        <v>15</v>
      </c>
    </row>
    <row r="388" spans="1:7">
      <c r="A388">
        <v>58</v>
      </c>
      <c r="B388" s="114">
        <v>5</v>
      </c>
      <c r="C388" s="114" t="s">
        <v>660</v>
      </c>
      <c r="D388" s="114" t="s">
        <v>670</v>
      </c>
      <c r="E388" s="114">
        <v>1951</v>
      </c>
      <c r="F388" s="114" t="s">
        <v>136</v>
      </c>
      <c r="G388" s="10">
        <v>14</v>
      </c>
    </row>
    <row r="389" spans="1:7">
      <c r="A389">
        <v>68</v>
      </c>
      <c r="B389" s="114">
        <v>6</v>
      </c>
      <c r="C389" s="114" t="s">
        <v>660</v>
      </c>
      <c r="D389" s="114" t="s">
        <v>671</v>
      </c>
      <c r="E389" s="114">
        <v>1951</v>
      </c>
      <c r="F389" s="114" t="s">
        <v>497</v>
      </c>
      <c r="G389" s="10">
        <v>13</v>
      </c>
    </row>
    <row r="390" spans="1:7">
      <c r="A390">
        <v>79</v>
      </c>
      <c r="B390" s="114">
        <v>7</v>
      </c>
      <c r="C390" s="114" t="s">
        <v>660</v>
      </c>
      <c r="D390" s="114" t="s">
        <v>672</v>
      </c>
      <c r="E390" s="114">
        <v>1947</v>
      </c>
      <c r="F390" s="114" t="s">
        <v>371</v>
      </c>
      <c r="G390" s="10">
        <v>12</v>
      </c>
    </row>
    <row r="391" spans="1:7">
      <c r="A391">
        <v>90</v>
      </c>
      <c r="B391" s="114">
        <v>8</v>
      </c>
      <c r="C391" s="114" t="s">
        <v>660</v>
      </c>
      <c r="D391" s="114" t="s">
        <v>673</v>
      </c>
      <c r="E391" s="114">
        <v>1949</v>
      </c>
      <c r="F391" s="114" t="s">
        <v>159</v>
      </c>
      <c r="G391" s="10">
        <v>11</v>
      </c>
    </row>
    <row r="392" spans="1:7">
      <c r="A392">
        <v>92</v>
      </c>
      <c r="B392" s="114">
        <v>9</v>
      </c>
      <c r="C392" s="114" t="s">
        <v>660</v>
      </c>
      <c r="D392" s="114" t="s">
        <v>674</v>
      </c>
      <c r="E392" s="114">
        <v>1951</v>
      </c>
      <c r="F392" s="114" t="s">
        <v>148</v>
      </c>
      <c r="G392" s="10">
        <v>10</v>
      </c>
    </row>
    <row r="393" spans="1:7">
      <c r="A393" s="10">
        <v>22</v>
      </c>
      <c r="B393" s="115">
        <v>1</v>
      </c>
      <c r="C393" s="115" t="s">
        <v>675</v>
      </c>
      <c r="D393" s="115" t="s">
        <v>677</v>
      </c>
      <c r="E393" s="115">
        <v>1946</v>
      </c>
      <c r="F393" s="115" t="s">
        <v>29</v>
      </c>
      <c r="G393" s="10">
        <v>20</v>
      </c>
    </row>
    <row r="394" spans="1:7">
      <c r="A394">
        <v>41</v>
      </c>
      <c r="B394" s="114">
        <v>2</v>
      </c>
      <c r="C394" s="114" t="s">
        <v>675</v>
      </c>
      <c r="D394" s="114" t="s">
        <v>678</v>
      </c>
      <c r="E394" s="114">
        <v>1945</v>
      </c>
      <c r="F394" s="114" t="s">
        <v>350</v>
      </c>
      <c r="G394" s="10">
        <v>18</v>
      </c>
    </row>
    <row r="395" spans="1:7">
      <c r="A395">
        <v>56</v>
      </c>
      <c r="B395" s="114">
        <v>3</v>
      </c>
      <c r="C395" s="114" t="s">
        <v>675</v>
      </c>
      <c r="D395" s="114" t="s">
        <v>679</v>
      </c>
      <c r="E395" s="114">
        <v>1945</v>
      </c>
      <c r="F395" s="114" t="s">
        <v>72</v>
      </c>
      <c r="G395" s="10">
        <v>16</v>
      </c>
    </row>
    <row r="396" spans="1:7">
      <c r="A396">
        <v>59</v>
      </c>
      <c r="B396" s="114">
        <v>4</v>
      </c>
      <c r="C396" s="114" t="s">
        <v>675</v>
      </c>
      <c r="D396" s="114" t="s">
        <v>680</v>
      </c>
      <c r="E396" s="114">
        <v>1945</v>
      </c>
      <c r="F396" s="114" t="s">
        <v>136</v>
      </c>
      <c r="G396" s="10">
        <v>15</v>
      </c>
    </row>
    <row r="397" spans="1:7">
      <c r="A397">
        <v>117</v>
      </c>
      <c r="B397" s="114">
        <v>5</v>
      </c>
      <c r="C397" s="114" t="s">
        <v>675</v>
      </c>
      <c r="D397" s="114" t="s">
        <v>681</v>
      </c>
      <c r="E397" s="114">
        <v>1942</v>
      </c>
      <c r="F397" s="114" t="s">
        <v>192</v>
      </c>
      <c r="G397" s="10">
        <v>14</v>
      </c>
    </row>
    <row r="398" spans="1:7">
      <c r="A398" s="10">
        <v>57</v>
      </c>
      <c r="B398" s="115">
        <v>1</v>
      </c>
      <c r="C398" s="115" t="s">
        <v>683</v>
      </c>
      <c r="D398" s="115" t="s">
        <v>684</v>
      </c>
      <c r="E398" s="115">
        <v>1941</v>
      </c>
      <c r="F398" s="115" t="s">
        <v>234</v>
      </c>
      <c r="G398" s="10">
        <v>20</v>
      </c>
    </row>
    <row r="399" spans="1:7">
      <c r="A399">
        <v>86</v>
      </c>
      <c r="B399" s="114">
        <v>2</v>
      </c>
      <c r="C399" s="114" t="s">
        <v>683</v>
      </c>
      <c r="D399" s="114" t="s">
        <v>686</v>
      </c>
      <c r="E399" s="114">
        <v>1937</v>
      </c>
      <c r="F399" s="114" t="s">
        <v>293</v>
      </c>
      <c r="G399" s="10">
        <v>18</v>
      </c>
    </row>
    <row r="400" spans="1:7">
      <c r="A400">
        <v>102</v>
      </c>
      <c r="B400" s="114">
        <v>3</v>
      </c>
      <c r="C400" s="114" t="s">
        <v>683</v>
      </c>
      <c r="D400" s="114" t="s">
        <v>687</v>
      </c>
      <c r="E400" s="114">
        <v>1941</v>
      </c>
      <c r="F400" s="114" t="s">
        <v>45</v>
      </c>
      <c r="G400" s="10">
        <v>16</v>
      </c>
    </row>
    <row r="401" spans="1:7">
      <c r="A401" s="123">
        <v>121</v>
      </c>
      <c r="B401" s="115">
        <v>1</v>
      </c>
      <c r="C401" s="115" t="s">
        <v>688</v>
      </c>
      <c r="D401" s="115" t="s">
        <v>689</v>
      </c>
      <c r="E401" s="115">
        <v>1935</v>
      </c>
      <c r="F401" s="115" t="s">
        <v>35</v>
      </c>
      <c r="G401" s="10">
        <v>20</v>
      </c>
    </row>
  </sheetData>
  <pageMargins left="0.25" right="0.31" top="0.3" bottom="0.35" header="0.17" footer="0.16"/>
  <pageSetup scale="29" fitToHeight="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4"/>
  <sheetViews>
    <sheetView workbookViewId="0">
      <selection activeCell="P9" sqref="P9"/>
    </sheetView>
  </sheetViews>
  <sheetFormatPr defaultRowHeight="12.75"/>
  <cols>
    <col min="1" max="1" width="9.140625" style="5"/>
    <col min="2" max="2" width="4.7109375" style="5" customWidth="1"/>
    <col min="3" max="3" width="25.5703125" customWidth="1"/>
    <col min="4" max="4" width="5.140625" customWidth="1"/>
    <col min="5" max="5" width="31.140625" style="5" customWidth="1"/>
    <col min="6" max="6" width="5" customWidth="1"/>
    <col min="7" max="7" width="9.140625" style="5"/>
  </cols>
  <sheetData>
    <row r="1" spans="1:8">
      <c r="A1" s="69" t="s">
        <v>690</v>
      </c>
      <c r="B1" s="69" t="s">
        <v>697</v>
      </c>
      <c r="C1" s="70" t="s">
        <v>18</v>
      </c>
      <c r="D1" s="69" t="s">
        <v>19</v>
      </c>
      <c r="E1" s="71" t="s">
        <v>20</v>
      </c>
      <c r="F1" s="69" t="s">
        <v>699</v>
      </c>
      <c r="G1" s="69" t="s">
        <v>864</v>
      </c>
    </row>
    <row r="2" spans="1:8">
      <c r="A2" s="115">
        <v>125</v>
      </c>
      <c r="B2" s="115" t="s">
        <v>22</v>
      </c>
      <c r="C2" s="115" t="s">
        <v>30</v>
      </c>
      <c r="D2" s="115">
        <v>1982</v>
      </c>
      <c r="E2" s="115" t="s">
        <v>31</v>
      </c>
      <c r="F2" s="115">
        <v>20</v>
      </c>
      <c r="G2" s="115">
        <v>1</v>
      </c>
      <c r="H2" s="114"/>
    </row>
    <row r="3" spans="1:8">
      <c r="A3" s="114">
        <v>134</v>
      </c>
      <c r="B3" s="114" t="s">
        <v>22</v>
      </c>
      <c r="C3" s="114" t="s">
        <v>23</v>
      </c>
      <c r="D3" s="114">
        <v>1985</v>
      </c>
      <c r="E3" s="114" t="s">
        <v>24</v>
      </c>
      <c r="F3" s="114">
        <v>18</v>
      </c>
      <c r="G3" s="114">
        <v>2</v>
      </c>
      <c r="H3" s="114"/>
    </row>
    <row r="4" spans="1:8">
      <c r="A4" s="114">
        <v>139</v>
      </c>
      <c r="B4" s="114" t="s">
        <v>22</v>
      </c>
      <c r="C4" s="114" t="s">
        <v>25</v>
      </c>
      <c r="D4" s="114">
        <v>1988</v>
      </c>
      <c r="E4" s="114" t="s">
        <v>24</v>
      </c>
      <c r="F4" s="114">
        <v>16</v>
      </c>
      <c r="G4" s="114">
        <v>3</v>
      </c>
      <c r="H4" s="114"/>
    </row>
    <row r="5" spans="1:8">
      <c r="A5" s="114">
        <v>160</v>
      </c>
      <c r="B5" s="114" t="s">
        <v>22</v>
      </c>
      <c r="C5" s="114" t="s">
        <v>36</v>
      </c>
      <c r="D5" s="114">
        <v>1982</v>
      </c>
      <c r="E5" s="114" t="s">
        <v>37</v>
      </c>
      <c r="F5" s="114">
        <v>15</v>
      </c>
      <c r="G5" s="114">
        <v>4</v>
      </c>
      <c r="H5" s="114"/>
    </row>
    <row r="6" spans="1:8">
      <c r="A6" s="114">
        <v>166</v>
      </c>
      <c r="B6" s="114" t="s">
        <v>22</v>
      </c>
      <c r="C6" s="114" t="s">
        <v>26</v>
      </c>
      <c r="D6" s="114">
        <v>1987</v>
      </c>
      <c r="E6" s="114" t="s">
        <v>27</v>
      </c>
      <c r="F6" s="114">
        <v>14</v>
      </c>
      <c r="G6" s="114">
        <v>5</v>
      </c>
      <c r="H6" s="114"/>
    </row>
    <row r="7" spans="1:8">
      <c r="A7" s="115">
        <v>2</v>
      </c>
      <c r="B7" s="115" t="s">
        <v>51</v>
      </c>
      <c r="C7" s="115" t="s">
        <v>52</v>
      </c>
      <c r="D7" s="115">
        <v>1980</v>
      </c>
      <c r="E7" s="115" t="s">
        <v>27</v>
      </c>
      <c r="F7" s="115">
        <v>20</v>
      </c>
      <c r="G7" s="115">
        <v>1</v>
      </c>
      <c r="H7" s="114"/>
    </row>
    <row r="8" spans="1:8">
      <c r="A8" s="114">
        <v>68</v>
      </c>
      <c r="B8" s="114" t="s">
        <v>51</v>
      </c>
      <c r="C8" s="114" t="s">
        <v>55</v>
      </c>
      <c r="D8" s="114">
        <v>1978</v>
      </c>
      <c r="E8" s="114" t="s">
        <v>56</v>
      </c>
      <c r="F8" s="114">
        <v>18</v>
      </c>
      <c r="G8" s="114">
        <v>2</v>
      </c>
      <c r="H8" s="114"/>
    </row>
    <row r="9" spans="1:8">
      <c r="A9" s="114">
        <v>117</v>
      </c>
      <c r="B9" s="114" t="s">
        <v>51</v>
      </c>
      <c r="C9" s="114" t="s">
        <v>53</v>
      </c>
      <c r="D9" s="114">
        <v>1980</v>
      </c>
      <c r="E9" s="114" t="s">
        <v>54</v>
      </c>
      <c r="F9" s="114">
        <v>16</v>
      </c>
      <c r="G9" s="114">
        <v>3</v>
      </c>
      <c r="H9" s="114"/>
    </row>
    <row r="10" spans="1:8">
      <c r="A10" s="115">
        <v>110</v>
      </c>
      <c r="B10" s="115" t="s">
        <v>83</v>
      </c>
      <c r="C10" s="115" t="s">
        <v>90</v>
      </c>
      <c r="D10" s="115">
        <v>1973</v>
      </c>
      <c r="E10" s="115" t="s">
        <v>91</v>
      </c>
      <c r="F10" s="115">
        <v>20</v>
      </c>
      <c r="G10" s="115">
        <v>1</v>
      </c>
      <c r="H10" s="114"/>
    </row>
    <row r="11" spans="1:8">
      <c r="A11" s="114">
        <v>142</v>
      </c>
      <c r="B11" s="114" t="s">
        <v>83</v>
      </c>
      <c r="C11" s="114" t="s">
        <v>95</v>
      </c>
      <c r="D11" s="114">
        <v>1975</v>
      </c>
      <c r="E11" s="114" t="s">
        <v>31</v>
      </c>
      <c r="F11" s="114">
        <v>18</v>
      </c>
      <c r="G11" s="114">
        <v>2</v>
      </c>
      <c r="H11" s="114"/>
    </row>
    <row r="12" spans="1:8">
      <c r="A12" s="114">
        <v>162</v>
      </c>
      <c r="B12" s="114" t="s">
        <v>83</v>
      </c>
      <c r="C12" s="114" t="s">
        <v>84</v>
      </c>
      <c r="D12" s="114">
        <v>1972</v>
      </c>
      <c r="E12" s="114" t="s">
        <v>85</v>
      </c>
      <c r="F12" s="114">
        <v>16</v>
      </c>
      <c r="G12" s="114">
        <v>3</v>
      </c>
      <c r="H12" s="114"/>
    </row>
    <row r="13" spans="1:8">
      <c r="A13" s="114">
        <v>169</v>
      </c>
      <c r="B13" s="114" t="s">
        <v>83</v>
      </c>
      <c r="C13" s="114" t="s">
        <v>89</v>
      </c>
      <c r="D13" s="114">
        <v>1974</v>
      </c>
      <c r="E13" s="114" t="s">
        <v>79</v>
      </c>
      <c r="F13" s="114">
        <v>15</v>
      </c>
      <c r="G13" s="114">
        <v>4</v>
      </c>
      <c r="H13" s="114"/>
    </row>
    <row r="14" spans="1:8">
      <c r="A14" s="114">
        <v>170</v>
      </c>
      <c r="B14" s="114" t="s">
        <v>83</v>
      </c>
      <c r="C14" s="114" t="s">
        <v>99</v>
      </c>
      <c r="D14" s="114">
        <v>1975</v>
      </c>
      <c r="E14" s="114" t="s">
        <v>56</v>
      </c>
      <c r="F14" s="114">
        <v>14</v>
      </c>
      <c r="G14" s="114">
        <v>5</v>
      </c>
      <c r="H14" s="114"/>
    </row>
    <row r="15" spans="1:8">
      <c r="A15" s="115">
        <v>82</v>
      </c>
      <c r="B15" s="115" t="s">
        <v>122</v>
      </c>
      <c r="C15" s="115" t="s">
        <v>123</v>
      </c>
      <c r="D15" s="115">
        <v>1969</v>
      </c>
      <c r="E15" s="115" t="s">
        <v>27</v>
      </c>
      <c r="F15" s="115">
        <v>20</v>
      </c>
      <c r="G15" s="115">
        <v>1</v>
      </c>
      <c r="H15" s="114"/>
    </row>
    <row r="16" spans="1:8">
      <c r="A16" s="114">
        <v>96</v>
      </c>
      <c r="B16" s="114" t="s">
        <v>122</v>
      </c>
      <c r="C16" s="114" t="s">
        <v>129</v>
      </c>
      <c r="D16" s="114">
        <v>1970</v>
      </c>
      <c r="E16" s="114" t="s">
        <v>56</v>
      </c>
      <c r="F16" s="114">
        <v>18</v>
      </c>
      <c r="G16" s="114">
        <v>2</v>
      </c>
      <c r="H16" s="114"/>
    </row>
    <row r="17" spans="1:8">
      <c r="A17" s="114">
        <v>105</v>
      </c>
      <c r="B17" s="114" t="s">
        <v>122</v>
      </c>
      <c r="C17" s="114" t="s">
        <v>124</v>
      </c>
      <c r="D17" s="114">
        <v>1969</v>
      </c>
      <c r="E17" s="114" t="s">
        <v>125</v>
      </c>
      <c r="F17" s="114">
        <v>16</v>
      </c>
      <c r="G17" s="114">
        <v>3</v>
      </c>
      <c r="H17" s="114"/>
    </row>
    <row r="18" spans="1:8">
      <c r="A18" s="114">
        <v>145</v>
      </c>
      <c r="B18" s="114" t="s">
        <v>122</v>
      </c>
      <c r="C18" s="114" t="s">
        <v>130</v>
      </c>
      <c r="D18" s="114">
        <v>1971</v>
      </c>
      <c r="E18" s="114" t="s">
        <v>79</v>
      </c>
      <c r="F18" s="114">
        <v>15</v>
      </c>
      <c r="G18" s="114">
        <v>4</v>
      </c>
      <c r="H18" s="114"/>
    </row>
    <row r="19" spans="1:8">
      <c r="A19" s="114">
        <v>161</v>
      </c>
      <c r="B19" s="114" t="s">
        <v>122</v>
      </c>
      <c r="C19" s="114" t="s">
        <v>131</v>
      </c>
      <c r="D19" s="114">
        <v>1967</v>
      </c>
      <c r="E19" s="114" t="s">
        <v>125</v>
      </c>
      <c r="F19" s="114">
        <v>14</v>
      </c>
      <c r="G19" s="114">
        <v>5</v>
      </c>
      <c r="H19" s="114"/>
    </row>
    <row r="20" spans="1:8">
      <c r="A20" s="115">
        <v>115</v>
      </c>
      <c r="B20" s="115" t="s">
        <v>161</v>
      </c>
      <c r="C20" s="115" t="s">
        <v>162</v>
      </c>
      <c r="D20" s="115">
        <v>1966</v>
      </c>
      <c r="E20" s="115" t="s">
        <v>27</v>
      </c>
      <c r="F20" s="115">
        <v>20</v>
      </c>
      <c r="G20" s="115">
        <v>1</v>
      </c>
      <c r="H20" s="114"/>
    </row>
    <row r="21" spans="1:8">
      <c r="A21" s="114">
        <v>122</v>
      </c>
      <c r="B21" s="114" t="s">
        <v>161</v>
      </c>
      <c r="C21" s="114" t="s">
        <v>163</v>
      </c>
      <c r="D21" s="114">
        <v>1965</v>
      </c>
      <c r="E21" s="114" t="s">
        <v>125</v>
      </c>
      <c r="F21" s="114">
        <v>18</v>
      </c>
      <c r="G21" s="114">
        <v>2</v>
      </c>
      <c r="H21" s="114"/>
    </row>
    <row r="22" spans="1:8">
      <c r="A22" s="114">
        <v>133</v>
      </c>
      <c r="B22" s="114" t="s">
        <v>161</v>
      </c>
      <c r="C22" s="114" t="s">
        <v>164</v>
      </c>
      <c r="D22" s="114">
        <v>1965</v>
      </c>
      <c r="E22" s="114" t="s">
        <v>27</v>
      </c>
      <c r="F22" s="114">
        <v>16</v>
      </c>
      <c r="G22" s="114">
        <v>3</v>
      </c>
      <c r="H22" s="114"/>
    </row>
    <row r="23" spans="1:8">
      <c r="A23" s="114">
        <v>164</v>
      </c>
      <c r="B23" s="114" t="s">
        <v>161</v>
      </c>
      <c r="C23" s="114" t="s">
        <v>165</v>
      </c>
      <c r="D23" s="114">
        <v>1962</v>
      </c>
      <c r="E23" s="114" t="s">
        <v>166</v>
      </c>
      <c r="F23" s="114">
        <v>15</v>
      </c>
      <c r="G23" s="114">
        <v>4</v>
      </c>
      <c r="H23" s="114"/>
    </row>
    <row r="24" spans="1:8">
      <c r="A24" s="114">
        <v>167</v>
      </c>
      <c r="B24" s="114" t="s">
        <v>161</v>
      </c>
      <c r="C24" s="114" t="s">
        <v>167</v>
      </c>
      <c r="D24" s="114">
        <v>1965</v>
      </c>
      <c r="E24" s="114" t="s">
        <v>24</v>
      </c>
      <c r="F24" s="114">
        <v>14</v>
      </c>
      <c r="G24" s="114">
        <v>5</v>
      </c>
      <c r="H24" s="114"/>
    </row>
    <row r="25" spans="1:8">
      <c r="A25" s="115">
        <v>143</v>
      </c>
      <c r="B25" s="115" t="s">
        <v>184</v>
      </c>
      <c r="C25" s="115" t="s">
        <v>187</v>
      </c>
      <c r="D25" s="115">
        <v>1957</v>
      </c>
      <c r="E25" s="115" t="s">
        <v>188</v>
      </c>
      <c r="F25" s="115">
        <v>20</v>
      </c>
      <c r="G25" s="115">
        <v>1</v>
      </c>
      <c r="H25" s="114"/>
    </row>
    <row r="26" spans="1:8">
      <c r="A26" s="115">
        <v>4</v>
      </c>
      <c r="B26" s="115" t="s">
        <v>210</v>
      </c>
      <c r="C26" s="115" t="s">
        <v>220</v>
      </c>
      <c r="D26" s="115">
        <v>1989</v>
      </c>
      <c r="E26" s="115" t="s">
        <v>27</v>
      </c>
      <c r="F26" s="115">
        <v>40</v>
      </c>
      <c r="G26" s="115">
        <v>1</v>
      </c>
      <c r="H26" s="114"/>
    </row>
    <row r="27" spans="1:8">
      <c r="A27" s="114">
        <v>8</v>
      </c>
      <c r="B27" s="114" t="s">
        <v>210</v>
      </c>
      <c r="C27" s="114" t="s">
        <v>211</v>
      </c>
      <c r="D27" s="114">
        <v>1988</v>
      </c>
      <c r="E27" s="114" t="s">
        <v>27</v>
      </c>
      <c r="F27" s="114">
        <v>38</v>
      </c>
      <c r="G27" s="114">
        <v>2</v>
      </c>
      <c r="H27" s="114"/>
    </row>
    <row r="28" spans="1:8">
      <c r="A28" s="114">
        <v>9</v>
      </c>
      <c r="B28" s="114" t="s">
        <v>210</v>
      </c>
      <c r="C28" s="114" t="s">
        <v>1148</v>
      </c>
      <c r="D28" s="114">
        <v>1986</v>
      </c>
      <c r="E28" s="114" t="s">
        <v>216</v>
      </c>
      <c r="F28" s="114">
        <v>36</v>
      </c>
      <c r="G28" s="114">
        <v>3</v>
      </c>
      <c r="H28" s="114"/>
    </row>
    <row r="29" spans="1:8">
      <c r="A29" s="114">
        <v>10</v>
      </c>
      <c r="B29" s="114" t="s">
        <v>210</v>
      </c>
      <c r="C29" s="114" t="s">
        <v>212</v>
      </c>
      <c r="D29" s="114">
        <v>1987</v>
      </c>
      <c r="E29" s="114" t="s">
        <v>60</v>
      </c>
      <c r="F29" s="114">
        <v>35</v>
      </c>
      <c r="G29" s="114">
        <v>4</v>
      </c>
      <c r="H29" s="114"/>
    </row>
    <row r="30" spans="1:8">
      <c r="A30" s="114">
        <v>15</v>
      </c>
      <c r="B30" s="114" t="s">
        <v>210</v>
      </c>
      <c r="C30" s="114" t="s">
        <v>213</v>
      </c>
      <c r="D30" s="114">
        <v>1982</v>
      </c>
      <c r="E30" s="114" t="s">
        <v>181</v>
      </c>
      <c r="F30" s="114">
        <v>34</v>
      </c>
      <c r="G30" s="114">
        <v>5</v>
      </c>
      <c r="H30" s="114"/>
    </row>
    <row r="31" spans="1:8">
      <c r="A31" s="114">
        <v>19</v>
      </c>
      <c r="B31" s="114" t="s">
        <v>210</v>
      </c>
      <c r="C31" s="114" t="s">
        <v>214</v>
      </c>
      <c r="D31" s="114">
        <v>1982</v>
      </c>
      <c r="E31" s="114" t="s">
        <v>181</v>
      </c>
      <c r="F31" s="114">
        <v>33</v>
      </c>
      <c r="G31" s="114">
        <v>6</v>
      </c>
      <c r="H31" s="114"/>
    </row>
    <row r="32" spans="1:8">
      <c r="A32" s="114">
        <v>22</v>
      </c>
      <c r="B32" s="114" t="s">
        <v>210</v>
      </c>
      <c r="C32" s="114" t="s">
        <v>225</v>
      </c>
      <c r="D32" s="114">
        <v>1982</v>
      </c>
      <c r="E32" s="114" t="s">
        <v>226</v>
      </c>
      <c r="F32" s="114">
        <v>32</v>
      </c>
      <c r="G32" s="114">
        <v>7</v>
      </c>
      <c r="H32" s="114"/>
    </row>
    <row r="33" spans="1:8">
      <c r="A33" s="114">
        <v>24</v>
      </c>
      <c r="B33" s="114" t="s">
        <v>210</v>
      </c>
      <c r="C33" s="114" t="s">
        <v>217</v>
      </c>
      <c r="D33" s="114">
        <v>1984</v>
      </c>
      <c r="E33" s="114" t="s">
        <v>91</v>
      </c>
      <c r="F33" s="114">
        <v>31</v>
      </c>
      <c r="G33" s="114">
        <v>8</v>
      </c>
      <c r="H33" s="114"/>
    </row>
    <row r="34" spans="1:8">
      <c r="A34" s="114">
        <v>38</v>
      </c>
      <c r="B34" s="114" t="s">
        <v>210</v>
      </c>
      <c r="C34" s="114" t="s">
        <v>229</v>
      </c>
      <c r="D34" s="114">
        <v>1983</v>
      </c>
      <c r="E34" s="114" t="s">
        <v>24</v>
      </c>
      <c r="F34" s="114">
        <v>30</v>
      </c>
      <c r="G34" s="114">
        <v>9</v>
      </c>
      <c r="H34" s="114"/>
    </row>
    <row r="35" spans="1:8">
      <c r="A35" s="114">
        <v>39</v>
      </c>
      <c r="B35" s="114" t="s">
        <v>210</v>
      </c>
      <c r="C35" s="114" t="s">
        <v>230</v>
      </c>
      <c r="D35" s="114">
        <v>1987</v>
      </c>
      <c r="E35" s="114" t="s">
        <v>231</v>
      </c>
      <c r="F35" s="114">
        <v>29</v>
      </c>
      <c r="G35" s="114">
        <v>10</v>
      </c>
      <c r="H35" s="114"/>
    </row>
    <row r="36" spans="1:8">
      <c r="A36" s="114">
        <v>44</v>
      </c>
      <c r="B36" s="114" t="s">
        <v>210</v>
      </c>
      <c r="C36" s="114" t="s">
        <v>233</v>
      </c>
      <c r="D36" s="114">
        <v>1984</v>
      </c>
      <c r="E36" s="114" t="s">
        <v>234</v>
      </c>
      <c r="F36" s="114">
        <v>28</v>
      </c>
      <c r="G36" s="114">
        <v>11</v>
      </c>
      <c r="H36" s="114"/>
    </row>
    <row r="37" spans="1:8">
      <c r="A37" s="114">
        <v>45</v>
      </c>
      <c r="B37" s="114" t="s">
        <v>210</v>
      </c>
      <c r="C37" s="114" t="s">
        <v>237</v>
      </c>
      <c r="D37" s="114">
        <v>1984</v>
      </c>
      <c r="E37" s="114" t="s">
        <v>234</v>
      </c>
      <c r="F37" s="114">
        <v>27</v>
      </c>
      <c r="G37" s="114">
        <v>12</v>
      </c>
      <c r="H37" s="114"/>
    </row>
    <row r="38" spans="1:8">
      <c r="A38" s="114">
        <v>63</v>
      </c>
      <c r="B38" s="114" t="s">
        <v>210</v>
      </c>
      <c r="C38" s="114" t="s">
        <v>238</v>
      </c>
      <c r="D38" s="114">
        <v>1991</v>
      </c>
      <c r="E38" s="114" t="s">
        <v>239</v>
      </c>
      <c r="F38" s="114">
        <v>26</v>
      </c>
      <c r="G38" s="114">
        <v>13</v>
      </c>
      <c r="H38" s="114"/>
    </row>
    <row r="39" spans="1:8">
      <c r="A39" s="114">
        <v>73</v>
      </c>
      <c r="B39" s="114" t="s">
        <v>210</v>
      </c>
      <c r="C39" s="114" t="s">
        <v>240</v>
      </c>
      <c r="D39" s="114">
        <v>1984</v>
      </c>
      <c r="E39" s="114" t="s">
        <v>27</v>
      </c>
      <c r="F39" s="114">
        <v>25</v>
      </c>
      <c r="G39" s="114">
        <v>14</v>
      </c>
      <c r="H39" s="114"/>
    </row>
    <row r="40" spans="1:8">
      <c r="A40" s="114">
        <v>75</v>
      </c>
      <c r="B40" s="114" t="s">
        <v>210</v>
      </c>
      <c r="C40" s="114" t="s">
        <v>242</v>
      </c>
      <c r="D40" s="114">
        <v>1996</v>
      </c>
      <c r="E40" s="114" t="s">
        <v>27</v>
      </c>
      <c r="F40" s="114">
        <v>24</v>
      </c>
      <c r="G40" s="114">
        <v>15</v>
      </c>
      <c r="H40" s="114"/>
    </row>
    <row r="41" spans="1:8">
      <c r="A41" s="114">
        <v>85</v>
      </c>
      <c r="B41" s="114" t="s">
        <v>210</v>
      </c>
      <c r="C41" s="114" t="s">
        <v>218</v>
      </c>
      <c r="D41" s="114">
        <v>1982</v>
      </c>
      <c r="E41" s="114" t="s">
        <v>219</v>
      </c>
      <c r="F41" s="114">
        <v>23</v>
      </c>
      <c r="G41" s="114">
        <v>16</v>
      </c>
      <c r="H41" s="114"/>
    </row>
    <row r="42" spans="1:8">
      <c r="A42" s="115">
        <v>61</v>
      </c>
      <c r="B42" s="115" t="s">
        <v>255</v>
      </c>
      <c r="C42" s="115" t="s">
        <v>259</v>
      </c>
      <c r="D42" s="115">
        <v>1979</v>
      </c>
      <c r="E42" s="115" t="s">
        <v>115</v>
      </c>
      <c r="F42" s="115">
        <v>40</v>
      </c>
      <c r="G42" s="115">
        <v>1</v>
      </c>
      <c r="H42" s="114"/>
    </row>
    <row r="43" spans="1:8">
      <c r="A43" s="114">
        <v>62</v>
      </c>
      <c r="B43" s="114" t="s">
        <v>255</v>
      </c>
      <c r="C43" s="114" t="s">
        <v>257</v>
      </c>
      <c r="D43" s="114">
        <v>1980</v>
      </c>
      <c r="E43" s="114" t="s">
        <v>258</v>
      </c>
      <c r="F43" s="114">
        <v>38</v>
      </c>
      <c r="G43" s="114">
        <v>2</v>
      </c>
      <c r="H43" s="114"/>
    </row>
    <row r="44" spans="1:8">
      <c r="A44" s="114">
        <v>81</v>
      </c>
      <c r="B44" s="114" t="s">
        <v>255</v>
      </c>
      <c r="C44" s="114" t="s">
        <v>256</v>
      </c>
      <c r="D44" s="114">
        <v>1980</v>
      </c>
      <c r="E44" s="114" t="s">
        <v>231</v>
      </c>
      <c r="F44" s="114">
        <v>36</v>
      </c>
      <c r="G44" s="114">
        <v>4</v>
      </c>
      <c r="H44" s="114"/>
    </row>
    <row r="45" spans="1:8">
      <c r="A45" s="114">
        <v>88</v>
      </c>
      <c r="B45" s="114" t="s">
        <v>255</v>
      </c>
      <c r="C45" s="114" t="s">
        <v>264</v>
      </c>
      <c r="D45" s="114">
        <v>1979</v>
      </c>
      <c r="E45" s="114" t="s">
        <v>265</v>
      </c>
      <c r="F45" s="114">
        <v>35</v>
      </c>
      <c r="G45" s="114">
        <v>5</v>
      </c>
      <c r="H45" s="114"/>
    </row>
    <row r="46" spans="1:8">
      <c r="A46" s="114">
        <v>107</v>
      </c>
      <c r="B46" s="114" t="s">
        <v>255</v>
      </c>
      <c r="C46" s="114" t="s">
        <v>268</v>
      </c>
      <c r="D46" s="114">
        <v>1977</v>
      </c>
      <c r="E46" s="114" t="s">
        <v>125</v>
      </c>
      <c r="F46" s="114">
        <v>34</v>
      </c>
      <c r="G46" s="114">
        <v>6</v>
      </c>
      <c r="H46" s="114"/>
    </row>
    <row r="47" spans="1:8">
      <c r="A47" s="114">
        <v>108</v>
      </c>
      <c r="B47" s="114" t="s">
        <v>255</v>
      </c>
      <c r="C47" s="114" t="s">
        <v>270</v>
      </c>
      <c r="D47" s="114">
        <v>1981</v>
      </c>
      <c r="E47" s="114" t="s">
        <v>265</v>
      </c>
      <c r="F47" s="114">
        <v>33</v>
      </c>
      <c r="G47" s="114">
        <v>7</v>
      </c>
      <c r="H47" s="114"/>
    </row>
    <row r="48" spans="1:8">
      <c r="A48" s="114">
        <v>152</v>
      </c>
      <c r="B48" s="114" t="s">
        <v>255</v>
      </c>
      <c r="C48" s="114" t="s">
        <v>260</v>
      </c>
      <c r="D48" s="114">
        <v>1981</v>
      </c>
      <c r="E48" s="114" t="s">
        <v>27</v>
      </c>
      <c r="F48" s="114">
        <v>32</v>
      </c>
      <c r="G48" s="114">
        <v>8</v>
      </c>
      <c r="H48" s="114"/>
    </row>
    <row r="49" spans="1:8">
      <c r="A49" s="115">
        <v>1</v>
      </c>
      <c r="B49" s="115" t="s">
        <v>297</v>
      </c>
      <c r="C49" s="115" t="s">
        <v>305</v>
      </c>
      <c r="D49" s="115">
        <v>1975</v>
      </c>
      <c r="E49" s="115" t="s">
        <v>265</v>
      </c>
      <c r="F49" s="115">
        <v>40</v>
      </c>
      <c r="G49" s="115">
        <v>1</v>
      </c>
      <c r="H49" s="114"/>
    </row>
    <row r="50" spans="1:8">
      <c r="A50" s="114">
        <v>3</v>
      </c>
      <c r="B50" s="114" t="s">
        <v>297</v>
      </c>
      <c r="C50" s="114" t="s">
        <v>298</v>
      </c>
      <c r="D50" s="114">
        <v>1972</v>
      </c>
      <c r="E50" s="114" t="s">
        <v>299</v>
      </c>
      <c r="F50" s="114">
        <v>38</v>
      </c>
      <c r="G50" s="114">
        <v>2</v>
      </c>
      <c r="H50" s="114"/>
    </row>
    <row r="51" spans="1:8">
      <c r="A51" s="114">
        <v>6</v>
      </c>
      <c r="B51" s="114" t="s">
        <v>297</v>
      </c>
      <c r="C51" s="114" t="s">
        <v>307</v>
      </c>
      <c r="D51" s="114">
        <v>1973</v>
      </c>
      <c r="E51" s="114" t="s">
        <v>308</v>
      </c>
      <c r="F51" s="114">
        <v>36</v>
      </c>
      <c r="G51" s="114">
        <v>3</v>
      </c>
      <c r="H51" s="114"/>
    </row>
    <row r="52" spans="1:8">
      <c r="A52" s="114">
        <v>14</v>
      </c>
      <c r="B52" s="114" t="s">
        <v>297</v>
      </c>
      <c r="C52" s="114" t="s">
        <v>300</v>
      </c>
      <c r="D52" s="114">
        <v>1974</v>
      </c>
      <c r="E52" s="114" t="s">
        <v>60</v>
      </c>
      <c r="F52" s="114">
        <v>35</v>
      </c>
      <c r="G52" s="114">
        <v>4</v>
      </c>
      <c r="H52" s="114"/>
    </row>
    <row r="53" spans="1:8">
      <c r="A53" s="114">
        <v>20</v>
      </c>
      <c r="B53" s="114" t="s">
        <v>297</v>
      </c>
      <c r="C53" s="114" t="s">
        <v>301</v>
      </c>
      <c r="D53" s="114">
        <v>1973</v>
      </c>
      <c r="E53" s="114" t="s">
        <v>231</v>
      </c>
      <c r="F53" s="114">
        <v>34</v>
      </c>
      <c r="G53" s="114">
        <v>6</v>
      </c>
      <c r="H53" s="114"/>
    </row>
    <row r="54" spans="1:8">
      <c r="A54" s="114">
        <v>28</v>
      </c>
      <c r="B54" s="114" t="s">
        <v>297</v>
      </c>
      <c r="C54" s="114" t="s">
        <v>302</v>
      </c>
      <c r="D54" s="114">
        <v>1972</v>
      </c>
      <c r="E54" s="114" t="s">
        <v>60</v>
      </c>
      <c r="F54" s="114">
        <v>33</v>
      </c>
      <c r="G54" s="114">
        <v>7</v>
      </c>
      <c r="H54" s="114"/>
    </row>
    <row r="55" spans="1:8">
      <c r="A55" s="114">
        <v>30</v>
      </c>
      <c r="B55" s="114" t="s">
        <v>297</v>
      </c>
      <c r="C55" s="114" t="s">
        <v>312</v>
      </c>
      <c r="D55" s="114">
        <v>1974</v>
      </c>
      <c r="E55" s="114" t="s">
        <v>239</v>
      </c>
      <c r="F55" s="114">
        <v>32</v>
      </c>
      <c r="G55" s="114">
        <v>8</v>
      </c>
      <c r="H55" s="114"/>
    </row>
    <row r="56" spans="1:8">
      <c r="A56" s="114">
        <v>34</v>
      </c>
      <c r="B56" s="114" t="s">
        <v>297</v>
      </c>
      <c r="C56" s="114" t="s">
        <v>313</v>
      </c>
      <c r="D56" s="114">
        <v>1974</v>
      </c>
      <c r="E56" s="114" t="s">
        <v>166</v>
      </c>
      <c r="F56" s="114">
        <v>31</v>
      </c>
      <c r="G56" s="114">
        <v>9</v>
      </c>
      <c r="H56" s="114"/>
    </row>
    <row r="57" spans="1:8">
      <c r="A57" s="114">
        <v>36</v>
      </c>
      <c r="B57" s="114" t="s">
        <v>297</v>
      </c>
      <c r="C57" s="114" t="s">
        <v>316</v>
      </c>
      <c r="D57" s="114">
        <v>1973</v>
      </c>
      <c r="E57" s="114" t="s">
        <v>188</v>
      </c>
      <c r="F57" s="114">
        <v>30</v>
      </c>
      <c r="G57" s="114">
        <v>10</v>
      </c>
      <c r="H57" s="114"/>
    </row>
    <row r="58" spans="1:8">
      <c r="A58" s="114">
        <v>41</v>
      </c>
      <c r="B58" s="114" t="s">
        <v>297</v>
      </c>
      <c r="C58" s="114" t="s">
        <v>318</v>
      </c>
      <c r="D58" s="114">
        <v>1976</v>
      </c>
      <c r="E58" s="114" t="s">
        <v>239</v>
      </c>
      <c r="F58" s="114">
        <v>29</v>
      </c>
      <c r="G58" s="114">
        <v>11</v>
      </c>
      <c r="H58" s="114"/>
    </row>
    <row r="59" spans="1:8">
      <c r="A59" s="114">
        <v>48</v>
      </c>
      <c r="B59" s="114" t="s">
        <v>297</v>
      </c>
      <c r="C59" s="114" t="s">
        <v>321</v>
      </c>
      <c r="D59" s="114">
        <v>1975</v>
      </c>
      <c r="E59" s="114" t="s">
        <v>265</v>
      </c>
      <c r="F59" s="114">
        <v>28</v>
      </c>
      <c r="G59" s="114">
        <v>12</v>
      </c>
      <c r="H59" s="114"/>
    </row>
    <row r="60" spans="1:8">
      <c r="A60" s="114">
        <v>50</v>
      </c>
      <c r="B60" s="114" t="s">
        <v>297</v>
      </c>
      <c r="C60" s="114" t="s">
        <v>304</v>
      </c>
      <c r="D60" s="114">
        <v>1973</v>
      </c>
      <c r="E60" s="114" t="s">
        <v>56</v>
      </c>
      <c r="F60" s="114">
        <v>27</v>
      </c>
      <c r="G60" s="114">
        <v>13</v>
      </c>
      <c r="H60" s="114"/>
    </row>
    <row r="61" spans="1:8">
      <c r="A61" s="114">
        <v>51</v>
      </c>
      <c r="B61" s="114" t="s">
        <v>297</v>
      </c>
      <c r="C61" s="114" t="s">
        <v>303</v>
      </c>
      <c r="D61" s="114">
        <v>1976</v>
      </c>
      <c r="E61" s="114" t="s">
        <v>258</v>
      </c>
      <c r="F61" s="114">
        <v>26</v>
      </c>
      <c r="G61" s="114">
        <v>14</v>
      </c>
      <c r="H61" s="114"/>
    </row>
    <row r="62" spans="1:8">
      <c r="A62" s="114">
        <v>57</v>
      </c>
      <c r="B62" s="114" t="s">
        <v>297</v>
      </c>
      <c r="C62" s="114" t="s">
        <v>324</v>
      </c>
      <c r="D62" s="114">
        <v>1975</v>
      </c>
      <c r="E62" s="114" t="s">
        <v>265</v>
      </c>
      <c r="F62" s="114">
        <v>25</v>
      </c>
      <c r="G62" s="114">
        <v>15</v>
      </c>
      <c r="H62" s="114"/>
    </row>
    <row r="63" spans="1:8">
      <c r="A63" s="114">
        <v>69</v>
      </c>
      <c r="B63" s="114" t="s">
        <v>297</v>
      </c>
      <c r="C63" s="114" t="s">
        <v>319</v>
      </c>
      <c r="D63" s="114">
        <v>1975</v>
      </c>
      <c r="E63" s="114" t="s">
        <v>24</v>
      </c>
      <c r="F63" s="114">
        <v>24</v>
      </c>
      <c r="G63" s="114">
        <v>16</v>
      </c>
      <c r="H63" s="114"/>
    </row>
    <row r="64" spans="1:8">
      <c r="A64" s="114">
        <v>80</v>
      </c>
      <c r="B64" s="114" t="s">
        <v>297</v>
      </c>
      <c r="C64" s="114" t="s">
        <v>327</v>
      </c>
      <c r="D64" s="114">
        <v>1974</v>
      </c>
      <c r="E64" s="114" t="s">
        <v>299</v>
      </c>
      <c r="F64" s="114">
        <v>23</v>
      </c>
      <c r="G64" s="114">
        <v>17</v>
      </c>
      <c r="H64" s="114"/>
    </row>
    <row r="65" spans="1:8">
      <c r="A65" s="114">
        <v>83</v>
      </c>
      <c r="B65" s="114" t="s">
        <v>297</v>
      </c>
      <c r="C65" s="114" t="s">
        <v>329</v>
      </c>
      <c r="D65" s="114">
        <v>1976</v>
      </c>
      <c r="E65" s="114" t="s">
        <v>115</v>
      </c>
      <c r="F65" s="114">
        <v>22</v>
      </c>
      <c r="G65" s="114">
        <v>18</v>
      </c>
      <c r="H65" s="114"/>
    </row>
    <row r="66" spans="1:8">
      <c r="A66" s="114">
        <v>84</v>
      </c>
      <c r="B66" s="114" t="s">
        <v>297</v>
      </c>
      <c r="C66" s="114" t="s">
        <v>331</v>
      </c>
      <c r="D66" s="114">
        <v>1973</v>
      </c>
      <c r="E66" s="114" t="s">
        <v>56</v>
      </c>
      <c r="F66" s="114">
        <v>21</v>
      </c>
      <c r="G66" s="114">
        <v>19</v>
      </c>
      <c r="H66" s="114"/>
    </row>
    <row r="67" spans="1:8">
      <c r="A67" s="114">
        <v>86</v>
      </c>
      <c r="B67" s="114" t="s">
        <v>297</v>
      </c>
      <c r="C67" s="114" t="s">
        <v>333</v>
      </c>
      <c r="D67" s="114">
        <v>1975</v>
      </c>
      <c r="E67" s="114" t="s">
        <v>181</v>
      </c>
      <c r="F67" s="114">
        <v>20</v>
      </c>
      <c r="G67" s="114">
        <v>20</v>
      </c>
      <c r="H67" s="114"/>
    </row>
    <row r="68" spans="1:8">
      <c r="A68" s="114">
        <v>87</v>
      </c>
      <c r="B68" s="114" t="s">
        <v>297</v>
      </c>
      <c r="C68" s="114" t="s">
        <v>335</v>
      </c>
      <c r="D68" s="114">
        <v>1974</v>
      </c>
      <c r="E68" s="114" t="s">
        <v>56</v>
      </c>
      <c r="F68" s="114">
        <v>19</v>
      </c>
      <c r="G68" s="114">
        <v>21</v>
      </c>
      <c r="H68" s="114"/>
    </row>
    <row r="69" spans="1:8">
      <c r="A69" s="114">
        <v>90</v>
      </c>
      <c r="B69" s="114" t="s">
        <v>297</v>
      </c>
      <c r="C69" s="114" t="s">
        <v>336</v>
      </c>
      <c r="D69" s="114">
        <v>1976</v>
      </c>
      <c r="E69" s="114" t="s">
        <v>110</v>
      </c>
      <c r="F69" s="114">
        <v>18</v>
      </c>
      <c r="G69" s="114">
        <v>22</v>
      </c>
      <c r="H69" s="114"/>
    </row>
    <row r="70" spans="1:8">
      <c r="A70" s="114">
        <v>91</v>
      </c>
      <c r="B70" s="114" t="s">
        <v>297</v>
      </c>
      <c r="C70" s="114" t="s">
        <v>338</v>
      </c>
      <c r="D70" s="114">
        <v>1973</v>
      </c>
      <c r="E70" s="114" t="s">
        <v>79</v>
      </c>
      <c r="F70" s="114">
        <v>17</v>
      </c>
      <c r="G70" s="114">
        <v>23</v>
      </c>
      <c r="H70" s="114"/>
    </row>
    <row r="71" spans="1:8">
      <c r="A71" s="114">
        <v>92</v>
      </c>
      <c r="B71" s="114" t="s">
        <v>297</v>
      </c>
      <c r="C71" s="114" t="s">
        <v>340</v>
      </c>
      <c r="D71" s="114">
        <v>1975</v>
      </c>
      <c r="E71" s="114" t="s">
        <v>79</v>
      </c>
      <c r="F71" s="114">
        <v>16</v>
      </c>
      <c r="G71" s="114">
        <v>24</v>
      </c>
      <c r="H71" s="114"/>
    </row>
    <row r="72" spans="1:8">
      <c r="A72" s="114">
        <v>104</v>
      </c>
      <c r="B72" s="114" t="s">
        <v>297</v>
      </c>
      <c r="C72" s="114" t="s">
        <v>341</v>
      </c>
      <c r="D72" s="114">
        <v>1973</v>
      </c>
      <c r="E72" s="114" t="s">
        <v>342</v>
      </c>
      <c r="F72" s="114">
        <v>15</v>
      </c>
      <c r="G72" s="114">
        <v>26</v>
      </c>
      <c r="H72" s="114"/>
    </row>
    <row r="73" spans="1:8">
      <c r="A73" s="114">
        <v>111</v>
      </c>
      <c r="B73" s="114" t="s">
        <v>297</v>
      </c>
      <c r="C73" s="114" t="s">
        <v>344</v>
      </c>
      <c r="D73" s="114">
        <v>1975</v>
      </c>
      <c r="E73" s="114" t="s">
        <v>188</v>
      </c>
      <c r="F73" s="114">
        <v>14</v>
      </c>
      <c r="G73" s="114">
        <v>27</v>
      </c>
      <c r="H73" s="114"/>
    </row>
    <row r="74" spans="1:8">
      <c r="A74" s="114">
        <v>121</v>
      </c>
      <c r="B74" s="114" t="s">
        <v>297</v>
      </c>
      <c r="C74" s="114" t="s">
        <v>345</v>
      </c>
      <c r="D74" s="114">
        <v>1973</v>
      </c>
      <c r="E74" s="114" t="s">
        <v>24</v>
      </c>
      <c r="F74" s="114">
        <v>13</v>
      </c>
      <c r="G74" s="114">
        <v>28</v>
      </c>
      <c r="H74" s="114"/>
    </row>
    <row r="75" spans="1:8">
      <c r="A75" s="114">
        <v>124</v>
      </c>
      <c r="B75" s="114" t="s">
        <v>297</v>
      </c>
      <c r="C75" s="114" t="s">
        <v>348</v>
      </c>
      <c r="D75" s="114">
        <v>1974</v>
      </c>
      <c r="E75" s="114" t="s">
        <v>56</v>
      </c>
      <c r="F75" s="114">
        <v>12</v>
      </c>
      <c r="G75" s="114">
        <v>29</v>
      </c>
      <c r="H75" s="114"/>
    </row>
    <row r="76" spans="1:8">
      <c r="A76" s="114">
        <v>126</v>
      </c>
      <c r="B76" s="114" t="s">
        <v>297</v>
      </c>
      <c r="C76" s="114" t="s">
        <v>351</v>
      </c>
      <c r="D76" s="114">
        <v>1974</v>
      </c>
      <c r="E76" s="114" t="s">
        <v>79</v>
      </c>
      <c r="F76" s="114">
        <v>11</v>
      </c>
      <c r="G76" s="114">
        <v>30</v>
      </c>
      <c r="H76" s="114"/>
    </row>
    <row r="77" spans="1:8">
      <c r="A77" s="114">
        <v>136</v>
      </c>
      <c r="B77" s="114" t="s">
        <v>297</v>
      </c>
      <c r="C77" s="114" t="s">
        <v>353</v>
      </c>
      <c r="D77" s="114">
        <v>1975</v>
      </c>
      <c r="E77" s="114" t="s">
        <v>79</v>
      </c>
      <c r="F77" s="114">
        <v>10</v>
      </c>
      <c r="G77" s="114">
        <v>31</v>
      </c>
      <c r="H77" s="114"/>
    </row>
    <row r="78" spans="1:8">
      <c r="A78" s="114">
        <v>138</v>
      </c>
      <c r="B78" s="114" t="s">
        <v>297</v>
      </c>
      <c r="C78" s="114" t="s">
        <v>355</v>
      </c>
      <c r="D78" s="114">
        <v>1976</v>
      </c>
      <c r="E78" s="114" t="s">
        <v>188</v>
      </c>
      <c r="F78" s="114">
        <v>9</v>
      </c>
      <c r="G78" s="114">
        <v>32</v>
      </c>
      <c r="H78" s="114"/>
    </row>
    <row r="79" spans="1:8">
      <c r="A79" s="114">
        <v>155</v>
      </c>
      <c r="B79" s="114" t="s">
        <v>297</v>
      </c>
      <c r="C79" s="114" t="s">
        <v>357</v>
      </c>
      <c r="D79" s="114">
        <v>1975</v>
      </c>
      <c r="E79" s="114" t="s">
        <v>265</v>
      </c>
      <c r="F79" s="114">
        <v>8</v>
      </c>
      <c r="G79" s="114">
        <v>33</v>
      </c>
      <c r="H79" s="114"/>
    </row>
    <row r="80" spans="1:8">
      <c r="A80" s="114">
        <v>158</v>
      </c>
      <c r="B80" s="114" t="s">
        <v>297</v>
      </c>
      <c r="C80" s="114" t="s">
        <v>359</v>
      </c>
      <c r="D80" s="114">
        <v>1976</v>
      </c>
      <c r="E80" s="114" t="s">
        <v>79</v>
      </c>
      <c r="F80" s="114">
        <v>7</v>
      </c>
      <c r="G80" s="114">
        <v>34</v>
      </c>
      <c r="H80" s="114"/>
    </row>
    <row r="81" spans="1:8">
      <c r="A81" s="115">
        <v>11</v>
      </c>
      <c r="B81" s="115" t="s">
        <v>397</v>
      </c>
      <c r="C81" s="115" t="s">
        <v>398</v>
      </c>
      <c r="D81" s="115">
        <v>1967</v>
      </c>
      <c r="E81" s="115" t="s">
        <v>27</v>
      </c>
      <c r="F81" s="115">
        <v>40</v>
      </c>
      <c r="G81" s="115">
        <v>1</v>
      </c>
      <c r="H81" s="114"/>
    </row>
    <row r="82" spans="1:8">
      <c r="A82" s="114">
        <v>12</v>
      </c>
      <c r="B82" s="114" t="s">
        <v>397</v>
      </c>
      <c r="C82" s="114" t="s">
        <v>404</v>
      </c>
      <c r="D82" s="114">
        <v>1969</v>
      </c>
      <c r="E82" s="114" t="s">
        <v>181</v>
      </c>
      <c r="F82" s="114">
        <v>38</v>
      </c>
      <c r="G82" s="114">
        <v>2</v>
      </c>
      <c r="H82" s="114"/>
    </row>
    <row r="83" spans="1:8">
      <c r="A83" s="114">
        <v>13</v>
      </c>
      <c r="B83" s="114" t="s">
        <v>397</v>
      </c>
      <c r="C83" s="114" t="s">
        <v>399</v>
      </c>
      <c r="D83" s="114">
        <v>1968</v>
      </c>
      <c r="E83" s="114" t="s">
        <v>125</v>
      </c>
      <c r="F83" s="114">
        <v>36</v>
      </c>
      <c r="G83" s="114">
        <v>3</v>
      </c>
      <c r="H83" s="114"/>
    </row>
    <row r="84" spans="1:8">
      <c r="A84" s="114">
        <v>17</v>
      </c>
      <c r="B84" s="114" t="s">
        <v>397</v>
      </c>
      <c r="C84" s="114" t="s">
        <v>401</v>
      </c>
      <c r="D84" s="114">
        <v>1967</v>
      </c>
      <c r="E84" s="114" t="s">
        <v>170</v>
      </c>
      <c r="F84" s="114">
        <v>35</v>
      </c>
      <c r="G84" s="114">
        <v>4</v>
      </c>
      <c r="H84" s="114"/>
    </row>
    <row r="85" spans="1:8">
      <c r="A85" s="114">
        <v>18</v>
      </c>
      <c r="B85" s="114" t="s">
        <v>397</v>
      </c>
      <c r="C85" s="114" t="s">
        <v>408</v>
      </c>
      <c r="D85" s="114">
        <v>1971</v>
      </c>
      <c r="E85" s="114" t="s">
        <v>37</v>
      </c>
      <c r="F85" s="114">
        <v>34</v>
      </c>
      <c r="G85" s="114">
        <v>5</v>
      </c>
      <c r="H85" s="114"/>
    </row>
    <row r="86" spans="1:8">
      <c r="A86" s="114">
        <v>21</v>
      </c>
      <c r="B86" s="114" t="s">
        <v>397</v>
      </c>
      <c r="C86" s="114" t="s">
        <v>400</v>
      </c>
      <c r="D86" s="114">
        <v>1970</v>
      </c>
      <c r="E86" s="114" t="s">
        <v>79</v>
      </c>
      <c r="F86" s="114">
        <v>33</v>
      </c>
      <c r="G86" s="114">
        <v>6</v>
      </c>
      <c r="H86" s="114"/>
    </row>
    <row r="87" spans="1:8">
      <c r="A87" s="114">
        <v>26</v>
      </c>
      <c r="B87" s="114" t="s">
        <v>397</v>
      </c>
      <c r="C87" s="114" t="s">
        <v>410</v>
      </c>
      <c r="D87" s="114">
        <v>1970</v>
      </c>
      <c r="E87" s="114" t="s">
        <v>27</v>
      </c>
      <c r="F87" s="114">
        <v>32</v>
      </c>
      <c r="G87" s="114">
        <v>7</v>
      </c>
      <c r="H87" s="114"/>
    </row>
    <row r="88" spans="1:8">
      <c r="A88" s="114">
        <v>27</v>
      </c>
      <c r="B88" s="114" t="s">
        <v>397</v>
      </c>
      <c r="C88" s="114" t="s">
        <v>411</v>
      </c>
      <c r="D88" s="114">
        <v>1970</v>
      </c>
      <c r="E88" s="114" t="s">
        <v>412</v>
      </c>
      <c r="F88" s="114">
        <v>31</v>
      </c>
      <c r="G88" s="114">
        <v>8</v>
      </c>
      <c r="H88" s="114"/>
    </row>
    <row r="89" spans="1:8">
      <c r="A89" s="114">
        <v>29</v>
      </c>
      <c r="B89" s="114" t="s">
        <v>397</v>
      </c>
      <c r="C89" s="114" t="s">
        <v>413</v>
      </c>
      <c r="D89" s="114">
        <v>1968</v>
      </c>
      <c r="E89" s="114" t="s">
        <v>115</v>
      </c>
      <c r="F89" s="114">
        <v>30</v>
      </c>
      <c r="G89" s="114">
        <v>9</v>
      </c>
      <c r="H89" s="114"/>
    </row>
    <row r="90" spans="1:8">
      <c r="A90" s="114">
        <v>35</v>
      </c>
      <c r="B90" s="114" t="s">
        <v>397</v>
      </c>
      <c r="C90" s="114" t="s">
        <v>415</v>
      </c>
      <c r="D90" s="114">
        <v>1969</v>
      </c>
      <c r="E90" s="114" t="s">
        <v>231</v>
      </c>
      <c r="F90" s="114">
        <v>29</v>
      </c>
      <c r="G90" s="114">
        <v>10</v>
      </c>
      <c r="H90" s="114"/>
    </row>
    <row r="91" spans="1:8">
      <c r="A91" s="114">
        <v>46</v>
      </c>
      <c r="B91" s="114" t="s">
        <v>397</v>
      </c>
      <c r="C91" s="114" t="s">
        <v>417</v>
      </c>
      <c r="D91" s="114">
        <v>1968</v>
      </c>
      <c r="E91" s="114" t="s">
        <v>125</v>
      </c>
      <c r="F91" s="114">
        <v>28</v>
      </c>
      <c r="G91" s="114">
        <v>11</v>
      </c>
      <c r="H91" s="114"/>
    </row>
    <row r="92" spans="1:8">
      <c r="A92" s="114">
        <v>52</v>
      </c>
      <c r="B92" s="114" t="s">
        <v>397</v>
      </c>
      <c r="C92" s="114" t="s">
        <v>420</v>
      </c>
      <c r="D92" s="114">
        <v>1968</v>
      </c>
      <c r="E92" s="114" t="s">
        <v>79</v>
      </c>
      <c r="F92" s="114">
        <v>27</v>
      </c>
      <c r="G92" s="114">
        <v>12</v>
      </c>
      <c r="H92" s="114"/>
    </row>
    <row r="93" spans="1:8">
      <c r="A93" s="114">
        <v>53</v>
      </c>
      <c r="B93" s="114" t="s">
        <v>397</v>
      </c>
      <c r="C93" s="114" t="s">
        <v>422</v>
      </c>
      <c r="D93" s="114">
        <v>1971</v>
      </c>
      <c r="E93" s="114" t="s">
        <v>79</v>
      </c>
      <c r="F93" s="114">
        <v>26</v>
      </c>
      <c r="G93" s="114">
        <v>13</v>
      </c>
      <c r="H93" s="114"/>
    </row>
    <row r="94" spans="1:8">
      <c r="A94" s="114">
        <v>55</v>
      </c>
      <c r="B94" s="114" t="s">
        <v>397</v>
      </c>
      <c r="C94" s="114" t="s">
        <v>423</v>
      </c>
      <c r="D94" s="114">
        <v>1967</v>
      </c>
      <c r="E94" s="114" t="s">
        <v>58</v>
      </c>
      <c r="F94" s="114">
        <v>25</v>
      </c>
      <c r="G94" s="114">
        <v>14</v>
      </c>
      <c r="H94" s="114"/>
    </row>
    <row r="95" spans="1:8">
      <c r="A95" s="114">
        <v>58</v>
      </c>
      <c r="B95" s="114" t="s">
        <v>397</v>
      </c>
      <c r="C95" s="114" t="s">
        <v>425</v>
      </c>
      <c r="D95" s="114">
        <v>1970</v>
      </c>
      <c r="E95" s="114" t="s">
        <v>299</v>
      </c>
      <c r="F95" s="114">
        <v>24</v>
      </c>
      <c r="G95" s="114">
        <v>15</v>
      </c>
      <c r="H95" s="114"/>
    </row>
    <row r="96" spans="1:8">
      <c r="A96" s="114">
        <v>64</v>
      </c>
      <c r="B96" s="114" t="s">
        <v>397</v>
      </c>
      <c r="C96" s="114" t="s">
        <v>427</v>
      </c>
      <c r="D96" s="114">
        <v>1967</v>
      </c>
      <c r="E96" s="114" t="s">
        <v>91</v>
      </c>
      <c r="F96" s="114">
        <v>23</v>
      </c>
      <c r="G96" s="114">
        <v>16</v>
      </c>
      <c r="H96" s="114"/>
    </row>
    <row r="97" spans="1:8">
      <c r="A97" s="114">
        <v>78</v>
      </c>
      <c r="B97" s="114" t="s">
        <v>397</v>
      </c>
      <c r="C97" s="114" t="s">
        <v>402</v>
      </c>
      <c r="D97" s="114">
        <v>1968</v>
      </c>
      <c r="E97" s="114" t="s">
        <v>56</v>
      </c>
      <c r="F97" s="114">
        <v>22</v>
      </c>
      <c r="G97" s="114">
        <v>18</v>
      </c>
      <c r="H97" s="114"/>
    </row>
    <row r="98" spans="1:8">
      <c r="A98" s="114">
        <v>79</v>
      </c>
      <c r="B98" s="114" t="s">
        <v>397</v>
      </c>
      <c r="C98" s="114" t="s">
        <v>431</v>
      </c>
      <c r="D98" s="114">
        <v>1971</v>
      </c>
      <c r="E98" s="114" t="s">
        <v>315</v>
      </c>
      <c r="F98" s="114">
        <v>21</v>
      </c>
      <c r="G98" s="114">
        <v>19</v>
      </c>
      <c r="H98" s="114"/>
    </row>
    <row r="99" spans="1:8">
      <c r="A99" s="114">
        <v>89</v>
      </c>
      <c r="B99" s="114" t="s">
        <v>397</v>
      </c>
      <c r="C99" s="114" t="s">
        <v>433</v>
      </c>
      <c r="D99" s="114">
        <v>1971</v>
      </c>
      <c r="E99" s="114" t="s">
        <v>265</v>
      </c>
      <c r="F99" s="114">
        <v>20</v>
      </c>
      <c r="G99" s="114">
        <v>20</v>
      </c>
      <c r="H99" s="114"/>
    </row>
    <row r="100" spans="1:8">
      <c r="A100" s="114">
        <v>93</v>
      </c>
      <c r="B100" s="114" t="s">
        <v>397</v>
      </c>
      <c r="C100" s="114" t="s">
        <v>435</v>
      </c>
      <c r="D100" s="114">
        <v>1968</v>
      </c>
      <c r="E100" s="114" t="s">
        <v>79</v>
      </c>
      <c r="F100" s="114">
        <v>19</v>
      </c>
      <c r="G100" s="114">
        <v>21</v>
      </c>
      <c r="H100" s="114"/>
    </row>
    <row r="101" spans="1:8">
      <c r="A101" s="114">
        <v>101</v>
      </c>
      <c r="B101" s="114" t="s">
        <v>397</v>
      </c>
      <c r="C101" s="114" t="s">
        <v>436</v>
      </c>
      <c r="D101" s="114">
        <v>1970</v>
      </c>
      <c r="E101" s="114" t="s">
        <v>115</v>
      </c>
      <c r="F101" s="114">
        <v>18</v>
      </c>
      <c r="G101" s="114">
        <v>22</v>
      </c>
      <c r="H101" s="114"/>
    </row>
    <row r="102" spans="1:8">
      <c r="A102" s="114">
        <v>116</v>
      </c>
      <c r="B102" s="114" t="s">
        <v>397</v>
      </c>
      <c r="C102" s="114" t="s">
        <v>438</v>
      </c>
      <c r="D102" s="114">
        <v>1971</v>
      </c>
      <c r="E102" s="114" t="s">
        <v>79</v>
      </c>
      <c r="F102" s="114">
        <v>17</v>
      </c>
      <c r="G102" s="114">
        <v>23</v>
      </c>
      <c r="H102" s="114"/>
    </row>
    <row r="103" spans="1:8">
      <c r="A103" s="114">
        <v>119</v>
      </c>
      <c r="B103" s="114" t="s">
        <v>397</v>
      </c>
      <c r="C103" s="114" t="s">
        <v>439</v>
      </c>
      <c r="D103" s="114">
        <v>1968</v>
      </c>
      <c r="E103" s="114" t="s">
        <v>79</v>
      </c>
      <c r="F103" s="114">
        <v>16</v>
      </c>
      <c r="G103" s="114">
        <v>24</v>
      </c>
      <c r="H103" s="114"/>
    </row>
    <row r="104" spans="1:8">
      <c r="A104" s="114">
        <v>127</v>
      </c>
      <c r="B104" s="114" t="s">
        <v>397</v>
      </c>
      <c r="C104" s="114" t="s">
        <v>444</v>
      </c>
      <c r="D104" s="114">
        <v>1967</v>
      </c>
      <c r="E104" s="114" t="s">
        <v>91</v>
      </c>
      <c r="F104" s="114">
        <v>15</v>
      </c>
      <c r="G104" s="114">
        <v>25</v>
      </c>
      <c r="H104" s="114"/>
    </row>
    <row r="105" spans="1:8">
      <c r="A105" s="114">
        <v>141</v>
      </c>
      <c r="B105" s="114" t="s">
        <v>397</v>
      </c>
      <c r="C105" s="114" t="s">
        <v>446</v>
      </c>
      <c r="D105" s="114">
        <v>1969</v>
      </c>
      <c r="E105" s="114" t="s">
        <v>37</v>
      </c>
      <c r="F105" s="114">
        <v>14</v>
      </c>
      <c r="G105" s="114">
        <v>26</v>
      </c>
      <c r="H105" s="114"/>
    </row>
    <row r="106" spans="1:8">
      <c r="A106" s="114">
        <v>147</v>
      </c>
      <c r="B106" s="114" t="s">
        <v>397</v>
      </c>
      <c r="C106" s="114" t="s">
        <v>448</v>
      </c>
      <c r="D106" s="114">
        <v>1968</v>
      </c>
      <c r="E106" s="114" t="s">
        <v>125</v>
      </c>
      <c r="F106" s="114">
        <v>13</v>
      </c>
      <c r="G106" s="114">
        <v>27</v>
      </c>
      <c r="H106" s="114"/>
    </row>
    <row r="107" spans="1:8">
      <c r="A107" s="114">
        <v>163</v>
      </c>
      <c r="B107" s="114" t="s">
        <v>397</v>
      </c>
      <c r="C107" s="114" t="s">
        <v>449</v>
      </c>
      <c r="D107" s="114">
        <v>1969</v>
      </c>
      <c r="E107" s="114" t="s">
        <v>441</v>
      </c>
      <c r="F107" s="114">
        <v>12</v>
      </c>
      <c r="G107" s="114">
        <v>28</v>
      </c>
      <c r="H107" s="114"/>
    </row>
    <row r="108" spans="1:8">
      <c r="A108" s="114">
        <v>165</v>
      </c>
      <c r="B108" s="114" t="s">
        <v>397</v>
      </c>
      <c r="C108" s="114" t="s">
        <v>452</v>
      </c>
      <c r="D108" s="114">
        <v>1969</v>
      </c>
      <c r="E108" s="114" t="s">
        <v>453</v>
      </c>
      <c r="F108" s="114">
        <v>11</v>
      </c>
      <c r="G108" s="114">
        <v>29</v>
      </c>
      <c r="H108" s="114"/>
    </row>
    <row r="109" spans="1:8">
      <c r="A109" s="114">
        <v>168</v>
      </c>
      <c r="B109" s="114" t="s">
        <v>397</v>
      </c>
      <c r="C109" s="114" t="s">
        <v>455</v>
      </c>
      <c r="D109" s="114">
        <v>1968</v>
      </c>
      <c r="E109" s="114" t="s">
        <v>342</v>
      </c>
      <c r="F109" s="114">
        <v>10</v>
      </c>
      <c r="G109" s="114">
        <v>30</v>
      </c>
      <c r="H109" s="114"/>
    </row>
    <row r="110" spans="1:8">
      <c r="A110" s="115">
        <v>7</v>
      </c>
      <c r="B110" s="115" t="s">
        <v>501</v>
      </c>
      <c r="C110" s="115" t="s">
        <v>502</v>
      </c>
      <c r="D110" s="115">
        <v>1966</v>
      </c>
      <c r="E110" s="115" t="s">
        <v>60</v>
      </c>
      <c r="F110" s="115">
        <v>40</v>
      </c>
      <c r="G110" s="115">
        <v>1</v>
      </c>
      <c r="H110" s="114"/>
    </row>
    <row r="111" spans="1:8">
      <c r="A111" s="114">
        <v>23</v>
      </c>
      <c r="B111" s="114" t="s">
        <v>501</v>
      </c>
      <c r="C111" s="114" t="s">
        <v>503</v>
      </c>
      <c r="D111" s="114">
        <v>1966</v>
      </c>
      <c r="E111" s="114" t="s">
        <v>24</v>
      </c>
      <c r="F111" s="114">
        <v>38</v>
      </c>
      <c r="G111" s="114">
        <v>2</v>
      </c>
      <c r="H111" s="114"/>
    </row>
    <row r="112" spans="1:8">
      <c r="A112" s="114">
        <v>25</v>
      </c>
      <c r="B112" s="114" t="s">
        <v>501</v>
      </c>
      <c r="C112" s="114" t="s">
        <v>508</v>
      </c>
      <c r="D112" s="114">
        <v>1965</v>
      </c>
      <c r="E112" s="114" t="s">
        <v>115</v>
      </c>
      <c r="F112" s="114">
        <v>36</v>
      </c>
      <c r="G112" s="114">
        <v>3</v>
      </c>
      <c r="H112" s="114"/>
    </row>
    <row r="113" spans="1:8">
      <c r="A113" s="114">
        <v>33</v>
      </c>
      <c r="B113" s="114" t="s">
        <v>501</v>
      </c>
      <c r="C113" s="114" t="s">
        <v>509</v>
      </c>
      <c r="D113" s="114">
        <v>1965</v>
      </c>
      <c r="E113" s="114" t="s">
        <v>190</v>
      </c>
      <c r="F113" s="114">
        <v>35</v>
      </c>
      <c r="G113" s="114">
        <v>4</v>
      </c>
      <c r="H113" s="114"/>
    </row>
    <row r="114" spans="1:8">
      <c r="A114" s="114">
        <v>37</v>
      </c>
      <c r="B114" s="114" t="s">
        <v>501</v>
      </c>
      <c r="C114" s="114" t="s">
        <v>506</v>
      </c>
      <c r="D114" s="114">
        <v>1964</v>
      </c>
      <c r="E114" s="114" t="s">
        <v>27</v>
      </c>
      <c r="F114" s="114">
        <v>34</v>
      </c>
      <c r="G114" s="114">
        <v>5</v>
      </c>
      <c r="H114" s="114"/>
    </row>
    <row r="115" spans="1:8">
      <c r="A115" s="114">
        <v>40</v>
      </c>
      <c r="B115" s="114" t="s">
        <v>501</v>
      </c>
      <c r="C115" s="114" t="s">
        <v>504</v>
      </c>
      <c r="D115" s="114">
        <v>1965</v>
      </c>
      <c r="E115" s="114" t="s">
        <v>505</v>
      </c>
      <c r="F115" s="114">
        <v>33</v>
      </c>
      <c r="G115" s="114">
        <v>6</v>
      </c>
      <c r="H115" s="114"/>
    </row>
    <row r="116" spans="1:8">
      <c r="A116" s="114">
        <v>43</v>
      </c>
      <c r="B116" s="114" t="s">
        <v>501</v>
      </c>
      <c r="C116" s="114" t="s">
        <v>512</v>
      </c>
      <c r="D116" s="114">
        <v>1964</v>
      </c>
      <c r="E116" s="114" t="s">
        <v>299</v>
      </c>
      <c r="F116" s="114">
        <v>32</v>
      </c>
      <c r="G116" s="114">
        <v>7</v>
      </c>
      <c r="H116" s="114"/>
    </row>
    <row r="117" spans="1:8">
      <c r="A117" s="114">
        <v>47</v>
      </c>
      <c r="B117" s="114" t="s">
        <v>501</v>
      </c>
      <c r="C117" s="114" t="s">
        <v>514</v>
      </c>
      <c r="D117" s="114">
        <v>1962</v>
      </c>
      <c r="E117" s="114" t="s">
        <v>27</v>
      </c>
      <c r="F117" s="114">
        <v>31</v>
      </c>
      <c r="G117" s="114">
        <v>8</v>
      </c>
      <c r="H117" s="114"/>
    </row>
    <row r="118" spans="1:8">
      <c r="A118" s="114">
        <v>65</v>
      </c>
      <c r="B118" s="114" t="s">
        <v>501</v>
      </c>
      <c r="C118" s="114" t="s">
        <v>518</v>
      </c>
      <c r="D118" s="114">
        <v>1964</v>
      </c>
      <c r="E118" s="114" t="s">
        <v>58</v>
      </c>
      <c r="F118" s="114">
        <v>30</v>
      </c>
      <c r="G118" s="114">
        <v>9</v>
      </c>
      <c r="H118" s="114"/>
    </row>
    <row r="119" spans="1:8">
      <c r="A119" s="114">
        <v>66</v>
      </c>
      <c r="B119" s="114" t="s">
        <v>501</v>
      </c>
      <c r="C119" s="114" t="s">
        <v>520</v>
      </c>
      <c r="D119" s="114">
        <v>1964</v>
      </c>
      <c r="E119" s="114" t="s">
        <v>37</v>
      </c>
      <c r="F119" s="114">
        <v>29</v>
      </c>
      <c r="G119" s="114">
        <v>10</v>
      </c>
      <c r="H119" s="114"/>
    </row>
    <row r="120" spans="1:8">
      <c r="A120" s="114">
        <v>72</v>
      </c>
      <c r="B120" s="114" t="s">
        <v>501</v>
      </c>
      <c r="C120" s="114" t="s">
        <v>522</v>
      </c>
      <c r="D120" s="114">
        <v>1964</v>
      </c>
      <c r="E120" s="114" t="s">
        <v>239</v>
      </c>
      <c r="F120" s="114">
        <v>28</v>
      </c>
      <c r="G120" s="114">
        <v>11</v>
      </c>
      <c r="H120" s="114"/>
    </row>
    <row r="121" spans="1:8">
      <c r="A121" s="114">
        <v>94</v>
      </c>
      <c r="B121" s="114" t="s">
        <v>501</v>
      </c>
      <c r="C121" s="114" t="s">
        <v>524</v>
      </c>
      <c r="D121" s="114">
        <v>1964</v>
      </c>
      <c r="E121" s="114" t="s">
        <v>79</v>
      </c>
      <c r="F121" s="114">
        <v>27</v>
      </c>
      <c r="G121" s="114">
        <v>12</v>
      </c>
      <c r="H121" s="114"/>
    </row>
    <row r="122" spans="1:8">
      <c r="A122" s="114">
        <v>98</v>
      </c>
      <c r="B122" s="114" t="s">
        <v>501</v>
      </c>
      <c r="C122" s="114" t="s">
        <v>526</v>
      </c>
      <c r="D122" s="114">
        <v>1966</v>
      </c>
      <c r="E122" s="114" t="s">
        <v>27</v>
      </c>
      <c r="F122" s="114">
        <v>26</v>
      </c>
      <c r="G122" s="114">
        <v>13</v>
      </c>
      <c r="H122" s="114"/>
    </row>
    <row r="123" spans="1:8">
      <c r="A123" s="114">
        <v>99</v>
      </c>
      <c r="B123" s="114" t="s">
        <v>501</v>
      </c>
      <c r="C123" s="114" t="s">
        <v>528</v>
      </c>
      <c r="D123" s="114">
        <v>1964</v>
      </c>
      <c r="E123" s="114" t="s">
        <v>79</v>
      </c>
      <c r="F123" s="114">
        <v>25</v>
      </c>
      <c r="G123" s="114">
        <v>14</v>
      </c>
      <c r="H123" s="114"/>
    </row>
    <row r="124" spans="1:8">
      <c r="A124" s="114">
        <v>100</v>
      </c>
      <c r="B124" s="114" t="s">
        <v>501</v>
      </c>
      <c r="C124" s="114" t="s">
        <v>515</v>
      </c>
      <c r="D124" s="114">
        <v>1966</v>
      </c>
      <c r="E124" s="114" t="s">
        <v>79</v>
      </c>
      <c r="F124" s="114">
        <v>24</v>
      </c>
      <c r="G124" s="114">
        <v>15</v>
      </c>
      <c r="H124" s="114"/>
    </row>
    <row r="125" spans="1:8">
      <c r="A125" s="114">
        <v>102</v>
      </c>
      <c r="B125" s="114" t="s">
        <v>501</v>
      </c>
      <c r="C125" s="114" t="s">
        <v>507</v>
      </c>
      <c r="D125" s="114">
        <v>1964</v>
      </c>
      <c r="E125" s="114" t="s">
        <v>27</v>
      </c>
      <c r="F125" s="114">
        <v>23</v>
      </c>
      <c r="G125" s="114">
        <v>16</v>
      </c>
      <c r="H125" s="114"/>
    </row>
    <row r="126" spans="1:8">
      <c r="A126" s="114">
        <v>118</v>
      </c>
      <c r="B126" s="114" t="s">
        <v>501</v>
      </c>
      <c r="C126" s="114" t="s">
        <v>532</v>
      </c>
      <c r="D126" s="114">
        <v>1964</v>
      </c>
      <c r="E126" s="114" t="s">
        <v>56</v>
      </c>
      <c r="F126" s="114">
        <v>22</v>
      </c>
      <c r="G126" s="114">
        <v>17</v>
      </c>
      <c r="H126" s="114"/>
    </row>
    <row r="127" spans="1:8">
      <c r="A127" s="114">
        <v>128</v>
      </c>
      <c r="B127" s="114" t="s">
        <v>501</v>
      </c>
      <c r="C127" s="114" t="s">
        <v>534</v>
      </c>
      <c r="D127" s="114">
        <v>1964</v>
      </c>
      <c r="E127" s="114" t="s">
        <v>535</v>
      </c>
      <c r="F127" s="114">
        <v>21</v>
      </c>
      <c r="G127" s="114">
        <v>18</v>
      </c>
      <c r="H127" s="114"/>
    </row>
    <row r="128" spans="1:8">
      <c r="A128" s="114">
        <v>132</v>
      </c>
      <c r="B128" s="114" t="s">
        <v>501</v>
      </c>
      <c r="C128" s="114" t="s">
        <v>537</v>
      </c>
      <c r="D128" s="114">
        <v>1963</v>
      </c>
      <c r="E128" s="114" t="s">
        <v>342</v>
      </c>
      <c r="F128" s="114">
        <v>20</v>
      </c>
      <c r="G128" s="114">
        <v>19</v>
      </c>
      <c r="H128" s="114"/>
    </row>
    <row r="129" spans="1:8">
      <c r="A129" s="114">
        <v>137</v>
      </c>
      <c r="B129" s="114" t="s">
        <v>501</v>
      </c>
      <c r="C129" s="114" t="s">
        <v>539</v>
      </c>
      <c r="D129" s="114">
        <v>1965</v>
      </c>
      <c r="E129" s="114" t="s">
        <v>540</v>
      </c>
      <c r="F129" s="114">
        <v>19</v>
      </c>
      <c r="G129" s="114">
        <v>20</v>
      </c>
      <c r="H129" s="114"/>
    </row>
    <row r="130" spans="1:8">
      <c r="A130" s="114">
        <v>151</v>
      </c>
      <c r="B130" s="114" t="s">
        <v>501</v>
      </c>
      <c r="C130" s="114" t="s">
        <v>542</v>
      </c>
      <c r="D130" s="114">
        <v>1962</v>
      </c>
      <c r="E130" s="114" t="s">
        <v>79</v>
      </c>
      <c r="F130" s="114">
        <v>18</v>
      </c>
      <c r="G130" s="114">
        <v>21</v>
      </c>
      <c r="H130" s="114"/>
    </row>
    <row r="131" spans="1:8">
      <c r="A131" s="115">
        <v>31</v>
      </c>
      <c r="B131" s="115" t="s">
        <v>570</v>
      </c>
      <c r="C131" s="115" t="s">
        <v>574</v>
      </c>
      <c r="D131" s="115">
        <v>1961</v>
      </c>
      <c r="E131" s="115" t="s">
        <v>27</v>
      </c>
      <c r="F131" s="115">
        <v>40</v>
      </c>
      <c r="G131" s="115">
        <v>1</v>
      </c>
      <c r="H131" s="114"/>
    </row>
    <row r="132" spans="1:8">
      <c r="A132" s="114">
        <v>32</v>
      </c>
      <c r="B132" s="114" t="s">
        <v>570</v>
      </c>
      <c r="C132" s="114" t="s">
        <v>576</v>
      </c>
      <c r="D132" s="114">
        <v>1959</v>
      </c>
      <c r="E132" s="114" t="s">
        <v>27</v>
      </c>
      <c r="F132" s="114">
        <v>38</v>
      </c>
      <c r="G132" s="114">
        <v>2</v>
      </c>
      <c r="H132" s="114"/>
    </row>
    <row r="133" spans="1:8">
      <c r="A133" s="114">
        <v>42</v>
      </c>
      <c r="B133" s="114" t="s">
        <v>570</v>
      </c>
      <c r="C133" s="114" t="s">
        <v>571</v>
      </c>
      <c r="D133" s="114">
        <v>1961</v>
      </c>
      <c r="E133" s="114" t="s">
        <v>79</v>
      </c>
      <c r="F133" s="114">
        <v>36</v>
      </c>
      <c r="G133" s="114">
        <v>3</v>
      </c>
      <c r="H133" s="114"/>
    </row>
    <row r="134" spans="1:8">
      <c r="A134" s="114">
        <v>56</v>
      </c>
      <c r="B134" s="114" t="s">
        <v>570</v>
      </c>
      <c r="C134" s="114" t="s">
        <v>579</v>
      </c>
      <c r="D134" s="114">
        <v>1961</v>
      </c>
      <c r="E134" s="114" t="s">
        <v>265</v>
      </c>
      <c r="F134" s="114">
        <v>35</v>
      </c>
      <c r="G134" s="114">
        <v>4</v>
      </c>
      <c r="H134" s="114"/>
    </row>
    <row r="135" spans="1:8">
      <c r="A135" s="114">
        <v>59</v>
      </c>
      <c r="B135" s="114" t="s">
        <v>570</v>
      </c>
      <c r="C135" s="114" t="s">
        <v>572</v>
      </c>
      <c r="D135" s="114">
        <v>1960</v>
      </c>
      <c r="E135" s="114" t="s">
        <v>231</v>
      </c>
      <c r="F135" s="114">
        <v>34</v>
      </c>
      <c r="G135" s="114">
        <v>5</v>
      </c>
      <c r="H135" s="114"/>
    </row>
    <row r="136" spans="1:8">
      <c r="A136" s="114">
        <v>70</v>
      </c>
      <c r="B136" s="114" t="s">
        <v>570</v>
      </c>
      <c r="C136" s="114" t="s">
        <v>573</v>
      </c>
      <c r="D136" s="114">
        <v>1959</v>
      </c>
      <c r="E136" s="114" t="s">
        <v>60</v>
      </c>
      <c r="F136" s="114">
        <v>33</v>
      </c>
      <c r="G136" s="114">
        <v>6</v>
      </c>
      <c r="H136" s="114"/>
    </row>
    <row r="137" spans="1:8">
      <c r="A137" s="114">
        <v>76</v>
      </c>
      <c r="B137" s="114" t="s">
        <v>570</v>
      </c>
      <c r="C137" s="114" t="s">
        <v>582</v>
      </c>
      <c r="D137" s="114">
        <v>1958</v>
      </c>
      <c r="E137" s="114" t="s">
        <v>583</v>
      </c>
      <c r="F137" s="114">
        <v>32</v>
      </c>
      <c r="G137" s="114">
        <v>7</v>
      </c>
      <c r="H137" s="114"/>
    </row>
    <row r="138" spans="1:8">
      <c r="A138" s="114">
        <v>95</v>
      </c>
      <c r="B138" s="114" t="s">
        <v>570</v>
      </c>
      <c r="C138" s="114" t="s">
        <v>585</v>
      </c>
      <c r="D138" s="114">
        <v>1961</v>
      </c>
      <c r="E138" s="114" t="s">
        <v>79</v>
      </c>
      <c r="F138" s="114">
        <v>31</v>
      </c>
      <c r="G138" s="114">
        <v>8</v>
      </c>
      <c r="H138" s="114"/>
    </row>
    <row r="139" spans="1:8">
      <c r="A139" s="114">
        <v>112</v>
      </c>
      <c r="B139" s="114" t="s">
        <v>570</v>
      </c>
      <c r="C139" s="114" t="s">
        <v>587</v>
      </c>
      <c r="D139" s="114">
        <v>1958</v>
      </c>
      <c r="E139" s="114" t="s">
        <v>265</v>
      </c>
      <c r="F139" s="114">
        <v>30</v>
      </c>
      <c r="G139" s="114">
        <v>9</v>
      </c>
      <c r="H139" s="114"/>
    </row>
    <row r="140" spans="1:8">
      <c r="A140" s="114">
        <v>120</v>
      </c>
      <c r="B140" s="114" t="s">
        <v>570</v>
      </c>
      <c r="C140" s="114" t="s">
        <v>575</v>
      </c>
      <c r="D140" s="114">
        <v>1960</v>
      </c>
      <c r="E140" s="114" t="s">
        <v>557</v>
      </c>
      <c r="F140" s="114">
        <v>29</v>
      </c>
      <c r="G140" s="114">
        <v>10</v>
      </c>
      <c r="H140" s="114"/>
    </row>
    <row r="141" spans="1:8">
      <c r="A141" s="114">
        <v>129</v>
      </c>
      <c r="B141" s="114" t="s">
        <v>570</v>
      </c>
      <c r="C141" s="114" t="s">
        <v>589</v>
      </c>
      <c r="D141" s="114">
        <v>1958</v>
      </c>
      <c r="E141" s="114" t="s">
        <v>188</v>
      </c>
      <c r="F141" s="114">
        <v>28</v>
      </c>
      <c r="G141" s="114">
        <v>11</v>
      </c>
      <c r="H141" s="114"/>
    </row>
    <row r="142" spans="1:8">
      <c r="A142" s="114">
        <v>131</v>
      </c>
      <c r="B142" s="114" t="s">
        <v>570</v>
      </c>
      <c r="C142" s="114" t="s">
        <v>591</v>
      </c>
      <c r="D142" s="114">
        <v>1957</v>
      </c>
      <c r="E142" s="114" t="s">
        <v>27</v>
      </c>
      <c r="F142" s="114">
        <v>27</v>
      </c>
      <c r="G142" s="114">
        <v>12</v>
      </c>
      <c r="H142" s="114"/>
    </row>
    <row r="143" spans="1:8">
      <c r="A143" s="114">
        <v>149</v>
      </c>
      <c r="B143" s="114" t="s">
        <v>570</v>
      </c>
      <c r="C143" s="114" t="s">
        <v>593</v>
      </c>
      <c r="D143" s="114">
        <v>1957</v>
      </c>
      <c r="E143" s="114" t="s">
        <v>188</v>
      </c>
      <c r="F143" s="114">
        <v>26</v>
      </c>
      <c r="G143" s="114">
        <v>13</v>
      </c>
      <c r="H143" s="114"/>
    </row>
    <row r="144" spans="1:8">
      <c r="A144" s="114">
        <v>153</v>
      </c>
      <c r="B144" s="114" t="s">
        <v>570</v>
      </c>
      <c r="C144" s="114" t="s">
        <v>595</v>
      </c>
      <c r="D144" s="114">
        <v>1958</v>
      </c>
      <c r="E144" s="114" t="s">
        <v>91</v>
      </c>
      <c r="F144" s="114">
        <v>25</v>
      </c>
      <c r="G144" s="114">
        <v>14</v>
      </c>
      <c r="H144" s="114"/>
    </row>
    <row r="145" spans="1:8">
      <c r="A145" s="114">
        <v>157</v>
      </c>
      <c r="B145" s="114" t="s">
        <v>570</v>
      </c>
      <c r="C145" s="114" t="s">
        <v>597</v>
      </c>
      <c r="D145" s="114">
        <v>1958</v>
      </c>
      <c r="E145" s="114" t="s">
        <v>453</v>
      </c>
      <c r="F145" s="114">
        <v>24</v>
      </c>
      <c r="G145" s="114">
        <v>15</v>
      </c>
      <c r="H145" s="114"/>
    </row>
    <row r="146" spans="1:8">
      <c r="A146" s="115">
        <v>49</v>
      </c>
      <c r="B146" s="115" t="s">
        <v>625</v>
      </c>
      <c r="C146" s="115" t="s">
        <v>628</v>
      </c>
      <c r="D146" s="115">
        <v>1953</v>
      </c>
      <c r="E146" s="115" t="s">
        <v>190</v>
      </c>
      <c r="F146" s="115">
        <v>40</v>
      </c>
      <c r="G146" s="115">
        <v>1</v>
      </c>
      <c r="H146" s="114"/>
    </row>
    <row r="147" spans="1:8">
      <c r="A147" s="114">
        <v>54</v>
      </c>
      <c r="B147" s="114" t="s">
        <v>625</v>
      </c>
      <c r="C147" s="114" t="s">
        <v>630</v>
      </c>
      <c r="D147" s="114">
        <v>1955</v>
      </c>
      <c r="E147" s="114" t="s">
        <v>265</v>
      </c>
      <c r="F147" s="114">
        <v>38</v>
      </c>
      <c r="G147" s="114">
        <v>2</v>
      </c>
      <c r="H147" s="114"/>
    </row>
    <row r="148" spans="1:8">
      <c r="A148" s="114">
        <v>77</v>
      </c>
      <c r="B148" s="114" t="s">
        <v>625</v>
      </c>
      <c r="C148" s="114" t="s">
        <v>632</v>
      </c>
      <c r="D148" s="114">
        <v>1956</v>
      </c>
      <c r="E148" s="114" t="s">
        <v>633</v>
      </c>
      <c r="F148" s="114">
        <v>36</v>
      </c>
      <c r="G148" s="114">
        <v>3</v>
      </c>
      <c r="H148" s="114"/>
    </row>
    <row r="149" spans="1:8">
      <c r="A149" s="114">
        <v>97</v>
      </c>
      <c r="B149" s="114" t="s">
        <v>625</v>
      </c>
      <c r="C149" s="114" t="s">
        <v>636</v>
      </c>
      <c r="D149" s="114">
        <v>1955</v>
      </c>
      <c r="E149" s="114" t="s">
        <v>37</v>
      </c>
      <c r="F149" s="114">
        <v>35</v>
      </c>
      <c r="G149" s="114">
        <v>4</v>
      </c>
      <c r="H149" s="114"/>
    </row>
    <row r="150" spans="1:8">
      <c r="A150" s="114">
        <v>106</v>
      </c>
      <c r="B150" s="114" t="s">
        <v>625</v>
      </c>
      <c r="C150" s="114" t="s">
        <v>638</v>
      </c>
      <c r="D150" s="114">
        <v>1955</v>
      </c>
      <c r="E150" s="114" t="s">
        <v>540</v>
      </c>
      <c r="F150" s="114">
        <v>34</v>
      </c>
      <c r="G150" s="114">
        <v>5</v>
      </c>
      <c r="H150" s="114"/>
    </row>
    <row r="151" spans="1:8">
      <c r="A151" s="114">
        <v>113</v>
      </c>
      <c r="B151" s="114" t="s">
        <v>625</v>
      </c>
      <c r="C151" s="114" t="s">
        <v>640</v>
      </c>
      <c r="D151" s="114">
        <v>1954</v>
      </c>
      <c r="E151" s="114" t="s">
        <v>56</v>
      </c>
      <c r="F151" s="114">
        <v>33</v>
      </c>
      <c r="G151" s="114">
        <v>6</v>
      </c>
      <c r="H151" s="114"/>
    </row>
    <row r="152" spans="1:8">
      <c r="A152" s="114">
        <v>140</v>
      </c>
      <c r="B152" s="114" t="s">
        <v>625</v>
      </c>
      <c r="C152" s="114" t="s">
        <v>626</v>
      </c>
      <c r="D152" s="114">
        <v>1952</v>
      </c>
      <c r="E152" s="114" t="s">
        <v>79</v>
      </c>
      <c r="F152" s="114">
        <v>32</v>
      </c>
      <c r="G152" s="114">
        <v>7</v>
      </c>
      <c r="H152" s="114"/>
    </row>
    <row r="153" spans="1:8">
      <c r="A153" s="114">
        <v>144</v>
      </c>
      <c r="B153" s="114" t="s">
        <v>625</v>
      </c>
      <c r="C153" s="114" t="s">
        <v>643</v>
      </c>
      <c r="D153" s="114">
        <v>1956</v>
      </c>
      <c r="E153" s="114" t="s">
        <v>56</v>
      </c>
      <c r="F153" s="114">
        <v>31</v>
      </c>
      <c r="G153" s="114">
        <v>8</v>
      </c>
      <c r="H153" s="114"/>
    </row>
    <row r="154" spans="1:8">
      <c r="A154" s="114">
        <v>146</v>
      </c>
      <c r="B154" s="114" t="s">
        <v>625</v>
      </c>
      <c r="C154" s="114" t="s">
        <v>627</v>
      </c>
      <c r="D154" s="114">
        <v>1954</v>
      </c>
      <c r="E154" s="114" t="s">
        <v>79</v>
      </c>
      <c r="F154" s="114">
        <v>30</v>
      </c>
      <c r="G154" s="114">
        <v>9</v>
      </c>
      <c r="H154" s="114"/>
    </row>
    <row r="155" spans="1:8">
      <c r="A155" s="114">
        <v>150</v>
      </c>
      <c r="B155" s="114" t="s">
        <v>625</v>
      </c>
      <c r="C155" s="114" t="s">
        <v>646</v>
      </c>
      <c r="D155" s="114">
        <v>1955</v>
      </c>
      <c r="E155" s="114" t="s">
        <v>56</v>
      </c>
      <c r="F155" s="114">
        <v>29</v>
      </c>
      <c r="G155" s="114">
        <v>10</v>
      </c>
      <c r="H155" s="114"/>
    </row>
    <row r="156" spans="1:8">
      <c r="A156" s="114">
        <v>156</v>
      </c>
      <c r="B156" s="114" t="s">
        <v>625</v>
      </c>
      <c r="C156" s="114" t="s">
        <v>649</v>
      </c>
      <c r="D156" s="114">
        <v>1954</v>
      </c>
      <c r="E156" s="114" t="s">
        <v>453</v>
      </c>
      <c r="F156" s="114">
        <v>28</v>
      </c>
      <c r="G156" s="114">
        <v>11</v>
      </c>
      <c r="H156" s="114"/>
    </row>
    <row r="157" spans="1:8">
      <c r="A157" s="115">
        <v>60</v>
      </c>
      <c r="B157" s="115" t="s">
        <v>660</v>
      </c>
      <c r="C157" s="115" t="s">
        <v>661</v>
      </c>
      <c r="D157" s="115">
        <v>1948</v>
      </c>
      <c r="E157" s="115" t="s">
        <v>56</v>
      </c>
      <c r="F157" s="115">
        <v>20</v>
      </c>
      <c r="G157" s="115">
        <v>1</v>
      </c>
      <c r="H157" s="114"/>
    </row>
    <row r="158" spans="1:8">
      <c r="A158" s="114">
        <v>114</v>
      </c>
      <c r="B158" s="114" t="s">
        <v>660</v>
      </c>
      <c r="C158" s="114" t="s">
        <v>663</v>
      </c>
      <c r="D158" s="114">
        <v>1948</v>
      </c>
      <c r="E158" s="114" t="s">
        <v>91</v>
      </c>
      <c r="F158" s="114">
        <v>18</v>
      </c>
      <c r="G158" s="114">
        <v>2</v>
      </c>
      <c r="H158" s="114"/>
    </row>
    <row r="159" spans="1:8">
      <c r="A159" s="114">
        <v>130</v>
      </c>
      <c r="B159" s="114" t="s">
        <v>660</v>
      </c>
      <c r="C159" s="114" t="s">
        <v>665</v>
      </c>
      <c r="D159" s="114">
        <v>1951</v>
      </c>
      <c r="E159" s="114" t="s">
        <v>265</v>
      </c>
      <c r="F159" s="114">
        <v>16</v>
      </c>
      <c r="G159" s="114">
        <v>3</v>
      </c>
      <c r="H159" s="114"/>
    </row>
    <row r="160" spans="1:8">
      <c r="A160" s="114">
        <v>148</v>
      </c>
      <c r="B160" s="114" t="s">
        <v>660</v>
      </c>
      <c r="C160" s="114" t="s">
        <v>667</v>
      </c>
      <c r="D160" s="114">
        <v>1949</v>
      </c>
      <c r="E160" s="114" t="s">
        <v>94</v>
      </c>
      <c r="F160" s="114">
        <v>15</v>
      </c>
      <c r="G160" s="114">
        <v>4</v>
      </c>
      <c r="H160" s="114"/>
    </row>
    <row r="161" spans="1:8">
      <c r="A161" s="114">
        <v>159</v>
      </c>
      <c r="B161" s="114" t="s">
        <v>660</v>
      </c>
      <c r="C161" s="114" t="s">
        <v>669</v>
      </c>
      <c r="D161" s="114">
        <v>1948</v>
      </c>
      <c r="E161" s="114" t="s">
        <v>31</v>
      </c>
      <c r="F161" s="114">
        <v>14</v>
      </c>
      <c r="G161" s="114">
        <v>5</v>
      </c>
      <c r="H161" s="114"/>
    </row>
    <row r="162" spans="1:8">
      <c r="A162" s="115">
        <v>135</v>
      </c>
      <c r="B162" s="115" t="s">
        <v>675</v>
      </c>
      <c r="C162" s="115" t="s">
        <v>676</v>
      </c>
      <c r="D162" s="115">
        <v>1944</v>
      </c>
      <c r="E162" s="115" t="s">
        <v>190</v>
      </c>
      <c r="F162" s="115">
        <v>20</v>
      </c>
      <c r="G162" s="115">
        <v>1</v>
      </c>
      <c r="H162" s="114"/>
    </row>
    <row r="163" spans="1:8">
      <c r="A163" s="115">
        <v>123</v>
      </c>
      <c r="B163" s="115" t="s">
        <v>683</v>
      </c>
      <c r="C163" s="115" t="s">
        <v>684</v>
      </c>
      <c r="D163" s="115">
        <v>1941</v>
      </c>
      <c r="E163" s="115" t="s">
        <v>234</v>
      </c>
      <c r="F163" s="115">
        <v>20</v>
      </c>
      <c r="G163" s="115">
        <v>1</v>
      </c>
      <c r="H163" s="114"/>
    </row>
    <row r="164" spans="1:8">
      <c r="A164" s="114">
        <v>154</v>
      </c>
      <c r="B164" s="114" t="s">
        <v>683</v>
      </c>
      <c r="C164" s="114" t="s">
        <v>685</v>
      </c>
      <c r="D164" s="114">
        <v>1939</v>
      </c>
      <c r="E164" s="114" t="s">
        <v>91</v>
      </c>
      <c r="F164" s="114">
        <v>18</v>
      </c>
      <c r="G164" s="114">
        <v>2</v>
      </c>
      <c r="H164" s="114"/>
    </row>
  </sheetData>
  <pageMargins left="0.23" right="0.26" top="0.75" bottom="0.66" header="0.37" footer="0.3"/>
  <pageSetup paperSize="9" fitToHeight="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14</vt:i4>
      </vt:variant>
    </vt:vector>
  </HeadingPairs>
  <TitlesOfParts>
    <vt:vector size="23" baseType="lpstr">
      <vt:lpstr>Classifica Finale Ind. Donne</vt:lpstr>
      <vt:lpstr>Classifica Finale Ind. Uomini</vt:lpstr>
      <vt:lpstr>Classifiche di Società </vt:lpstr>
      <vt:lpstr>6 Castrovillari</vt:lpstr>
      <vt:lpstr>5 Ruvo</vt:lpstr>
      <vt:lpstr>4 Spezzano</vt:lpstr>
      <vt:lpstr>3 SanSeverino</vt:lpstr>
      <vt:lpstr>2 Gagliano del Capo</vt:lpstr>
      <vt:lpstr>1 Chiaromonte</vt:lpstr>
      <vt:lpstr>_mon1</vt:lpstr>
      <vt:lpstr>_mon2</vt:lpstr>
      <vt:lpstr>_MON3</vt:lpstr>
      <vt:lpstr>'1 Chiaromonte'!Area_stampa</vt:lpstr>
      <vt:lpstr>'2 Gagliano del Capo'!CHIAROMONTE</vt:lpstr>
      <vt:lpstr>chiaromonte</vt:lpstr>
      <vt:lpstr>COGNO</vt:lpstr>
      <vt:lpstr>Cognome</vt:lpstr>
      <vt:lpstr>donne</vt:lpstr>
      <vt:lpstr>me</vt:lpstr>
      <vt:lpstr>'1 Chiaromonte'!MONOPOLI</vt:lpstr>
      <vt:lpstr>sanseverino</vt:lpstr>
      <vt:lpstr>spezzano1</vt:lpstr>
      <vt:lpstr>uomini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</dc:creator>
  <cp:lastModifiedBy>Carmela</cp:lastModifiedBy>
  <cp:lastPrinted>2015-11-04T10:03:27Z</cp:lastPrinted>
  <dcterms:created xsi:type="dcterms:W3CDTF">2015-06-16T08:09:12Z</dcterms:created>
  <dcterms:modified xsi:type="dcterms:W3CDTF">2016-10-17T14:49:42Z</dcterms:modified>
</cp:coreProperties>
</file>