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0" windowWidth="20490" windowHeight="7620" tabRatio="365" activeTab="3"/>
  </bookViews>
  <sheets>
    <sheet name="Classifica Individuale Donne" sheetId="1" r:id="rId1"/>
    <sheet name="Classifica Individuale Uomini" sheetId="2" r:id="rId2"/>
    <sheet name="Classifiche di Società " sheetId="3" r:id="rId3"/>
    <sheet name="9CASTROVILLARI" sheetId="17" r:id="rId4"/>
    <sheet name="8 CASALINI" sheetId="16" r:id="rId5"/>
    <sheet name="7 POLLINO" sheetId="15" r:id="rId6"/>
    <sheet name="6 saracena" sheetId="14" r:id="rId7"/>
    <sheet name="5 BRIGANTINO" sheetId="13" r:id="rId8"/>
    <sheet name="4 EBOLI" sheetId="11" r:id="rId9"/>
    <sheet name="3 GAGLIANO DEL CAPO" sheetId="7" r:id="rId10"/>
    <sheet name="2 CHIAROMONTE" sheetId="10" r:id="rId11"/>
    <sheet name="1 PORTOSELVAGGIO" sheetId="6" r:id="rId12"/>
    <sheet name="CODICI" sheetId="12" r:id="rId13"/>
  </sheets>
  <definedNames>
    <definedName name="_xlnm._FilterDatabase" localSheetId="11" hidden="1">'1 PORTOSELVAGGIO'!$A$1:$H$588</definedName>
    <definedName name="_xlnm._FilterDatabase" localSheetId="10" hidden="1">'2 CHIAROMONTE'!$A$1:$H$126</definedName>
    <definedName name="_xlnm._FilterDatabase" localSheetId="9" hidden="1">'3 GAGLIANO DEL CAPO'!$A$1:$H$315</definedName>
    <definedName name="_xlnm._FilterDatabase" localSheetId="8" hidden="1">'4 EBOLI'!$A$1:$L$135</definedName>
    <definedName name="_xlnm._FilterDatabase" localSheetId="7" hidden="1">'5 BRIGANTINO'!$A$1:$G$308</definedName>
    <definedName name="_xlnm._FilterDatabase" localSheetId="6" hidden="1">'6 saracena'!$A$1:$H$86</definedName>
    <definedName name="_xlnm._FilterDatabase" localSheetId="5" hidden="1">'7 POLLINO'!$A$1:$G$154</definedName>
    <definedName name="_xlnm._FilterDatabase" localSheetId="4" hidden="1">'8 CASALINI'!$A$1:$G$253</definedName>
    <definedName name="_xlnm._FilterDatabase" localSheetId="3" hidden="1">'9CASTROVILLARI'!$A$1:$K$93</definedName>
    <definedName name="_xlnm._FilterDatabase" localSheetId="0" hidden="1">'Classifica Individuale Donne'!$A$173:$U$208</definedName>
    <definedName name="_xlnm._FilterDatabase" localSheetId="1" hidden="1">'Classifica Individuale Uomini'!$A$1034:$AA$1074</definedName>
    <definedName name="_xlnm._FilterDatabase" localSheetId="2" hidden="1">'Classifiche di Società '!$A$3:$K$3</definedName>
    <definedName name="_mon1">'1 PORTOSELVAGGIO'!$D$1:$H$155</definedName>
    <definedName name="_mon2" localSheetId="10">#REF!</definedName>
    <definedName name="_mon2">#REF!</definedName>
    <definedName name="_MON3" localSheetId="10">#REF!</definedName>
    <definedName name="_MON3">#REF!</definedName>
    <definedName name="_xlnm.Print_Area" localSheetId="11">'1 PORTOSELVAGGIO'!$A$1:$G$155</definedName>
    <definedName name="Atleta" localSheetId="10">#REF!</definedName>
    <definedName name="Atleta">#REF!</definedName>
    <definedName name="ATLETA35">'Classifica Individuale Uomini'!$C$118:$D$189</definedName>
    <definedName name="atleta351">'Classifica Individuale Uomini'!$C$118:$C$212</definedName>
    <definedName name="ATLETA40">'Classifica Individuale Uomini'!$C$217:$D$377</definedName>
    <definedName name="ATLETA45">'Classifica Individuale Uomini'!$C$382:$D$530</definedName>
    <definedName name="atleta451">'Classifica Individuale Uomini'!$C$382:$C$579</definedName>
    <definedName name="ATLETA50">'Classifica Individuale Uomini'!$C$584:$D$745</definedName>
    <definedName name="atleta501">'Classifica Individuale Uomini'!$C$584:$C$782</definedName>
    <definedName name="ATLETA55">'Classifica Individuale Uomini'!$C$787:$D$896</definedName>
    <definedName name="atleta551">'Classifica Individuale Uomini'!$C$788:$C$930</definedName>
    <definedName name="ATLETA60">'Classifica Individuale Uomini'!$C$936:$D$1005</definedName>
    <definedName name="atleta601">'Classifica Individuale Uomini'!$C$937:$C$1029</definedName>
    <definedName name="ATLETA65">'Classifica Individuale Uomini'!$C$1034:$D$1075</definedName>
    <definedName name="ATLETA70">'Classifica Individuale Uomini'!$C$1079:$D$1091</definedName>
    <definedName name="ATLETA75">'Classifica Individuale Uomini'!$C$1095:$D$1103</definedName>
    <definedName name="ATLETASF35">'Classifica Individuale Donne'!$C$45:$C$69</definedName>
    <definedName name="castrovillari" localSheetId="10">#REF!</definedName>
    <definedName name="castrovillari">#REF!</definedName>
    <definedName name="chiaro" localSheetId="10">#REF!</definedName>
    <definedName name="chiaro">#REF!</definedName>
    <definedName name="CHIARO1" localSheetId="10">#REF!</definedName>
    <definedName name="CHIARO1">#REF!</definedName>
    <definedName name="chiaromonte">'1 PORTOSELVAGGIO'!$A:$G</definedName>
    <definedName name="cod">#REF!</definedName>
    <definedName name="cod.">CODICI!$A:$C</definedName>
    <definedName name="CODICE">CODICI!$B:$C</definedName>
    <definedName name="COGNO" localSheetId="10">#REF!</definedName>
    <definedName name="COGNO">#REF!</definedName>
    <definedName name="Cognome" localSheetId="10">#REF!</definedName>
    <definedName name="Cognome">#REF!</definedName>
    <definedName name="donne">'Classifica Individuale Donne'!$C:$F</definedName>
    <definedName name="DONNE1">'Classifica Individuale Donne'!$C:$C</definedName>
    <definedName name="GAGLIANO" localSheetId="10">#REF!</definedName>
    <definedName name="GAGLIANO">#REF!</definedName>
    <definedName name="GAGLIANO1" localSheetId="10">#REF!</definedName>
    <definedName name="GAGLIANO1">#REF!</definedName>
    <definedName name="JM">'Classifica Individuale Uomini'!$C$6:$D$7</definedName>
    <definedName name="me" localSheetId="10">#REF!</definedName>
    <definedName name="me">#REF!</definedName>
    <definedName name="MONOPOLI" localSheetId="11">'1 PORTOSELVAGGIO'!$D:$H</definedName>
    <definedName name="monte1">'1 PORTOSELVAGGIO'!$D:$H</definedName>
    <definedName name="PM">'Classifica Individuale Uomini'!$C$12:$D$16</definedName>
    <definedName name="RUVO" localSheetId="10">#REF!</definedName>
    <definedName name="RUVO">#REF!</definedName>
    <definedName name="SAN" localSheetId="10">#REF!</definedName>
    <definedName name="SAN">#REF!</definedName>
    <definedName name="sanseverino" localSheetId="10">#REF!</definedName>
    <definedName name="sanseverino">#REF!</definedName>
    <definedName name="SEVERINO" localSheetId="10">#REF!</definedName>
    <definedName name="SEVERINO">#REF!</definedName>
    <definedName name="severino1" localSheetId="10">#REF!</definedName>
    <definedName name="severino1">#REF!</definedName>
    <definedName name="SF">'Classifica Individuale Donne'!$C$19:$C$38</definedName>
    <definedName name="SM">'Classifica Individuale Uomini'!$C$20:$D$113</definedName>
    <definedName name="Società">#REF!</definedName>
    <definedName name="SPEZZA" localSheetId="10">#REF!</definedName>
    <definedName name="SPEZZA">#REF!</definedName>
    <definedName name="SPEZZANO" localSheetId="10">#REF!</definedName>
    <definedName name="SPEZZANO">#REF!</definedName>
    <definedName name="spezzano1" localSheetId="10">#REF!</definedName>
    <definedName name="spezzano1">#REF!</definedName>
    <definedName name="uomini">'Classifica Individuale Uomini'!$C:$F</definedName>
  </definedNames>
  <calcPr calcId="125725"/>
  <pivotCaches>
    <pivotCache cacheId="29" r:id="rId14"/>
    <pivotCache cacheId="32" r:id="rId15"/>
    <pivotCache cacheId="35" r:id="rId16"/>
  </pivotCaches>
</workbook>
</file>

<file path=xl/calcChain.xml><?xml version="1.0" encoding="utf-8"?>
<calcChain xmlns="http://schemas.openxmlformats.org/spreadsheetml/2006/main">
  <c r="G1073" i="2"/>
  <c r="G1074"/>
  <c r="G1057"/>
  <c r="S1057" s="1"/>
  <c r="U1057" s="1"/>
  <c r="G1059"/>
  <c r="T1059" s="1"/>
  <c r="G938"/>
  <c r="G939"/>
  <c r="G940"/>
  <c r="G941"/>
  <c r="G942"/>
  <c r="G943"/>
  <c r="G944"/>
  <c r="G945"/>
  <c r="G946"/>
  <c r="G947"/>
  <c r="G948"/>
  <c r="G949"/>
  <c r="G950"/>
  <c r="G951"/>
  <c r="G952"/>
  <c r="G953"/>
  <c r="G956"/>
  <c r="G957"/>
  <c r="G959"/>
  <c r="G960"/>
  <c r="G961"/>
  <c r="G963"/>
  <c r="G964"/>
  <c r="G965"/>
  <c r="G966"/>
  <c r="G967"/>
  <c r="G968"/>
  <c r="G954"/>
  <c r="G970"/>
  <c r="G971"/>
  <c r="G972"/>
  <c r="G973"/>
  <c r="G974"/>
  <c r="G975"/>
  <c r="G978"/>
  <c r="G979"/>
  <c r="G980"/>
  <c r="G981"/>
  <c r="G982"/>
  <c r="G983"/>
  <c r="G984"/>
  <c r="G985"/>
  <c r="G986"/>
  <c r="G987"/>
  <c r="G989"/>
  <c r="G955"/>
  <c r="G990"/>
  <c r="G991"/>
  <c r="G992"/>
  <c r="G993"/>
  <c r="G994"/>
  <c r="G995"/>
  <c r="G996"/>
  <c r="G997"/>
  <c r="G998"/>
  <c r="G999"/>
  <c r="G1000"/>
  <c r="G1001"/>
  <c r="G1002"/>
  <c r="G1003"/>
  <c r="G969"/>
  <c r="G962"/>
  <c r="G1004"/>
  <c r="G1005"/>
  <c r="G1006"/>
  <c r="G1008"/>
  <c r="G958"/>
  <c r="G1009"/>
  <c r="G1010"/>
  <c r="G1011"/>
  <c r="G1007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976"/>
  <c r="T976" s="1"/>
  <c r="G977"/>
  <c r="S977" s="1"/>
  <c r="U977" s="1"/>
  <c r="G988"/>
  <c r="T988" s="1"/>
  <c r="G937"/>
  <c r="G789"/>
  <c r="G791"/>
  <c r="G790"/>
  <c r="G793"/>
  <c r="G794"/>
  <c r="G792"/>
  <c r="G795"/>
  <c r="G796"/>
  <c r="G797"/>
  <c r="G798"/>
  <c r="G799"/>
  <c r="G800"/>
  <c r="G801"/>
  <c r="G802"/>
  <c r="G803"/>
  <c r="G806"/>
  <c r="G807"/>
  <c r="G808"/>
  <c r="G809"/>
  <c r="G810"/>
  <c r="G811"/>
  <c r="G812"/>
  <c r="G813"/>
  <c r="G814"/>
  <c r="G815"/>
  <c r="G816"/>
  <c r="G817"/>
  <c r="G818"/>
  <c r="G804"/>
  <c r="G819"/>
  <c r="G820"/>
  <c r="G821"/>
  <c r="G822"/>
  <c r="G823"/>
  <c r="G824"/>
  <c r="G825"/>
  <c r="G826"/>
  <c r="G827"/>
  <c r="G828"/>
  <c r="G829"/>
  <c r="G830"/>
  <c r="G831"/>
  <c r="G832"/>
  <c r="G834"/>
  <c r="G835"/>
  <c r="G836"/>
  <c r="G837"/>
  <c r="G805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833"/>
  <c r="T833" s="1"/>
  <c r="G838"/>
  <c r="T838" s="1"/>
  <c r="G788"/>
  <c r="S630"/>
  <c r="U630" s="1"/>
  <c r="S633"/>
  <c r="U633" s="1"/>
  <c r="S671"/>
  <c r="U671" s="1"/>
  <c r="G586"/>
  <c r="G587"/>
  <c r="G588"/>
  <c r="G589"/>
  <c r="G590"/>
  <c r="G591"/>
  <c r="G593"/>
  <c r="G594"/>
  <c r="G595"/>
  <c r="G596"/>
  <c r="G599"/>
  <c r="G600"/>
  <c r="G592"/>
  <c r="G602"/>
  <c r="G603"/>
  <c r="G597"/>
  <c r="G604"/>
  <c r="G598"/>
  <c r="G605"/>
  <c r="G607"/>
  <c r="G608"/>
  <c r="G609"/>
  <c r="G610"/>
  <c r="G611"/>
  <c r="G612"/>
  <c r="G613"/>
  <c r="G614"/>
  <c r="G615"/>
  <c r="G616"/>
  <c r="G618"/>
  <c r="G619"/>
  <c r="G620"/>
  <c r="G621"/>
  <c r="G622"/>
  <c r="G623"/>
  <c r="G624"/>
  <c r="G625"/>
  <c r="G626"/>
  <c r="G627"/>
  <c r="G628"/>
  <c r="G629"/>
  <c r="G631"/>
  <c r="G632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06"/>
  <c r="G669"/>
  <c r="G670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617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630"/>
  <c r="T630" s="1"/>
  <c r="G633"/>
  <c r="T633" s="1"/>
  <c r="G671"/>
  <c r="T671" s="1"/>
  <c r="G585"/>
  <c r="G384"/>
  <c r="G385"/>
  <c r="G387"/>
  <c r="G386"/>
  <c r="G388"/>
  <c r="G389"/>
  <c r="G392"/>
  <c r="G390"/>
  <c r="G394"/>
  <c r="G391"/>
  <c r="G396"/>
  <c r="G393"/>
  <c r="G397"/>
  <c r="G398"/>
  <c r="G399"/>
  <c r="G400"/>
  <c r="G401"/>
  <c r="G403"/>
  <c r="G395"/>
  <c r="G404"/>
  <c r="G405"/>
  <c r="G406"/>
  <c r="G407"/>
  <c r="G408"/>
  <c r="G409"/>
  <c r="G410"/>
  <c r="G402"/>
  <c r="G411"/>
  <c r="G412"/>
  <c r="G413"/>
  <c r="G415"/>
  <c r="G417"/>
  <c r="G416"/>
  <c r="G420"/>
  <c r="G418"/>
  <c r="G421"/>
  <c r="G422"/>
  <c r="G423"/>
  <c r="G424"/>
  <c r="G425"/>
  <c r="G426"/>
  <c r="G427"/>
  <c r="G428"/>
  <c r="G429"/>
  <c r="G430"/>
  <c r="G431"/>
  <c r="G434"/>
  <c r="G432"/>
  <c r="G433"/>
  <c r="G435"/>
  <c r="G436"/>
  <c r="G437"/>
  <c r="G438"/>
  <c r="G439"/>
  <c r="G440"/>
  <c r="G441"/>
  <c r="G442"/>
  <c r="G443"/>
  <c r="G448"/>
  <c r="G444"/>
  <c r="G445"/>
  <c r="G446"/>
  <c r="G452"/>
  <c r="G453"/>
  <c r="G449"/>
  <c r="G450"/>
  <c r="G451"/>
  <c r="G454"/>
  <c r="G455"/>
  <c r="G456"/>
  <c r="G457"/>
  <c r="G458"/>
  <c r="G460"/>
  <c r="G459"/>
  <c r="G461"/>
  <c r="G462"/>
  <c r="G463"/>
  <c r="G464"/>
  <c r="G465"/>
  <c r="G466"/>
  <c r="G467"/>
  <c r="G470"/>
  <c r="G468"/>
  <c r="G469"/>
  <c r="G474"/>
  <c r="G471"/>
  <c r="G472"/>
  <c r="G473"/>
  <c r="G477"/>
  <c r="G475"/>
  <c r="G476"/>
  <c r="G478"/>
  <c r="G414"/>
  <c r="G479"/>
  <c r="G480"/>
  <c r="G481"/>
  <c r="G482"/>
  <c r="G483"/>
  <c r="G484"/>
  <c r="G487"/>
  <c r="G485"/>
  <c r="G486"/>
  <c r="G419"/>
  <c r="G488"/>
  <c r="G489"/>
  <c r="G490"/>
  <c r="G491"/>
  <c r="G495"/>
  <c r="G492"/>
  <c r="G493"/>
  <c r="G494"/>
  <c r="G496"/>
  <c r="G497"/>
  <c r="G498"/>
  <c r="G499"/>
  <c r="G500"/>
  <c r="G501"/>
  <c r="G504"/>
  <c r="G502"/>
  <c r="G503"/>
  <c r="G505"/>
  <c r="G506"/>
  <c r="G507"/>
  <c r="G509"/>
  <c r="G508"/>
  <c r="G513"/>
  <c r="G510"/>
  <c r="G511"/>
  <c r="G512"/>
  <c r="G515"/>
  <c r="G514"/>
  <c r="G517"/>
  <c r="G516"/>
  <c r="G518"/>
  <c r="G519"/>
  <c r="G522"/>
  <c r="G520"/>
  <c r="G521"/>
  <c r="G525"/>
  <c r="G523"/>
  <c r="G524"/>
  <c r="G527"/>
  <c r="G526"/>
  <c r="G535"/>
  <c r="G528"/>
  <c r="G529"/>
  <c r="G530"/>
  <c r="G531"/>
  <c r="G532"/>
  <c r="G533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34"/>
  <c r="G569"/>
  <c r="G570"/>
  <c r="G571"/>
  <c r="G572"/>
  <c r="G573"/>
  <c r="G574"/>
  <c r="G575"/>
  <c r="G576"/>
  <c r="G577"/>
  <c r="G578"/>
  <c r="G579"/>
  <c r="G447"/>
  <c r="S447" s="1"/>
  <c r="U447" s="1"/>
  <c r="G383"/>
  <c r="G372"/>
  <c r="G373"/>
  <c r="G374"/>
  <c r="G375"/>
  <c r="G376"/>
  <c r="G260"/>
  <c r="T260" s="1"/>
  <c r="G267"/>
  <c r="T267" s="1"/>
  <c r="S160"/>
  <c r="U160" s="1"/>
  <c r="G120"/>
  <c r="G122"/>
  <c r="G121"/>
  <c r="G123"/>
  <c r="G124"/>
  <c r="G126"/>
  <c r="G127"/>
  <c r="G128"/>
  <c r="G129"/>
  <c r="G132"/>
  <c r="G125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1"/>
  <c r="G162"/>
  <c r="G163"/>
  <c r="G164"/>
  <c r="G165"/>
  <c r="G166"/>
  <c r="G167"/>
  <c r="G130"/>
  <c r="G168"/>
  <c r="G169"/>
  <c r="G170"/>
  <c r="G171"/>
  <c r="G172"/>
  <c r="G131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8"/>
  <c r="G209"/>
  <c r="G210"/>
  <c r="G211"/>
  <c r="G212"/>
  <c r="G207"/>
  <c r="G160"/>
  <c r="T160" s="1"/>
  <c r="G119"/>
  <c r="S50"/>
  <c r="U50" s="1"/>
  <c r="S53"/>
  <c r="U53" s="1"/>
  <c r="G112"/>
  <c r="G113"/>
  <c r="G50"/>
  <c r="T50" s="1"/>
  <c r="G53"/>
  <c r="T53" s="1"/>
  <c r="S197" i="1"/>
  <c r="U197" s="1"/>
  <c r="T197"/>
  <c r="G205"/>
  <c r="G206"/>
  <c r="G207"/>
  <c r="G197"/>
  <c r="G208"/>
  <c r="G163"/>
  <c r="G164"/>
  <c r="G165"/>
  <c r="G166"/>
  <c r="G167"/>
  <c r="G168"/>
  <c r="S87"/>
  <c r="U87" s="1"/>
  <c r="G76"/>
  <c r="G77"/>
  <c r="G78"/>
  <c r="G79"/>
  <c r="G80"/>
  <c r="G81"/>
  <c r="G82"/>
  <c r="G83"/>
  <c r="G84"/>
  <c r="G85"/>
  <c r="G86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87"/>
  <c r="T87" s="1"/>
  <c r="S1059" i="2" l="1"/>
  <c r="U1059" s="1"/>
  <c r="T1057"/>
  <c r="T977"/>
  <c r="S976"/>
  <c r="U976" s="1"/>
  <c r="S988"/>
  <c r="U988" s="1"/>
  <c r="S838"/>
  <c r="U838" s="1"/>
  <c r="S833"/>
  <c r="U833" s="1"/>
  <c r="T447"/>
  <c r="S267"/>
  <c r="U267" s="1"/>
  <c r="S260"/>
  <c r="U260" s="1"/>
  <c r="G1060"/>
  <c r="T1060" s="1"/>
  <c r="G1058"/>
  <c r="S1058" s="1"/>
  <c r="U1058" s="1"/>
  <c r="F1058"/>
  <c r="G1054"/>
  <c r="T1054" s="1"/>
  <c r="G1053"/>
  <c r="T1053" s="1"/>
  <c r="G1052"/>
  <c r="T1052" s="1"/>
  <c r="G1048"/>
  <c r="T1048" s="1"/>
  <c r="G1045"/>
  <c r="T1045" s="1"/>
  <c r="G1044"/>
  <c r="T1044" s="1"/>
  <c r="G1041"/>
  <c r="T1041" s="1"/>
  <c r="G1037"/>
  <c r="T1037" s="1"/>
  <c r="G1036"/>
  <c r="T1036" s="1"/>
  <c r="S1060" l="1"/>
  <c r="U1060" s="1"/>
  <c r="T1058"/>
  <c r="S1054"/>
  <c r="U1054" s="1"/>
  <c r="S1053"/>
  <c r="U1053" s="1"/>
  <c r="S1052"/>
  <c r="U1052" s="1"/>
  <c r="S1048"/>
  <c r="U1048" s="1"/>
  <c r="S1045"/>
  <c r="U1045" s="1"/>
  <c r="S1044"/>
  <c r="U1044" s="1"/>
  <c r="S1041"/>
  <c r="U1041" s="1"/>
  <c r="S1037"/>
  <c r="U1037" s="1"/>
  <c r="S1036"/>
  <c r="U1036" s="1"/>
  <c r="T791"/>
  <c r="S791" l="1"/>
  <c r="U791" s="1"/>
  <c r="S383"/>
  <c r="U383" s="1"/>
  <c r="T383"/>
  <c r="T390"/>
  <c r="S390" l="1"/>
  <c r="U390" s="1"/>
  <c r="S138" i="1"/>
  <c r="U138" s="1"/>
  <c r="G138"/>
  <c r="T138" s="1"/>
  <c r="G1097" i="2" l="1"/>
  <c r="G1098"/>
  <c r="G1099"/>
  <c r="G1100"/>
  <c r="G1081"/>
  <c r="G1082"/>
  <c r="G1084"/>
  <c r="G1085"/>
  <c r="G1087"/>
  <c r="G1088"/>
  <c r="G1083"/>
  <c r="S1083" s="1"/>
  <c r="U1083" s="1"/>
  <c r="G1086"/>
  <c r="T1086" s="1"/>
  <c r="G1089"/>
  <c r="T1089" s="1"/>
  <c r="G1035"/>
  <c r="G1039"/>
  <c r="G1040"/>
  <c r="G1043"/>
  <c r="G1042"/>
  <c r="G1049"/>
  <c r="G1050"/>
  <c r="G1051"/>
  <c r="G1061"/>
  <c r="G1055"/>
  <c r="G1062"/>
  <c r="G1046"/>
  <c r="G1065"/>
  <c r="G1066"/>
  <c r="G1067"/>
  <c r="G1047"/>
  <c r="G1068"/>
  <c r="G1069"/>
  <c r="G1071"/>
  <c r="G1072"/>
  <c r="G1063"/>
  <c r="G1056"/>
  <c r="T1056" s="1"/>
  <c r="G1064"/>
  <c r="S1064" s="1"/>
  <c r="U1064" s="1"/>
  <c r="G1070"/>
  <c r="T1070" s="1"/>
  <c r="T975"/>
  <c r="T979"/>
  <c r="S981"/>
  <c r="U981" s="1"/>
  <c r="T982"/>
  <c r="T987"/>
  <c r="T952"/>
  <c r="S994"/>
  <c r="U994" s="1"/>
  <c r="T995"/>
  <c r="T997"/>
  <c r="S998"/>
  <c r="U998" s="1"/>
  <c r="T1000"/>
  <c r="T1001"/>
  <c r="T969"/>
  <c r="S962"/>
  <c r="U962" s="1"/>
  <c r="S1005"/>
  <c r="U1005" s="1"/>
  <c r="T1006"/>
  <c r="T1009"/>
  <c r="S1007"/>
  <c r="U1007" s="1"/>
  <c r="S1012"/>
  <c r="U1012" s="1"/>
  <c r="S1014"/>
  <c r="U1014" s="1"/>
  <c r="T1019"/>
  <c r="T804"/>
  <c r="T807"/>
  <c r="T829"/>
  <c r="T845"/>
  <c r="T812"/>
  <c r="T862"/>
  <c r="T863"/>
  <c r="T865"/>
  <c r="T866"/>
  <c r="S871"/>
  <c r="U871" s="1"/>
  <c r="T872"/>
  <c r="T874"/>
  <c r="T877"/>
  <c r="T885"/>
  <c r="T887"/>
  <c r="S639"/>
  <c r="U639" s="1"/>
  <c r="S629"/>
  <c r="U629" s="1"/>
  <c r="S632"/>
  <c r="U632" s="1"/>
  <c r="S649"/>
  <c r="U649" s="1"/>
  <c r="S652"/>
  <c r="U652" s="1"/>
  <c r="S669"/>
  <c r="U669" s="1"/>
  <c r="S688"/>
  <c r="U688" s="1"/>
  <c r="S702"/>
  <c r="U702" s="1"/>
  <c r="S620"/>
  <c r="U620" s="1"/>
  <c r="S623"/>
  <c r="U623" s="1"/>
  <c r="S626"/>
  <c r="U626" s="1"/>
  <c r="S644"/>
  <c r="U644" s="1"/>
  <c r="S653"/>
  <c r="U653" s="1"/>
  <c r="S658"/>
  <c r="U658" s="1"/>
  <c r="S661"/>
  <c r="U661" s="1"/>
  <c r="S665"/>
  <c r="U665" s="1"/>
  <c r="S670"/>
  <c r="U670" s="1"/>
  <c r="S677"/>
  <c r="U677" s="1"/>
  <c r="S681"/>
  <c r="U681" s="1"/>
  <c r="S689"/>
  <c r="U689" s="1"/>
  <c r="S694"/>
  <c r="U694" s="1"/>
  <c r="S697"/>
  <c r="U697" s="1"/>
  <c r="S705"/>
  <c r="U705" s="1"/>
  <c r="S708"/>
  <c r="U708" s="1"/>
  <c r="S712"/>
  <c r="U712" s="1"/>
  <c r="S715"/>
  <c r="U715" s="1"/>
  <c r="S719"/>
  <c r="U719" s="1"/>
  <c r="S722"/>
  <c r="U722" s="1"/>
  <c r="S726"/>
  <c r="U726" s="1"/>
  <c r="S728"/>
  <c r="U728" s="1"/>
  <c r="S729"/>
  <c r="U729" s="1"/>
  <c r="S734"/>
  <c r="U734" s="1"/>
  <c r="S736"/>
  <c r="U736" s="1"/>
  <c r="S738"/>
  <c r="U738" s="1"/>
  <c r="S741"/>
  <c r="U741" s="1"/>
  <c r="S780"/>
  <c r="U780" s="1"/>
  <c r="S781"/>
  <c r="U781" s="1"/>
  <c r="S782"/>
  <c r="U782" s="1"/>
  <c r="T639"/>
  <c r="T629"/>
  <c r="T632"/>
  <c r="T649"/>
  <c r="T652"/>
  <c r="T669"/>
  <c r="T688"/>
  <c r="T702"/>
  <c r="T620"/>
  <c r="T623"/>
  <c r="T626"/>
  <c r="T644"/>
  <c r="T653"/>
  <c r="T658"/>
  <c r="T661"/>
  <c r="T665"/>
  <c r="T670"/>
  <c r="T677"/>
  <c r="T681"/>
  <c r="T689"/>
  <c r="T694"/>
  <c r="T697"/>
  <c r="T705"/>
  <c r="T708"/>
  <c r="T712"/>
  <c r="T715"/>
  <c r="T719"/>
  <c r="T722"/>
  <c r="T726"/>
  <c r="T728"/>
  <c r="T729"/>
  <c r="T734"/>
  <c r="T736"/>
  <c r="T738"/>
  <c r="T741"/>
  <c r="T780"/>
  <c r="T781"/>
  <c r="T782"/>
  <c r="T433"/>
  <c r="T445"/>
  <c r="T412"/>
  <c r="S459"/>
  <c r="U459" s="1"/>
  <c r="T466"/>
  <c r="T479"/>
  <c r="T427"/>
  <c r="T430"/>
  <c r="T405"/>
  <c r="S441"/>
  <c r="U441" s="1"/>
  <c r="T443"/>
  <c r="T446"/>
  <c r="T451"/>
  <c r="S458"/>
  <c r="U458" s="1"/>
  <c r="T464"/>
  <c r="T467"/>
  <c r="T473"/>
  <c r="S425"/>
  <c r="U425" s="1"/>
  <c r="T480"/>
  <c r="T482"/>
  <c r="S486"/>
  <c r="U486" s="1"/>
  <c r="T488"/>
  <c r="T497"/>
  <c r="S501"/>
  <c r="U501" s="1"/>
  <c r="T503"/>
  <c r="T507"/>
  <c r="S512"/>
  <c r="U512" s="1"/>
  <c r="T516"/>
  <c r="T519"/>
  <c r="S521"/>
  <c r="U521" s="1"/>
  <c r="T524"/>
  <c r="T533"/>
  <c r="S577"/>
  <c r="U577" s="1"/>
  <c r="T578"/>
  <c r="S579"/>
  <c r="U579" s="1"/>
  <c r="G218"/>
  <c r="S218" s="1"/>
  <c r="G219"/>
  <c r="G220"/>
  <c r="G224"/>
  <c r="G221"/>
  <c r="G230"/>
  <c r="G223"/>
  <c r="G232"/>
  <c r="G226"/>
  <c r="G234"/>
  <c r="G228"/>
  <c r="G227"/>
  <c r="G235"/>
  <c r="G222"/>
  <c r="G225"/>
  <c r="G236"/>
  <c r="G231"/>
  <c r="G239"/>
  <c r="G241"/>
  <c r="G244"/>
  <c r="G245"/>
  <c r="G246"/>
  <c r="G237"/>
  <c r="G247"/>
  <c r="G229"/>
  <c r="G250"/>
  <c r="G252"/>
  <c r="G255"/>
  <c r="G254"/>
  <c r="G256"/>
  <c r="G261"/>
  <c r="G259"/>
  <c r="G263"/>
  <c r="G264"/>
  <c r="G265"/>
  <c r="G238"/>
  <c r="G268"/>
  <c r="G269"/>
  <c r="G266"/>
  <c r="G233"/>
  <c r="G271"/>
  <c r="G270"/>
  <c r="G274"/>
  <c r="G275"/>
  <c r="G276"/>
  <c r="G273"/>
  <c r="G279"/>
  <c r="G280"/>
  <c r="G281"/>
  <c r="G282"/>
  <c r="G278"/>
  <c r="G283"/>
  <c r="G284"/>
  <c r="G242"/>
  <c r="G287"/>
  <c r="G288"/>
  <c r="G240"/>
  <c r="G286"/>
  <c r="G289"/>
  <c r="G293"/>
  <c r="G292"/>
  <c r="G296"/>
  <c r="G295"/>
  <c r="G299"/>
  <c r="G300"/>
  <c r="G298"/>
  <c r="G304"/>
  <c r="G303"/>
  <c r="G307"/>
  <c r="G308"/>
  <c r="G262"/>
  <c r="G243"/>
  <c r="G310"/>
  <c r="G311"/>
  <c r="G313"/>
  <c r="G314"/>
  <c r="G317"/>
  <c r="G319"/>
  <c r="G320"/>
  <c r="G251"/>
  <c r="G323"/>
  <c r="G324"/>
  <c r="G248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253"/>
  <c r="S253" s="1"/>
  <c r="U253" s="1"/>
  <c r="G257"/>
  <c r="S257" s="1"/>
  <c r="U257" s="1"/>
  <c r="G249"/>
  <c r="T249" s="1"/>
  <c r="G258"/>
  <c r="T258" s="1"/>
  <c r="G285"/>
  <c r="S285" s="1"/>
  <c r="U285" s="1"/>
  <c r="G290"/>
  <c r="T290" s="1"/>
  <c r="G301"/>
  <c r="T301" s="1"/>
  <c r="G305"/>
  <c r="S305" s="1"/>
  <c r="U305" s="1"/>
  <c r="G312"/>
  <c r="T312" s="1"/>
  <c r="G272"/>
  <c r="S272" s="1"/>
  <c r="U272" s="1"/>
  <c r="G277"/>
  <c r="T277" s="1"/>
  <c r="G291"/>
  <c r="S291" s="1"/>
  <c r="U291" s="1"/>
  <c r="G294"/>
  <c r="S294" s="1"/>
  <c r="U294" s="1"/>
  <c r="G297"/>
  <c r="S297" s="1"/>
  <c r="U297" s="1"/>
  <c r="G302"/>
  <c r="S302" s="1"/>
  <c r="U302" s="1"/>
  <c r="G306"/>
  <c r="S306" s="1"/>
  <c r="U306" s="1"/>
  <c r="G309"/>
  <c r="S309" s="1"/>
  <c r="U309" s="1"/>
  <c r="G315"/>
  <c r="T315" s="1"/>
  <c r="G316"/>
  <c r="S316" s="1"/>
  <c r="U316" s="1"/>
  <c r="G318"/>
  <c r="S318" s="1"/>
  <c r="U318" s="1"/>
  <c r="G321"/>
  <c r="S321" s="1"/>
  <c r="U321" s="1"/>
  <c r="G322"/>
  <c r="T322" s="1"/>
  <c r="T187"/>
  <c r="T190"/>
  <c r="T191"/>
  <c r="T192"/>
  <c r="T193"/>
  <c r="S143"/>
  <c r="U143" s="1"/>
  <c r="S130"/>
  <c r="U130" s="1"/>
  <c r="S171"/>
  <c r="U171" s="1"/>
  <c r="S150"/>
  <c r="U150" s="1"/>
  <c r="S165"/>
  <c r="U165" s="1"/>
  <c r="S125"/>
  <c r="U125" s="1"/>
  <c r="S144"/>
  <c r="U144" s="1"/>
  <c r="S151"/>
  <c r="U151" s="1"/>
  <c r="S156"/>
  <c r="U156" s="1"/>
  <c r="S159"/>
  <c r="U159" s="1"/>
  <c r="S168"/>
  <c r="U168" s="1"/>
  <c r="S172"/>
  <c r="U172" s="1"/>
  <c r="S175"/>
  <c r="U175" s="1"/>
  <c r="S178"/>
  <c r="U178" s="1"/>
  <c r="S180"/>
  <c r="U180" s="1"/>
  <c r="S182"/>
  <c r="U182" s="1"/>
  <c r="S187"/>
  <c r="U187" s="1"/>
  <c r="S190"/>
  <c r="U190" s="1"/>
  <c r="S191"/>
  <c r="U191" s="1"/>
  <c r="S192"/>
  <c r="U192" s="1"/>
  <c r="S193"/>
  <c r="U193" s="1"/>
  <c r="T143"/>
  <c r="T130"/>
  <c r="T171"/>
  <c r="T150"/>
  <c r="T165"/>
  <c r="T125"/>
  <c r="T144"/>
  <c r="T151"/>
  <c r="T156"/>
  <c r="T159"/>
  <c r="T168"/>
  <c r="T172"/>
  <c r="T175"/>
  <c r="T178"/>
  <c r="T180"/>
  <c r="T182"/>
  <c r="S65"/>
  <c r="U65" s="1"/>
  <c r="S69"/>
  <c r="U69" s="1"/>
  <c r="S52"/>
  <c r="U52" s="1"/>
  <c r="S56"/>
  <c r="U56" s="1"/>
  <c r="S61"/>
  <c r="U61" s="1"/>
  <c r="S66"/>
  <c r="U66" s="1"/>
  <c r="S70"/>
  <c r="U70" s="1"/>
  <c r="S73"/>
  <c r="U73" s="1"/>
  <c r="S76"/>
  <c r="U76" s="1"/>
  <c r="S84"/>
  <c r="U84" s="1"/>
  <c r="S91"/>
  <c r="U91" s="1"/>
  <c r="S92"/>
  <c r="U92" s="1"/>
  <c r="S94"/>
  <c r="U94" s="1"/>
  <c r="S96"/>
  <c r="U96" s="1"/>
  <c r="S97"/>
  <c r="U97" s="1"/>
  <c r="G104"/>
  <c r="G105"/>
  <c r="G106"/>
  <c r="G107"/>
  <c r="G108"/>
  <c r="G109"/>
  <c r="G110"/>
  <c r="G111"/>
  <c r="G65"/>
  <c r="T65" s="1"/>
  <c r="G69"/>
  <c r="T69" s="1"/>
  <c r="G52"/>
  <c r="T52" s="1"/>
  <c r="G56"/>
  <c r="T56" s="1"/>
  <c r="G61"/>
  <c r="T61" s="1"/>
  <c r="G66"/>
  <c r="T66" s="1"/>
  <c r="G70"/>
  <c r="T70" s="1"/>
  <c r="G73"/>
  <c r="T73" s="1"/>
  <c r="G76"/>
  <c r="T76" s="1"/>
  <c r="G84"/>
  <c r="T84" s="1"/>
  <c r="G91"/>
  <c r="T91" s="1"/>
  <c r="G92"/>
  <c r="T92" s="1"/>
  <c r="G94"/>
  <c r="T94" s="1"/>
  <c r="G96"/>
  <c r="T96" s="1"/>
  <c r="G97"/>
  <c r="T97" s="1"/>
  <c r="S226" i="1"/>
  <c r="U226" s="1"/>
  <c r="T226"/>
  <c r="S228"/>
  <c r="U228" s="1"/>
  <c r="T228"/>
  <c r="G225"/>
  <c r="G227"/>
  <c r="G229"/>
  <c r="G230"/>
  <c r="G226"/>
  <c r="G228"/>
  <c r="S189"/>
  <c r="U189" s="1"/>
  <c r="T189"/>
  <c r="S193"/>
  <c r="U193" s="1"/>
  <c r="T193"/>
  <c r="S199"/>
  <c r="U199" s="1"/>
  <c r="T199"/>
  <c r="G189"/>
  <c r="G193"/>
  <c r="G199"/>
  <c r="S142"/>
  <c r="U142" s="1"/>
  <c r="S155"/>
  <c r="U155" s="1"/>
  <c r="G137"/>
  <c r="G139"/>
  <c r="G140"/>
  <c r="G141"/>
  <c r="G143"/>
  <c r="G145"/>
  <c r="G146"/>
  <c r="G147"/>
  <c r="G148"/>
  <c r="G149"/>
  <c r="G150"/>
  <c r="G151"/>
  <c r="G152"/>
  <c r="G153"/>
  <c r="G154"/>
  <c r="G156"/>
  <c r="G144"/>
  <c r="G157"/>
  <c r="G158"/>
  <c r="G159"/>
  <c r="G160"/>
  <c r="G161"/>
  <c r="G162"/>
  <c r="G142"/>
  <c r="T142" s="1"/>
  <c r="G155"/>
  <c r="T155" s="1"/>
  <c r="S77"/>
  <c r="S76"/>
  <c r="S78"/>
  <c r="S82"/>
  <c r="S83"/>
  <c r="S85"/>
  <c r="S86"/>
  <c r="S88"/>
  <c r="S89"/>
  <c r="S79"/>
  <c r="S90"/>
  <c r="S92"/>
  <c r="S93"/>
  <c r="S94"/>
  <c r="S96"/>
  <c r="S97"/>
  <c r="S98"/>
  <c r="S84"/>
  <c r="S102"/>
  <c r="S105"/>
  <c r="S106"/>
  <c r="S107"/>
  <c r="S108"/>
  <c r="S109"/>
  <c r="S111"/>
  <c r="S114"/>
  <c r="S116"/>
  <c r="S117"/>
  <c r="S118"/>
  <c r="S119"/>
  <c r="S120"/>
  <c r="S121"/>
  <c r="S122"/>
  <c r="S91"/>
  <c r="S81"/>
  <c r="U81" s="1"/>
  <c r="S80"/>
  <c r="U80" s="1"/>
  <c r="S95"/>
  <c r="U95" s="1"/>
  <c r="S99"/>
  <c r="U99" s="1"/>
  <c r="S100"/>
  <c r="U100" s="1"/>
  <c r="S101"/>
  <c r="U101" s="1"/>
  <c r="S103"/>
  <c r="U103" s="1"/>
  <c r="S104"/>
  <c r="U104" s="1"/>
  <c r="S110"/>
  <c r="U110" s="1"/>
  <c r="S112"/>
  <c r="U112" s="1"/>
  <c r="S113"/>
  <c r="U113" s="1"/>
  <c r="S115"/>
  <c r="U115" s="1"/>
  <c r="S75"/>
  <c r="T81"/>
  <c r="T80"/>
  <c r="T95"/>
  <c r="T99"/>
  <c r="T100"/>
  <c r="T101"/>
  <c r="T103"/>
  <c r="T104"/>
  <c r="T110"/>
  <c r="T112"/>
  <c r="T113"/>
  <c r="T115"/>
  <c r="S46"/>
  <c r="S49"/>
  <c r="S48"/>
  <c r="S50"/>
  <c r="S51"/>
  <c r="S52"/>
  <c r="S53"/>
  <c r="S54"/>
  <c r="S55"/>
  <c r="S56"/>
  <c r="S57"/>
  <c r="S59"/>
  <c r="S61"/>
  <c r="S62"/>
  <c r="S63"/>
  <c r="S65"/>
  <c r="S67"/>
  <c r="S68"/>
  <c r="S58"/>
  <c r="U58" s="1"/>
  <c r="S60"/>
  <c r="U60" s="1"/>
  <c r="S64"/>
  <c r="U64" s="1"/>
  <c r="S66"/>
  <c r="U66" s="1"/>
  <c r="S69"/>
  <c r="U69" s="1"/>
  <c r="S47"/>
  <c r="G50"/>
  <c r="G51"/>
  <c r="G52"/>
  <c r="G53"/>
  <c r="G54"/>
  <c r="G55"/>
  <c r="G56"/>
  <c r="G57"/>
  <c r="G59"/>
  <c r="G61"/>
  <c r="G62"/>
  <c r="G63"/>
  <c r="G65"/>
  <c r="G67"/>
  <c r="G68"/>
  <c r="G58"/>
  <c r="T58" s="1"/>
  <c r="G60"/>
  <c r="T60" s="1"/>
  <c r="G64"/>
  <c r="T64" s="1"/>
  <c r="G66"/>
  <c r="T66" s="1"/>
  <c r="G69"/>
  <c r="T69" s="1"/>
  <c r="S21"/>
  <c r="S22"/>
  <c r="S23"/>
  <c r="S24"/>
  <c r="S25"/>
  <c r="S27"/>
  <c r="S29"/>
  <c r="S30"/>
  <c r="S31"/>
  <c r="S33"/>
  <c r="S35"/>
  <c r="S36"/>
  <c r="S37"/>
  <c r="S38"/>
  <c r="S39"/>
  <c r="S40"/>
  <c r="S26"/>
  <c r="S28"/>
  <c r="S32"/>
  <c r="U32" s="1"/>
  <c r="S34"/>
  <c r="U34" s="1"/>
  <c r="S20"/>
  <c r="U28"/>
  <c r="G23"/>
  <c r="G24"/>
  <c r="G25"/>
  <c r="G27"/>
  <c r="G29"/>
  <c r="G30"/>
  <c r="G31"/>
  <c r="G33"/>
  <c r="G35"/>
  <c r="G36"/>
  <c r="G37"/>
  <c r="G38"/>
  <c r="G39"/>
  <c r="G40"/>
  <c r="G26"/>
  <c r="G28"/>
  <c r="T28" s="1"/>
  <c r="G32"/>
  <c r="T32" s="1"/>
  <c r="G34"/>
  <c r="T34" s="1"/>
  <c r="T1083" i="2" l="1"/>
  <c r="S1086"/>
  <c r="U1086" s="1"/>
  <c r="T1064"/>
  <c r="S1056"/>
  <c r="U1056" s="1"/>
  <c r="S1089"/>
  <c r="U1089" s="1"/>
  <c r="S1070"/>
  <c r="U1070" s="1"/>
  <c r="T1012"/>
  <c r="S987"/>
  <c r="U987" s="1"/>
  <c r="S997"/>
  <c r="U997" s="1"/>
  <c r="S1019"/>
  <c r="U1019" s="1"/>
  <c r="T998"/>
  <c r="S1009"/>
  <c r="U1009" s="1"/>
  <c r="T981"/>
  <c r="S969"/>
  <c r="U969" s="1"/>
  <c r="T962"/>
  <c r="S979"/>
  <c r="U979" s="1"/>
  <c r="T994"/>
  <c r="T1014"/>
  <c r="T1007"/>
  <c r="S1001"/>
  <c r="U1001" s="1"/>
  <c r="S975"/>
  <c r="U975" s="1"/>
  <c r="T1005"/>
  <c r="S1006"/>
  <c r="U1006" s="1"/>
  <c r="S982"/>
  <c r="U982" s="1"/>
  <c r="S952"/>
  <c r="U952" s="1"/>
  <c r="S1000"/>
  <c r="U1000" s="1"/>
  <c r="S995"/>
  <c r="U995" s="1"/>
  <c r="S885"/>
  <c r="U885" s="1"/>
  <c r="S887"/>
  <c r="U887" s="1"/>
  <c r="S863"/>
  <c r="U863" s="1"/>
  <c r="S865"/>
  <c r="U865" s="1"/>
  <c r="S829"/>
  <c r="U829" s="1"/>
  <c r="S877"/>
  <c r="U877" s="1"/>
  <c r="T871"/>
  <c r="S812"/>
  <c r="U812" s="1"/>
  <c r="S845"/>
  <c r="U845" s="1"/>
  <c r="S872"/>
  <c r="U872" s="1"/>
  <c r="S804"/>
  <c r="U804" s="1"/>
  <c r="S866"/>
  <c r="U866" s="1"/>
  <c r="S862"/>
  <c r="U862" s="1"/>
  <c r="S807"/>
  <c r="U807" s="1"/>
  <c r="S874"/>
  <c r="U874" s="1"/>
  <c r="S258"/>
  <c r="U258" s="1"/>
  <c r="S516"/>
  <c r="U516" s="1"/>
  <c r="S466"/>
  <c r="U466" s="1"/>
  <c r="S405"/>
  <c r="U405" s="1"/>
  <c r="S467"/>
  <c r="U467" s="1"/>
  <c r="T579"/>
  <c r="T501"/>
  <c r="T441"/>
  <c r="T521"/>
  <c r="T425"/>
  <c r="S507"/>
  <c r="U507" s="1"/>
  <c r="S482"/>
  <c r="U482" s="1"/>
  <c r="S446"/>
  <c r="U446" s="1"/>
  <c r="T577"/>
  <c r="T512"/>
  <c r="T486"/>
  <c r="T458"/>
  <c r="T459"/>
  <c r="S578"/>
  <c r="U578" s="1"/>
  <c r="S519"/>
  <c r="U519" s="1"/>
  <c r="S497"/>
  <c r="U497" s="1"/>
  <c r="S488"/>
  <c r="U488" s="1"/>
  <c r="S473"/>
  <c r="U473" s="1"/>
  <c r="S464"/>
  <c r="U464" s="1"/>
  <c r="S430"/>
  <c r="U430" s="1"/>
  <c r="S433"/>
  <c r="U433" s="1"/>
  <c r="S533"/>
  <c r="U533" s="1"/>
  <c r="S524"/>
  <c r="U524" s="1"/>
  <c r="S503"/>
  <c r="U503" s="1"/>
  <c r="S480"/>
  <c r="U480" s="1"/>
  <c r="S451"/>
  <c r="U451" s="1"/>
  <c r="S443"/>
  <c r="U443" s="1"/>
  <c r="S427"/>
  <c r="U427" s="1"/>
  <c r="S479"/>
  <c r="U479" s="1"/>
  <c r="S412"/>
  <c r="U412" s="1"/>
  <c r="S445"/>
  <c r="U445" s="1"/>
  <c r="T257"/>
  <c r="T306"/>
  <c r="T318"/>
  <c r="T253"/>
  <c r="T297"/>
  <c r="T272"/>
  <c r="S290"/>
  <c r="U290" s="1"/>
  <c r="S322"/>
  <c r="U322" s="1"/>
  <c r="T309"/>
  <c r="T291"/>
  <c r="S312"/>
  <c r="U312" s="1"/>
  <c r="S315"/>
  <c r="U315" s="1"/>
  <c r="T302"/>
  <c r="T321"/>
  <c r="T316"/>
  <c r="T294"/>
  <c r="S301"/>
  <c r="U301" s="1"/>
  <c r="T305"/>
  <c r="T285"/>
  <c r="S277"/>
  <c r="U277" s="1"/>
  <c r="S249"/>
  <c r="U249" s="1"/>
  <c r="T788" l="1"/>
  <c r="S788"/>
  <c r="U788" s="1"/>
  <c r="S121"/>
  <c r="U121" s="1"/>
  <c r="T121"/>
  <c r="T218" l="1"/>
  <c r="S1098"/>
  <c r="U1098" s="1"/>
  <c r="S1099"/>
  <c r="U1099" s="1"/>
  <c r="S1100"/>
  <c r="U1100" s="1"/>
  <c r="S1097"/>
  <c r="U1097" s="1"/>
  <c r="S1042"/>
  <c r="U1042" s="1"/>
  <c r="S1055"/>
  <c r="U1055" s="1"/>
  <c r="T1062"/>
  <c r="S1046"/>
  <c r="U1046" s="1"/>
  <c r="S1047"/>
  <c r="U1047" s="1"/>
  <c r="T1069"/>
  <c r="F1069"/>
  <c r="F1047"/>
  <c r="F1046"/>
  <c r="F1062"/>
  <c r="F1055"/>
  <c r="F1042"/>
  <c r="F1004"/>
  <c r="F1003"/>
  <c r="F993"/>
  <c r="F986"/>
  <c r="F946"/>
  <c r="F974"/>
  <c r="F954"/>
  <c r="F968"/>
  <c r="F964"/>
  <c r="F963"/>
  <c r="F961"/>
  <c r="F960"/>
  <c r="F870"/>
  <c r="F861"/>
  <c r="F857"/>
  <c r="F853"/>
  <c r="F848"/>
  <c r="F803"/>
  <c r="F805"/>
  <c r="F811"/>
  <c r="F818"/>
  <c r="F856"/>
  <c r="F852"/>
  <c r="F847"/>
  <c r="F841"/>
  <c r="F837"/>
  <c r="F832"/>
  <c r="F826"/>
  <c r="F806"/>
  <c r="F822"/>
  <c r="F815"/>
  <c r="F814"/>
  <c r="F795"/>
  <c r="S616"/>
  <c r="U616" s="1"/>
  <c r="S600"/>
  <c r="U600" s="1"/>
  <c r="S594"/>
  <c r="U594" s="1"/>
  <c r="S624"/>
  <c r="U624" s="1"/>
  <c r="S604"/>
  <c r="U604" s="1"/>
  <c r="S627"/>
  <c r="U627" s="1"/>
  <c r="S603"/>
  <c r="U603" s="1"/>
  <c r="S638"/>
  <c r="U638" s="1"/>
  <c r="S613"/>
  <c r="U613" s="1"/>
  <c r="S611"/>
  <c r="U611" s="1"/>
  <c r="S660"/>
  <c r="U660" s="1"/>
  <c r="S663"/>
  <c r="U663" s="1"/>
  <c r="S668"/>
  <c r="U668" s="1"/>
  <c r="S675"/>
  <c r="U675" s="1"/>
  <c r="S601"/>
  <c r="U601" s="1"/>
  <c r="S612"/>
  <c r="U612" s="1"/>
  <c r="S628"/>
  <c r="U628" s="1"/>
  <c r="S631"/>
  <c r="U631" s="1"/>
  <c r="S643"/>
  <c r="U643" s="1"/>
  <c r="S648"/>
  <c r="U648" s="1"/>
  <c r="S657"/>
  <c r="U657" s="1"/>
  <c r="S664"/>
  <c r="U664" s="1"/>
  <c r="S606"/>
  <c r="U606" s="1"/>
  <c r="S676"/>
  <c r="U676" s="1"/>
  <c r="S680"/>
  <c r="U680" s="1"/>
  <c r="S684"/>
  <c r="U684" s="1"/>
  <c r="S687"/>
  <c r="U687" s="1"/>
  <c r="S693"/>
  <c r="U693" s="1"/>
  <c r="S701"/>
  <c r="U701" s="1"/>
  <c r="S704"/>
  <c r="U704" s="1"/>
  <c r="S707"/>
  <c r="U707" s="1"/>
  <c r="S711"/>
  <c r="U711" s="1"/>
  <c r="S714"/>
  <c r="U714" s="1"/>
  <c r="F714"/>
  <c r="F711"/>
  <c r="F707"/>
  <c r="F704"/>
  <c r="F701"/>
  <c r="F693"/>
  <c r="F687"/>
  <c r="F684"/>
  <c r="F680"/>
  <c r="F676"/>
  <c r="F606"/>
  <c r="F664"/>
  <c r="F657"/>
  <c r="F648"/>
  <c r="F643"/>
  <c r="F631"/>
  <c r="F628"/>
  <c r="F612"/>
  <c r="F601"/>
  <c r="F675"/>
  <c r="F668"/>
  <c r="F663"/>
  <c r="F660"/>
  <c r="F611"/>
  <c r="F613"/>
  <c r="F638"/>
  <c r="F603"/>
  <c r="F627"/>
  <c r="F604"/>
  <c r="F624"/>
  <c r="F594"/>
  <c r="F600"/>
  <c r="F616"/>
  <c r="F506"/>
  <c r="F502"/>
  <c r="F500"/>
  <c r="F496"/>
  <c r="F494"/>
  <c r="F491"/>
  <c r="F484"/>
  <c r="F481"/>
  <c r="F414"/>
  <c r="F476"/>
  <c r="F472"/>
  <c r="F469"/>
  <c r="F413"/>
  <c r="F463"/>
  <c r="F457"/>
  <c r="F444"/>
  <c r="F442"/>
  <c r="F407"/>
  <c r="F437"/>
  <c r="F401"/>
  <c r="F462"/>
  <c r="F456"/>
  <c r="F450"/>
  <c r="F438"/>
  <c r="F432"/>
  <c r="F426"/>
  <c r="F424"/>
  <c r="F421"/>
  <c r="F418"/>
  <c r="F416"/>
  <c r="F400"/>
  <c r="F262"/>
  <c r="F303"/>
  <c r="F298"/>
  <c r="F295"/>
  <c r="F292"/>
  <c r="F286"/>
  <c r="F242"/>
  <c r="F278"/>
  <c r="F273"/>
  <c r="F270"/>
  <c r="F266"/>
  <c r="F238"/>
  <c r="F259"/>
  <c r="F254"/>
  <c r="F282"/>
  <c r="F276"/>
  <c r="F271"/>
  <c r="F265"/>
  <c r="F250"/>
  <c r="F229"/>
  <c r="F245"/>
  <c r="F244"/>
  <c r="S134"/>
  <c r="U134" s="1"/>
  <c r="S137"/>
  <c r="U137" s="1"/>
  <c r="S140"/>
  <c r="U140" s="1"/>
  <c r="S141"/>
  <c r="U141" s="1"/>
  <c r="S145"/>
  <c r="U145" s="1"/>
  <c r="S148"/>
  <c r="U148" s="1"/>
  <c r="S155"/>
  <c r="U155" s="1"/>
  <c r="S139"/>
  <c r="U139" s="1"/>
  <c r="S142"/>
  <c r="U142" s="1"/>
  <c r="S149"/>
  <c r="U149" s="1"/>
  <c r="S158"/>
  <c r="U158" s="1"/>
  <c r="S164"/>
  <c r="U164" s="1"/>
  <c r="S167"/>
  <c r="U167" s="1"/>
  <c r="S170"/>
  <c r="U170" s="1"/>
  <c r="S131"/>
  <c r="U131" s="1"/>
  <c r="S177"/>
  <c r="U177" s="1"/>
  <c r="F177"/>
  <c r="F131"/>
  <c r="F170"/>
  <c r="F167"/>
  <c r="F164"/>
  <c r="F158"/>
  <c r="F149"/>
  <c r="F142"/>
  <c r="F139"/>
  <c r="F155"/>
  <c r="F148"/>
  <c r="F145"/>
  <c r="F141"/>
  <c r="F140"/>
  <c r="F137"/>
  <c r="F134"/>
  <c r="S39"/>
  <c r="U39" s="1"/>
  <c r="S43"/>
  <c r="U43" s="1"/>
  <c r="S42"/>
  <c r="U42" s="1"/>
  <c r="S49"/>
  <c r="U49" s="1"/>
  <c r="S28"/>
  <c r="U28" s="1"/>
  <c r="S55"/>
  <c r="U55" s="1"/>
  <c r="S64"/>
  <c r="U64" s="1"/>
  <c r="G39"/>
  <c r="G43"/>
  <c r="G42"/>
  <c r="G49"/>
  <c r="G28"/>
  <c r="G55"/>
  <c r="G64"/>
  <c r="F64"/>
  <c r="F55"/>
  <c r="F28"/>
  <c r="F49"/>
  <c r="F42"/>
  <c r="F43"/>
  <c r="F39"/>
  <c r="S251" i="1"/>
  <c r="U251" s="1"/>
  <c r="T251"/>
  <c r="S252"/>
  <c r="U252" s="1"/>
  <c r="T252"/>
  <c r="G250"/>
  <c r="G251"/>
  <c r="G252"/>
  <c r="F252"/>
  <c r="F251"/>
  <c r="S242"/>
  <c r="U242" s="1"/>
  <c r="T242"/>
  <c r="G242"/>
  <c r="F242"/>
  <c r="S220"/>
  <c r="U220" s="1"/>
  <c r="T220"/>
  <c r="S215"/>
  <c r="U215" s="1"/>
  <c r="T215"/>
  <c r="S225"/>
  <c r="U225" s="1"/>
  <c r="T225"/>
  <c r="G220"/>
  <c r="G215"/>
  <c r="F225"/>
  <c r="F215"/>
  <c r="F220"/>
  <c r="S174"/>
  <c r="U174" s="1"/>
  <c r="T174"/>
  <c r="S183"/>
  <c r="U183" s="1"/>
  <c r="T183"/>
  <c r="S185"/>
  <c r="U185" s="1"/>
  <c r="T185"/>
  <c r="S188"/>
  <c r="U188" s="1"/>
  <c r="T188"/>
  <c r="S192"/>
  <c r="U192" s="1"/>
  <c r="T192"/>
  <c r="S198"/>
  <c r="U198" s="1"/>
  <c r="T198"/>
  <c r="G174"/>
  <c r="G183"/>
  <c r="G185"/>
  <c r="G188"/>
  <c r="G192"/>
  <c r="G198"/>
  <c r="F198"/>
  <c r="F192"/>
  <c r="F188"/>
  <c r="F185"/>
  <c r="F183"/>
  <c r="F174"/>
  <c r="S137"/>
  <c r="U137" s="1"/>
  <c r="S140"/>
  <c r="U140" s="1"/>
  <c r="S141"/>
  <c r="U141" s="1"/>
  <c r="S143"/>
  <c r="U143" s="1"/>
  <c r="S148"/>
  <c r="U148" s="1"/>
  <c r="S151"/>
  <c r="U151" s="1"/>
  <c r="F151"/>
  <c r="F148"/>
  <c r="F143"/>
  <c r="F141"/>
  <c r="F140"/>
  <c r="F137"/>
  <c r="U90"/>
  <c r="U92"/>
  <c r="U93"/>
  <c r="U94"/>
  <c r="F94"/>
  <c r="F93"/>
  <c r="F92"/>
  <c r="F90"/>
  <c r="U52"/>
  <c r="U53"/>
  <c r="U57"/>
  <c r="F57"/>
  <c r="F53"/>
  <c r="F52"/>
  <c r="U24"/>
  <c r="U27"/>
  <c r="U31"/>
  <c r="U33"/>
  <c r="U26"/>
  <c r="T30"/>
  <c r="T36"/>
  <c r="T38"/>
  <c r="T40"/>
  <c r="F33"/>
  <c r="F31"/>
  <c r="F27"/>
  <c r="F24"/>
  <c r="E3" i="1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8"/>
  <c r="E2"/>
  <c r="G266" i="1"/>
  <c r="G265"/>
  <c r="G259"/>
  <c r="G258"/>
  <c r="G249"/>
  <c r="G238"/>
  <c r="G243"/>
  <c r="G239"/>
  <c r="G241"/>
  <c r="G240"/>
  <c r="G236"/>
  <c r="G237"/>
  <c r="G224"/>
  <c r="G214"/>
  <c r="G213"/>
  <c r="G222"/>
  <c r="G223"/>
  <c r="G221"/>
  <c r="G219"/>
  <c r="G217"/>
  <c r="G218"/>
  <c r="G216"/>
  <c r="S175"/>
  <c r="U175" s="1"/>
  <c r="T175"/>
  <c r="S180"/>
  <c r="U180" s="1"/>
  <c r="T180"/>
  <c r="S181"/>
  <c r="U181" s="1"/>
  <c r="T181"/>
  <c r="S182"/>
  <c r="U182" s="1"/>
  <c r="T182"/>
  <c r="S184"/>
  <c r="U184" s="1"/>
  <c r="T184"/>
  <c r="S186"/>
  <c r="U186" s="1"/>
  <c r="T186"/>
  <c r="S177"/>
  <c r="U177" s="1"/>
  <c r="T177"/>
  <c r="S187"/>
  <c r="U187" s="1"/>
  <c r="T187"/>
  <c r="S179"/>
  <c r="U179" s="1"/>
  <c r="T179"/>
  <c r="S190"/>
  <c r="U190" s="1"/>
  <c r="T190"/>
  <c r="S194"/>
  <c r="U194" s="1"/>
  <c r="T194"/>
  <c r="S195"/>
  <c r="U195" s="1"/>
  <c r="T195"/>
  <c r="S196"/>
  <c r="U196" s="1"/>
  <c r="T196"/>
  <c r="S200"/>
  <c r="U200" s="1"/>
  <c r="T200"/>
  <c r="S176"/>
  <c r="U176" s="1"/>
  <c r="T176"/>
  <c r="S201"/>
  <c r="U201" s="1"/>
  <c r="T201"/>
  <c r="S202"/>
  <c r="U202" s="1"/>
  <c r="T202"/>
  <c r="S203"/>
  <c r="U203" s="1"/>
  <c r="T203"/>
  <c r="S204"/>
  <c r="U204" s="1"/>
  <c r="T204"/>
  <c r="S205"/>
  <c r="U205" s="1"/>
  <c r="T205"/>
  <c r="S206"/>
  <c r="U206" s="1"/>
  <c r="T206"/>
  <c r="S207"/>
  <c r="U207" s="1"/>
  <c r="T207"/>
  <c r="S191"/>
  <c r="U191" s="1"/>
  <c r="T191"/>
  <c r="G191"/>
  <c r="G175"/>
  <c r="G181"/>
  <c r="G200"/>
  <c r="G182"/>
  <c r="G180"/>
  <c r="G202"/>
  <c r="G184"/>
  <c r="G186"/>
  <c r="G203"/>
  <c r="G204"/>
  <c r="G194"/>
  <c r="G195"/>
  <c r="G176"/>
  <c r="G179"/>
  <c r="G196"/>
  <c r="G177"/>
  <c r="G201"/>
  <c r="G187"/>
  <c r="G190"/>
  <c r="G178"/>
  <c r="G128"/>
  <c r="T128" s="1"/>
  <c r="G135"/>
  <c r="T135" s="1"/>
  <c r="T145"/>
  <c r="G130"/>
  <c r="T130" s="1"/>
  <c r="T150"/>
  <c r="G133"/>
  <c r="T133" s="1"/>
  <c r="T153"/>
  <c r="T154"/>
  <c r="T156"/>
  <c r="G131"/>
  <c r="T131" s="1"/>
  <c r="G132"/>
  <c r="T132" s="1"/>
  <c r="T144"/>
  <c r="T157"/>
  <c r="T158"/>
  <c r="T159"/>
  <c r="T160"/>
  <c r="T161"/>
  <c r="T162"/>
  <c r="T163"/>
  <c r="T164"/>
  <c r="T165"/>
  <c r="T166"/>
  <c r="T167"/>
  <c r="T168"/>
  <c r="G129"/>
  <c r="T129" s="1"/>
  <c r="T149"/>
  <c r="G136"/>
  <c r="T136" s="1"/>
  <c r="G134"/>
  <c r="T134" s="1"/>
  <c r="T146"/>
  <c r="T147"/>
  <c r="T152"/>
  <c r="T139"/>
  <c r="S128"/>
  <c r="U128" s="1"/>
  <c r="S135"/>
  <c r="U135" s="1"/>
  <c r="S145"/>
  <c r="U145" s="1"/>
  <c r="S130"/>
  <c r="U130" s="1"/>
  <c r="S150"/>
  <c r="U150" s="1"/>
  <c r="S133"/>
  <c r="U133" s="1"/>
  <c r="S153"/>
  <c r="U153" s="1"/>
  <c r="S154"/>
  <c r="U154" s="1"/>
  <c r="S156"/>
  <c r="U156" s="1"/>
  <c r="S131"/>
  <c r="U131" s="1"/>
  <c r="S132"/>
  <c r="U132" s="1"/>
  <c r="S144"/>
  <c r="U144" s="1"/>
  <c r="S157"/>
  <c r="U157" s="1"/>
  <c r="S158"/>
  <c r="U158" s="1"/>
  <c r="S159"/>
  <c r="U159" s="1"/>
  <c r="S160"/>
  <c r="U160" s="1"/>
  <c r="S161"/>
  <c r="U161" s="1"/>
  <c r="S162"/>
  <c r="U162" s="1"/>
  <c r="S163"/>
  <c r="U163" s="1"/>
  <c r="S164"/>
  <c r="U164" s="1"/>
  <c r="S165"/>
  <c r="U165" s="1"/>
  <c r="S166"/>
  <c r="U166" s="1"/>
  <c r="S167"/>
  <c r="U167" s="1"/>
  <c r="S168"/>
  <c r="U168" s="1"/>
  <c r="S129"/>
  <c r="U129" s="1"/>
  <c r="S149"/>
  <c r="U149" s="1"/>
  <c r="S136"/>
  <c r="U136" s="1"/>
  <c r="S134"/>
  <c r="U134" s="1"/>
  <c r="S146"/>
  <c r="U146" s="1"/>
  <c r="S147"/>
  <c r="U147" s="1"/>
  <c r="S152"/>
  <c r="U152" s="1"/>
  <c r="S139"/>
  <c r="U139" s="1"/>
  <c r="T88"/>
  <c r="T78"/>
  <c r="T83"/>
  <c r="T82"/>
  <c r="T96"/>
  <c r="G75"/>
  <c r="T75" s="1"/>
  <c r="T85"/>
  <c r="T84"/>
  <c r="T86"/>
  <c r="T105"/>
  <c r="T107"/>
  <c r="T111"/>
  <c r="T79"/>
  <c r="T114"/>
  <c r="T76"/>
  <c r="T116"/>
  <c r="T98"/>
  <c r="T117"/>
  <c r="T97"/>
  <c r="T118"/>
  <c r="T119"/>
  <c r="T120"/>
  <c r="T121"/>
  <c r="T108"/>
  <c r="T102"/>
  <c r="T122"/>
  <c r="T91"/>
  <c r="T89"/>
  <c r="T106"/>
  <c r="T109"/>
  <c r="T77"/>
  <c r="U88"/>
  <c r="U78"/>
  <c r="U83"/>
  <c r="U82"/>
  <c r="U96"/>
  <c r="U75"/>
  <c r="U85"/>
  <c r="U84"/>
  <c r="U86"/>
  <c r="U105"/>
  <c r="U107"/>
  <c r="U111"/>
  <c r="U79"/>
  <c r="U114"/>
  <c r="U76"/>
  <c r="U116"/>
  <c r="U98"/>
  <c r="U117"/>
  <c r="U97"/>
  <c r="U118"/>
  <c r="U119"/>
  <c r="U120"/>
  <c r="U121"/>
  <c r="U108"/>
  <c r="U102"/>
  <c r="U122"/>
  <c r="U91"/>
  <c r="U89"/>
  <c r="U106"/>
  <c r="U109"/>
  <c r="U77"/>
  <c r="U50"/>
  <c r="U51"/>
  <c r="U54"/>
  <c r="U46"/>
  <c r="U55"/>
  <c r="U48"/>
  <c r="U56"/>
  <c r="U49"/>
  <c r="U61"/>
  <c r="U62"/>
  <c r="U63"/>
  <c r="U65"/>
  <c r="U67"/>
  <c r="U68"/>
  <c r="U59"/>
  <c r="U47"/>
  <c r="U20"/>
  <c r="U22"/>
  <c r="U29"/>
  <c r="U23"/>
  <c r="U35"/>
  <c r="U37"/>
  <c r="U39"/>
  <c r="U25"/>
  <c r="U30"/>
  <c r="U36"/>
  <c r="U38"/>
  <c r="U40"/>
  <c r="U21"/>
  <c r="G48"/>
  <c r="T48" s="1"/>
  <c r="T51"/>
  <c r="T50"/>
  <c r="T62"/>
  <c r="T63"/>
  <c r="T65"/>
  <c r="T67"/>
  <c r="G46"/>
  <c r="T46" s="1"/>
  <c r="G47"/>
  <c r="T47" s="1"/>
  <c r="T55"/>
  <c r="T56"/>
  <c r="G49"/>
  <c r="T49" s="1"/>
  <c r="T61"/>
  <c r="T68"/>
  <c r="T59"/>
  <c r="T54"/>
  <c r="G20"/>
  <c r="T20" s="1"/>
  <c r="G22"/>
  <c r="T22" s="1"/>
  <c r="T29"/>
  <c r="T23"/>
  <c r="T35"/>
  <c r="T37"/>
  <c r="T39"/>
  <c r="T25"/>
  <c r="T26"/>
  <c r="G21"/>
  <c r="T21" s="1"/>
  <c r="G14"/>
  <c r="G13"/>
  <c r="G7"/>
  <c r="S240"/>
  <c r="U240" s="1"/>
  <c r="T240"/>
  <c r="S236"/>
  <c r="U236" s="1"/>
  <c r="T236"/>
  <c r="G1101" i="2"/>
  <c r="G1096"/>
  <c r="S1096" s="1"/>
  <c r="U1096" s="1"/>
  <c r="S1081"/>
  <c r="U1081" s="1"/>
  <c r="S1082"/>
  <c r="U1082" s="1"/>
  <c r="S1084"/>
  <c r="U1084" s="1"/>
  <c r="T1085"/>
  <c r="T1087"/>
  <c r="T1088"/>
  <c r="G1090"/>
  <c r="G1080"/>
  <c r="T1080" s="1"/>
  <c r="G1038"/>
  <c r="T1051"/>
  <c r="T1035"/>
  <c r="S1065"/>
  <c r="U1065" s="1"/>
  <c r="T1068"/>
  <c r="T1071"/>
  <c r="S1039"/>
  <c r="U1039" s="1"/>
  <c r="S1073"/>
  <c r="U1073" s="1"/>
  <c r="S1074"/>
  <c r="U1074" s="1"/>
  <c r="T1063"/>
  <c r="T1066"/>
  <c r="T1040"/>
  <c r="S1043"/>
  <c r="U1043" s="1"/>
  <c r="S1067"/>
  <c r="U1067" s="1"/>
  <c r="T1050"/>
  <c r="T1061"/>
  <c r="S1049"/>
  <c r="U1049" s="1"/>
  <c r="T970"/>
  <c r="T941"/>
  <c r="T947"/>
  <c r="T949"/>
  <c r="T937"/>
  <c r="T948"/>
  <c r="S989"/>
  <c r="U989" s="1"/>
  <c r="T938"/>
  <c r="S953"/>
  <c r="U953" s="1"/>
  <c r="T950"/>
  <c r="T944"/>
  <c r="T957"/>
  <c r="T939"/>
  <c r="S1008"/>
  <c r="U1008" s="1"/>
  <c r="S1010"/>
  <c r="U1010" s="1"/>
  <c r="T940"/>
  <c r="S956"/>
  <c r="U956" s="1"/>
  <c r="T1013"/>
  <c r="T1015"/>
  <c r="T1017"/>
  <c r="S1020"/>
  <c r="U1020" s="1"/>
  <c r="T971"/>
  <c r="S1021"/>
  <c r="U1021" s="1"/>
  <c r="S1022"/>
  <c r="U1022" s="1"/>
  <c r="S1023"/>
  <c r="U1023" s="1"/>
  <c r="S978"/>
  <c r="U978" s="1"/>
  <c r="S1024"/>
  <c r="U1024" s="1"/>
  <c r="S955"/>
  <c r="U955" s="1"/>
  <c r="S945"/>
  <c r="U945" s="1"/>
  <c r="T1025"/>
  <c r="S1026"/>
  <c r="U1026" s="1"/>
  <c r="T1027"/>
  <c r="S1011"/>
  <c r="U1011" s="1"/>
  <c r="T1016"/>
  <c r="T1028"/>
  <c r="S1029"/>
  <c r="U1029" s="1"/>
  <c r="S958"/>
  <c r="U958" s="1"/>
  <c r="T966"/>
  <c r="S943"/>
  <c r="U943" s="1"/>
  <c r="T942"/>
  <c r="T951"/>
  <c r="S983"/>
  <c r="U983" s="1"/>
  <c r="T990"/>
  <c r="S972"/>
  <c r="U972" s="1"/>
  <c r="T984"/>
  <c r="S959"/>
  <c r="U959" s="1"/>
  <c r="S1018"/>
  <c r="U1018" s="1"/>
  <c r="T967"/>
  <c r="T973"/>
  <c r="S980"/>
  <c r="U980" s="1"/>
  <c r="S985"/>
  <c r="U985" s="1"/>
  <c r="S991"/>
  <c r="U991" s="1"/>
  <c r="S992"/>
  <c r="U992" s="1"/>
  <c r="S996"/>
  <c r="U996" s="1"/>
  <c r="T999"/>
  <c r="S1002"/>
  <c r="U1002" s="1"/>
  <c r="T965"/>
  <c r="T820"/>
  <c r="T823"/>
  <c r="T794"/>
  <c r="T834"/>
  <c r="T842"/>
  <c r="S809"/>
  <c r="U809" s="1"/>
  <c r="T849"/>
  <c r="S813"/>
  <c r="U813" s="1"/>
  <c r="T858"/>
  <c r="S810"/>
  <c r="U810" s="1"/>
  <c r="T867"/>
  <c r="S873"/>
  <c r="U873" s="1"/>
  <c r="T875"/>
  <c r="T859"/>
  <c r="S878"/>
  <c r="U878" s="1"/>
  <c r="S881"/>
  <c r="U881" s="1"/>
  <c r="S882"/>
  <c r="U882" s="1"/>
  <c r="S790"/>
  <c r="U790" s="1"/>
  <c r="T886"/>
  <c r="T888"/>
  <c r="S890"/>
  <c r="U890" s="1"/>
  <c r="T819"/>
  <c r="T892"/>
  <c r="T893"/>
  <c r="T895"/>
  <c r="S797"/>
  <c r="U797" s="1"/>
  <c r="T879"/>
  <c r="S899"/>
  <c r="U899" s="1"/>
  <c r="T901"/>
  <c r="S854"/>
  <c r="U854" s="1"/>
  <c r="T903"/>
  <c r="T880"/>
  <c r="S906"/>
  <c r="U906" s="1"/>
  <c r="T868"/>
  <c r="S884"/>
  <c r="U884" s="1"/>
  <c r="T908"/>
  <c r="S850"/>
  <c r="U850" s="1"/>
  <c r="S909"/>
  <c r="U909" s="1"/>
  <c r="T910"/>
  <c r="T896"/>
  <c r="T912"/>
  <c r="T913"/>
  <c r="T904"/>
  <c r="S843"/>
  <c r="U843" s="1"/>
  <c r="T900"/>
  <c r="T914"/>
  <c r="T915"/>
  <c r="T898"/>
  <c r="T916"/>
  <c r="S917"/>
  <c r="U917" s="1"/>
  <c r="S918"/>
  <c r="U918" s="1"/>
  <c r="T919"/>
  <c r="S840"/>
  <c r="U840" s="1"/>
  <c r="T902"/>
  <c r="T920"/>
  <c r="T921"/>
  <c r="S922"/>
  <c r="U922" s="1"/>
  <c r="T923"/>
  <c r="T924"/>
  <c r="S925"/>
  <c r="U925" s="1"/>
  <c r="T926"/>
  <c r="T927"/>
  <c r="S928"/>
  <c r="U928" s="1"/>
  <c r="T929"/>
  <c r="S930"/>
  <c r="U930" s="1"/>
  <c r="S816"/>
  <c r="U816" s="1"/>
  <c r="T796"/>
  <c r="T825"/>
  <c r="S827"/>
  <c r="U827" s="1"/>
  <c r="S830"/>
  <c r="U830" s="1"/>
  <c r="S798"/>
  <c r="U798" s="1"/>
  <c r="S839"/>
  <c r="U839" s="1"/>
  <c r="S792"/>
  <c r="U792" s="1"/>
  <c r="T789"/>
  <c r="S808"/>
  <c r="U808" s="1"/>
  <c r="S851"/>
  <c r="U851" s="1"/>
  <c r="S801"/>
  <c r="U801" s="1"/>
  <c r="S889"/>
  <c r="U889" s="1"/>
  <c r="S891"/>
  <c r="U891" s="1"/>
  <c r="T897"/>
  <c r="S817"/>
  <c r="U817" s="1"/>
  <c r="S821"/>
  <c r="U821" s="1"/>
  <c r="T824"/>
  <c r="S828"/>
  <c r="U828" s="1"/>
  <c r="S831"/>
  <c r="U831" s="1"/>
  <c r="T836"/>
  <c r="S844"/>
  <c r="U844" s="1"/>
  <c r="T846"/>
  <c r="S855"/>
  <c r="U855" s="1"/>
  <c r="S860"/>
  <c r="U860" s="1"/>
  <c r="S864"/>
  <c r="U864" s="1"/>
  <c r="T869"/>
  <c r="T876"/>
  <c r="T802"/>
  <c r="T599"/>
  <c r="T625"/>
  <c r="T585"/>
  <c r="T586"/>
  <c r="T602"/>
  <c r="T634"/>
  <c r="T640"/>
  <c r="T645"/>
  <c r="T650"/>
  <c r="T654"/>
  <c r="T588"/>
  <c r="T587"/>
  <c r="T610"/>
  <c r="T672"/>
  <c r="T678"/>
  <c r="T609"/>
  <c r="T685"/>
  <c r="T614"/>
  <c r="T698"/>
  <c r="T703"/>
  <c r="T615"/>
  <c r="T709"/>
  <c r="T713"/>
  <c r="T716"/>
  <c r="T720"/>
  <c r="T635"/>
  <c r="T723"/>
  <c r="T724"/>
  <c r="T655"/>
  <c r="T710"/>
  <c r="T730"/>
  <c r="T732"/>
  <c r="T735"/>
  <c r="T695"/>
  <c r="T739"/>
  <c r="T742"/>
  <c r="T743"/>
  <c r="T595"/>
  <c r="T744"/>
  <c r="T745"/>
  <c r="T746"/>
  <c r="T747"/>
  <c r="T717"/>
  <c r="T706"/>
  <c r="T748"/>
  <c r="T749"/>
  <c r="T659"/>
  <c r="T699"/>
  <c r="T727"/>
  <c r="T590"/>
  <c r="T750"/>
  <c r="T751"/>
  <c r="T721"/>
  <c r="T753"/>
  <c r="T754"/>
  <c r="T755"/>
  <c r="T756"/>
  <c r="T757"/>
  <c r="T733"/>
  <c r="T758"/>
  <c r="T759"/>
  <c r="T690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591"/>
  <c r="T621"/>
  <c r="T636"/>
  <c r="T646"/>
  <c r="T597"/>
  <c r="T596"/>
  <c r="T607"/>
  <c r="T666"/>
  <c r="T592"/>
  <c r="T682"/>
  <c r="T598"/>
  <c r="T691"/>
  <c r="T696"/>
  <c r="T700"/>
  <c r="T622"/>
  <c r="T589"/>
  <c r="T641"/>
  <c r="T593"/>
  <c r="T673"/>
  <c r="T605"/>
  <c r="T608"/>
  <c r="T718"/>
  <c r="T617"/>
  <c r="T725"/>
  <c r="T731"/>
  <c r="T737"/>
  <c r="T740"/>
  <c r="T619"/>
  <c r="T637"/>
  <c r="T642"/>
  <c r="T647"/>
  <c r="T651"/>
  <c r="T656"/>
  <c r="T662"/>
  <c r="T667"/>
  <c r="T674"/>
  <c r="T679"/>
  <c r="T683"/>
  <c r="T686"/>
  <c r="T692"/>
  <c r="T618"/>
  <c r="T434"/>
  <c r="S403"/>
  <c r="U403" s="1"/>
  <c r="T429"/>
  <c r="T394"/>
  <c r="T391"/>
  <c r="T452"/>
  <c r="S409"/>
  <c r="U409" s="1"/>
  <c r="T396"/>
  <c r="T399"/>
  <c r="S470"/>
  <c r="U470" s="1"/>
  <c r="T474"/>
  <c r="S477"/>
  <c r="U477" s="1"/>
  <c r="T478"/>
  <c r="S406"/>
  <c r="U406" s="1"/>
  <c r="S410"/>
  <c r="U410" s="1"/>
  <c r="S487"/>
  <c r="U487" s="1"/>
  <c r="T404"/>
  <c r="T420"/>
  <c r="T495"/>
  <c r="T395"/>
  <c r="S385"/>
  <c r="U385" s="1"/>
  <c r="T504"/>
  <c r="S453"/>
  <c r="U453" s="1"/>
  <c r="S509"/>
  <c r="U509" s="1"/>
  <c r="T513"/>
  <c r="T515"/>
  <c r="S517"/>
  <c r="U517" s="1"/>
  <c r="S386"/>
  <c r="U386" s="1"/>
  <c r="T522"/>
  <c r="S525"/>
  <c r="U525" s="1"/>
  <c r="T527"/>
  <c r="T535"/>
  <c r="T536"/>
  <c r="S537"/>
  <c r="U537" s="1"/>
  <c r="T538"/>
  <c r="S387"/>
  <c r="U387" s="1"/>
  <c r="T539"/>
  <c r="S540"/>
  <c r="U540" s="1"/>
  <c r="S541"/>
  <c r="U541" s="1"/>
  <c r="T498"/>
  <c r="S543"/>
  <c r="U543" s="1"/>
  <c r="T544"/>
  <c r="S545"/>
  <c r="U545" s="1"/>
  <c r="T440"/>
  <c r="S514"/>
  <c r="U514" s="1"/>
  <c r="S546"/>
  <c r="U546" s="1"/>
  <c r="T547"/>
  <c r="T510"/>
  <c r="S548"/>
  <c r="U548" s="1"/>
  <c r="T549"/>
  <c r="S550"/>
  <c r="U550" s="1"/>
  <c r="T551"/>
  <c r="T552"/>
  <c r="T528"/>
  <c r="T553"/>
  <c r="S529"/>
  <c r="U529" s="1"/>
  <c r="T523"/>
  <c r="T554"/>
  <c r="T555"/>
  <c r="T530"/>
  <c r="S489"/>
  <c r="U489" s="1"/>
  <c r="S556"/>
  <c r="U556" s="1"/>
  <c r="T558"/>
  <c r="T531"/>
  <c r="S559"/>
  <c r="U559" s="1"/>
  <c r="S560"/>
  <c r="U560" s="1"/>
  <c r="T561"/>
  <c r="S562"/>
  <c r="U562" s="1"/>
  <c r="T563"/>
  <c r="T564"/>
  <c r="S565"/>
  <c r="U565" s="1"/>
  <c r="T566"/>
  <c r="T532"/>
  <c r="T567"/>
  <c r="S568"/>
  <c r="U568" s="1"/>
  <c r="S534"/>
  <c r="U534" s="1"/>
  <c r="S422"/>
  <c r="U422" s="1"/>
  <c r="T389"/>
  <c r="S392"/>
  <c r="U392" s="1"/>
  <c r="S435"/>
  <c r="U435" s="1"/>
  <c r="S449"/>
  <c r="U449" s="1"/>
  <c r="T461"/>
  <c r="S402"/>
  <c r="U402" s="1"/>
  <c r="T388"/>
  <c r="T475"/>
  <c r="T398"/>
  <c r="T408"/>
  <c r="T483"/>
  <c r="T419"/>
  <c r="S490"/>
  <c r="U490" s="1"/>
  <c r="S492"/>
  <c r="U492" s="1"/>
  <c r="T423"/>
  <c r="T454"/>
  <c r="S485"/>
  <c r="U485" s="1"/>
  <c r="T499"/>
  <c r="S505"/>
  <c r="U505" s="1"/>
  <c r="T508"/>
  <c r="T511"/>
  <c r="T518"/>
  <c r="T520"/>
  <c r="T569"/>
  <c r="T571"/>
  <c r="S572"/>
  <c r="U572" s="1"/>
  <c r="T573"/>
  <c r="T574"/>
  <c r="S575"/>
  <c r="U575" s="1"/>
  <c r="T576"/>
  <c r="T431"/>
  <c r="T436"/>
  <c r="T439"/>
  <c r="S455"/>
  <c r="U455" s="1"/>
  <c r="S397"/>
  <c r="U397" s="1"/>
  <c r="T465"/>
  <c r="S468"/>
  <c r="U468" s="1"/>
  <c r="S471"/>
  <c r="U471" s="1"/>
  <c r="T411"/>
  <c r="S240"/>
  <c r="U240" s="1"/>
  <c r="T374"/>
  <c r="T375"/>
  <c r="T252"/>
  <c r="S255"/>
  <c r="U255" s="1"/>
  <c r="S219"/>
  <c r="U219" s="1"/>
  <c r="S220"/>
  <c r="U220" s="1"/>
  <c r="T230"/>
  <c r="S224"/>
  <c r="U224" s="1"/>
  <c r="T274"/>
  <c r="S226"/>
  <c r="U226" s="1"/>
  <c r="S231"/>
  <c r="U231" s="1"/>
  <c r="T232"/>
  <c r="S239"/>
  <c r="U239" s="1"/>
  <c r="T221"/>
  <c r="S296"/>
  <c r="U296" s="1"/>
  <c r="T299"/>
  <c r="T241"/>
  <c r="T307"/>
  <c r="S243"/>
  <c r="U243" s="1"/>
  <c r="S311"/>
  <c r="U311" s="1"/>
  <c r="T313"/>
  <c r="S225"/>
  <c r="U225" s="1"/>
  <c r="S317"/>
  <c r="U317" s="1"/>
  <c r="T319"/>
  <c r="S279"/>
  <c r="U279" s="1"/>
  <c r="T323"/>
  <c r="S325"/>
  <c r="U325" s="1"/>
  <c r="T326"/>
  <c r="T327"/>
  <c r="S333"/>
  <c r="U333" s="1"/>
  <c r="S335"/>
  <c r="U335" s="1"/>
  <c r="S261"/>
  <c r="U261" s="1"/>
  <c r="S324"/>
  <c r="U324" s="1"/>
  <c r="S339"/>
  <c r="U339" s="1"/>
  <c r="S340"/>
  <c r="U340" s="1"/>
  <c r="S341"/>
  <c r="U341" s="1"/>
  <c r="T342"/>
  <c r="S343"/>
  <c r="U343" s="1"/>
  <c r="S248"/>
  <c r="U248" s="1"/>
  <c r="T344"/>
  <c r="S345"/>
  <c r="U345" s="1"/>
  <c r="T223"/>
  <c r="S346"/>
  <c r="U346" s="1"/>
  <c r="T349"/>
  <c r="S350"/>
  <c r="U350" s="1"/>
  <c r="S351"/>
  <c r="U351" s="1"/>
  <c r="S328"/>
  <c r="U328" s="1"/>
  <c r="S352"/>
  <c r="U352" s="1"/>
  <c r="T353"/>
  <c r="S354"/>
  <c r="U354" s="1"/>
  <c r="T355"/>
  <c r="S356"/>
  <c r="U356" s="1"/>
  <c r="S314"/>
  <c r="U314" s="1"/>
  <c r="T357"/>
  <c r="T358"/>
  <c r="T359"/>
  <c r="S337"/>
  <c r="U337" s="1"/>
  <c r="T360"/>
  <c r="S361"/>
  <c r="U361" s="1"/>
  <c r="T362"/>
  <c r="T364"/>
  <c r="T365"/>
  <c r="S366"/>
  <c r="U366" s="1"/>
  <c r="T367"/>
  <c r="S368"/>
  <c r="U368" s="1"/>
  <c r="S334"/>
  <c r="U334" s="1"/>
  <c r="S369"/>
  <c r="U369" s="1"/>
  <c r="T336"/>
  <c r="S371"/>
  <c r="U371" s="1"/>
  <c r="T372"/>
  <c r="S373"/>
  <c r="U373" s="1"/>
  <c r="T280"/>
  <c r="S235"/>
  <c r="U235" s="1"/>
  <c r="T228"/>
  <c r="T256"/>
  <c r="S263"/>
  <c r="U263" s="1"/>
  <c r="S233"/>
  <c r="U233" s="1"/>
  <c r="S275"/>
  <c r="U275" s="1"/>
  <c r="T283"/>
  <c r="T234"/>
  <c r="T227"/>
  <c r="S264"/>
  <c r="U264" s="1"/>
  <c r="S281"/>
  <c r="U281" s="1"/>
  <c r="T287"/>
  <c r="S289"/>
  <c r="U289" s="1"/>
  <c r="T300"/>
  <c r="T304"/>
  <c r="S308"/>
  <c r="U308" s="1"/>
  <c r="T310"/>
  <c r="S320"/>
  <c r="U320" s="1"/>
  <c r="T251"/>
  <c r="T332"/>
  <c r="T338"/>
  <c r="T246"/>
  <c r="T247"/>
  <c r="S222"/>
  <c r="U222" s="1"/>
  <c r="S269"/>
  <c r="U269" s="1"/>
  <c r="T284"/>
  <c r="T288"/>
  <c r="S293"/>
  <c r="U293" s="1"/>
  <c r="T236"/>
  <c r="T120"/>
  <c r="T146"/>
  <c r="T152"/>
  <c r="T161"/>
  <c r="T124"/>
  <c r="T169"/>
  <c r="T126"/>
  <c r="T133"/>
  <c r="T176"/>
  <c r="T119"/>
  <c r="T181"/>
  <c r="T183"/>
  <c r="T184"/>
  <c r="T186"/>
  <c r="T127"/>
  <c r="T188"/>
  <c r="T135"/>
  <c r="T136"/>
  <c r="T129"/>
  <c r="T194"/>
  <c r="T195"/>
  <c r="T196"/>
  <c r="T197"/>
  <c r="T198"/>
  <c r="T199"/>
  <c r="T200"/>
  <c r="T132"/>
  <c r="T201"/>
  <c r="T173"/>
  <c r="T202"/>
  <c r="T203"/>
  <c r="T204"/>
  <c r="T205"/>
  <c r="T206"/>
  <c r="T179"/>
  <c r="T208"/>
  <c r="T209"/>
  <c r="T210"/>
  <c r="T122"/>
  <c r="T211"/>
  <c r="T189"/>
  <c r="T212"/>
  <c r="T207"/>
  <c r="T123"/>
  <c r="T162"/>
  <c r="T128"/>
  <c r="T153"/>
  <c r="T157"/>
  <c r="T166"/>
  <c r="T174"/>
  <c r="T185"/>
  <c r="T147"/>
  <c r="T154"/>
  <c r="T163"/>
  <c r="T138"/>
  <c r="G29"/>
  <c r="T29" s="1"/>
  <c r="G24"/>
  <c r="T24" s="1"/>
  <c r="G25"/>
  <c r="T25" s="1"/>
  <c r="G34"/>
  <c r="T34" s="1"/>
  <c r="G35"/>
  <c r="T35" s="1"/>
  <c r="G36"/>
  <c r="T36" s="1"/>
  <c r="G44"/>
  <c r="T44" s="1"/>
  <c r="G46"/>
  <c r="T46" s="1"/>
  <c r="G47"/>
  <c r="T47" s="1"/>
  <c r="G54"/>
  <c r="T54" s="1"/>
  <c r="G57"/>
  <c r="T57" s="1"/>
  <c r="G62"/>
  <c r="T62" s="1"/>
  <c r="G67"/>
  <c r="T67" s="1"/>
  <c r="G71"/>
  <c r="T71" s="1"/>
  <c r="G77"/>
  <c r="T77" s="1"/>
  <c r="G78"/>
  <c r="T78" s="1"/>
  <c r="G81"/>
  <c r="T81" s="1"/>
  <c r="G85"/>
  <c r="T85" s="1"/>
  <c r="G88"/>
  <c r="T88" s="1"/>
  <c r="G93"/>
  <c r="T93" s="1"/>
  <c r="G95"/>
  <c r="T95" s="1"/>
  <c r="G98"/>
  <c r="T98" s="1"/>
  <c r="G99"/>
  <c r="T99" s="1"/>
  <c r="G100"/>
  <c r="T100" s="1"/>
  <c r="G101"/>
  <c r="T101" s="1"/>
  <c r="G102"/>
  <c r="T102" s="1"/>
  <c r="T104"/>
  <c r="T105"/>
  <c r="T106"/>
  <c r="T107"/>
  <c r="T108"/>
  <c r="T109"/>
  <c r="T110"/>
  <c r="T111"/>
  <c r="T112"/>
  <c r="T113"/>
  <c r="G23"/>
  <c r="T23" s="1"/>
  <c r="G48"/>
  <c r="T48" s="1"/>
  <c r="G32"/>
  <c r="T32" s="1"/>
  <c r="G33"/>
  <c r="T33" s="1"/>
  <c r="G22"/>
  <c r="T22" s="1"/>
  <c r="G63"/>
  <c r="T63" s="1"/>
  <c r="G37"/>
  <c r="T37" s="1"/>
  <c r="G30"/>
  <c r="T30" s="1"/>
  <c r="G82"/>
  <c r="T82" s="1"/>
  <c r="G40"/>
  <c r="T40" s="1"/>
  <c r="G31"/>
  <c r="T31" s="1"/>
  <c r="G27"/>
  <c r="T27" s="1"/>
  <c r="G58"/>
  <c r="T58" s="1"/>
  <c r="G74"/>
  <c r="T74" s="1"/>
  <c r="G79"/>
  <c r="T79" s="1"/>
  <c r="G86"/>
  <c r="T86" s="1"/>
  <c r="G89"/>
  <c r="T89" s="1"/>
  <c r="G26"/>
  <c r="T26" s="1"/>
  <c r="G38"/>
  <c r="T38" s="1"/>
  <c r="G103"/>
  <c r="T103" s="1"/>
  <c r="G60"/>
  <c r="T60" s="1"/>
  <c r="G41"/>
  <c r="T41" s="1"/>
  <c r="G45"/>
  <c r="T45" s="1"/>
  <c r="G51"/>
  <c r="T51" s="1"/>
  <c r="G59"/>
  <c r="T59" s="1"/>
  <c r="G68"/>
  <c r="T68" s="1"/>
  <c r="G72"/>
  <c r="T72" s="1"/>
  <c r="G75"/>
  <c r="T75" s="1"/>
  <c r="G80"/>
  <c r="T80" s="1"/>
  <c r="G83"/>
  <c r="T83" s="1"/>
  <c r="G87"/>
  <c r="T87" s="1"/>
  <c r="G90"/>
  <c r="T90" s="1"/>
  <c r="G21"/>
  <c r="T21" s="1"/>
  <c r="S23"/>
  <c r="U23" s="1"/>
  <c r="S48"/>
  <c r="U48" s="1"/>
  <c r="S32"/>
  <c r="U32" s="1"/>
  <c r="S33"/>
  <c r="U33" s="1"/>
  <c r="S22"/>
  <c r="U22" s="1"/>
  <c r="S63"/>
  <c r="U63" s="1"/>
  <c r="S37"/>
  <c r="U37" s="1"/>
  <c r="S30"/>
  <c r="U30" s="1"/>
  <c r="S82"/>
  <c r="U82" s="1"/>
  <c r="S40"/>
  <c r="U40" s="1"/>
  <c r="S31"/>
  <c r="U31" s="1"/>
  <c r="S27"/>
  <c r="U27" s="1"/>
  <c r="S58"/>
  <c r="U58" s="1"/>
  <c r="S74"/>
  <c r="U74" s="1"/>
  <c r="S79"/>
  <c r="U79" s="1"/>
  <c r="S86"/>
  <c r="U86" s="1"/>
  <c r="S89"/>
  <c r="U89" s="1"/>
  <c r="S26"/>
  <c r="U26" s="1"/>
  <c r="S38"/>
  <c r="U38" s="1"/>
  <c r="S103"/>
  <c r="U103" s="1"/>
  <c r="S60"/>
  <c r="U60" s="1"/>
  <c r="S41"/>
  <c r="U41" s="1"/>
  <c r="S45"/>
  <c r="U45" s="1"/>
  <c r="S51"/>
  <c r="U51" s="1"/>
  <c r="S59"/>
  <c r="U59" s="1"/>
  <c r="S68"/>
  <c r="U68" s="1"/>
  <c r="S72"/>
  <c r="U72" s="1"/>
  <c r="S75"/>
  <c r="U75" s="1"/>
  <c r="S80"/>
  <c r="U80" s="1"/>
  <c r="S83"/>
  <c r="U83" s="1"/>
  <c r="S87"/>
  <c r="U87" s="1"/>
  <c r="S90"/>
  <c r="U90" s="1"/>
  <c r="S123"/>
  <c r="U123" s="1"/>
  <c r="S162"/>
  <c r="U162" s="1"/>
  <c r="S128"/>
  <c r="U128" s="1"/>
  <c r="S153"/>
  <c r="U153" s="1"/>
  <c r="S157"/>
  <c r="U157" s="1"/>
  <c r="S166"/>
  <c r="U166" s="1"/>
  <c r="S174"/>
  <c r="U174" s="1"/>
  <c r="S185"/>
  <c r="U185" s="1"/>
  <c r="S147"/>
  <c r="U147" s="1"/>
  <c r="S154"/>
  <c r="U154" s="1"/>
  <c r="S163"/>
  <c r="U163" s="1"/>
  <c r="T7" i="1"/>
  <c r="S7"/>
  <c r="U7" s="1"/>
  <c r="T13"/>
  <c r="S13"/>
  <c r="U13" s="1"/>
  <c r="S14"/>
  <c r="U14" s="1"/>
  <c r="T14"/>
  <c r="S178"/>
  <c r="U178" s="1"/>
  <c r="S941" i="2"/>
  <c r="U941" s="1"/>
  <c r="S970"/>
  <c r="U970" s="1"/>
  <c r="S965"/>
  <c r="U965" s="1"/>
  <c r="S947"/>
  <c r="U947" s="1"/>
  <c r="S949"/>
  <c r="U949" s="1"/>
  <c r="S937"/>
  <c r="U937" s="1"/>
  <c r="S948"/>
  <c r="U948" s="1"/>
  <c r="S802"/>
  <c r="U802" s="1"/>
  <c r="S634"/>
  <c r="U634" s="1"/>
  <c r="S625"/>
  <c r="U625" s="1"/>
  <c r="S585"/>
  <c r="U585" s="1"/>
  <c r="S618"/>
  <c r="U618" s="1"/>
  <c r="S599"/>
  <c r="U599" s="1"/>
  <c r="S586"/>
  <c r="U586" s="1"/>
  <c r="S602"/>
  <c r="U602" s="1"/>
  <c r="S640"/>
  <c r="U640" s="1"/>
  <c r="S645"/>
  <c r="U645" s="1"/>
  <c r="S146"/>
  <c r="U146" s="1"/>
  <c r="S161"/>
  <c r="U161" s="1"/>
  <c r="S120"/>
  <c r="U120" s="1"/>
  <c r="S138"/>
  <c r="U138" s="1"/>
  <c r="S21"/>
  <c r="U21" s="1"/>
  <c r="S47"/>
  <c r="U47" s="1"/>
  <c r="S44"/>
  <c r="U44" s="1"/>
  <c r="S227" i="1"/>
  <c r="U227" s="1"/>
  <c r="S724" i="2"/>
  <c r="U724" s="1"/>
  <c r="S655"/>
  <c r="U655" s="1"/>
  <c r="S695"/>
  <c r="U695" s="1"/>
  <c r="S739"/>
  <c r="U739" s="1"/>
  <c r="S595"/>
  <c r="U595" s="1"/>
  <c r="S745"/>
  <c r="U745" s="1"/>
  <c r="S721"/>
  <c r="U721" s="1"/>
  <c r="S758"/>
  <c r="U758" s="1"/>
  <c r="S763"/>
  <c r="U763" s="1"/>
  <c r="S765"/>
  <c r="U765" s="1"/>
  <c r="S769"/>
  <c r="U769" s="1"/>
  <c r="S773"/>
  <c r="U773" s="1"/>
  <c r="S779"/>
  <c r="U779" s="1"/>
  <c r="S636"/>
  <c r="U636" s="1"/>
  <c r="S597"/>
  <c r="U597" s="1"/>
  <c r="S598"/>
  <c r="U598" s="1"/>
  <c r="S605"/>
  <c r="U605" s="1"/>
  <c r="S608"/>
  <c r="U608" s="1"/>
  <c r="S651"/>
  <c r="U651" s="1"/>
  <c r="S617"/>
  <c r="U617" s="1"/>
  <c r="S197"/>
  <c r="U197" s="1"/>
  <c r="S173"/>
  <c r="U173" s="1"/>
  <c r="S122"/>
  <c r="U122" s="1"/>
  <c r="S207"/>
  <c r="U207" s="1"/>
  <c r="S102"/>
  <c r="U102" s="1"/>
  <c r="S104"/>
  <c r="U104" s="1"/>
  <c r="S111"/>
  <c r="U111" s="1"/>
  <c r="S101"/>
  <c r="U101" s="1"/>
  <c r="S241" i="1"/>
  <c r="U241" s="1"/>
  <c r="T241"/>
  <c r="S222"/>
  <c r="U222" s="1"/>
  <c r="T222"/>
  <c r="S230"/>
  <c r="U230" s="1"/>
  <c r="T230"/>
  <c r="S214"/>
  <c r="U214" s="1"/>
  <c r="T214"/>
  <c r="S732" i="2"/>
  <c r="U732" s="1"/>
  <c r="S749"/>
  <c r="U749" s="1"/>
  <c r="S590"/>
  <c r="U590" s="1"/>
  <c r="S759"/>
  <c r="U759" s="1"/>
  <c r="S764"/>
  <c r="U764" s="1"/>
  <c r="S209"/>
  <c r="U209" s="1"/>
  <c r="S212"/>
  <c r="U212" s="1"/>
  <c r="S105"/>
  <c r="U105" s="1"/>
  <c r="S709"/>
  <c r="U709" s="1"/>
  <c r="S720"/>
  <c r="U720" s="1"/>
  <c r="S760"/>
  <c r="U760" s="1"/>
  <c r="S202"/>
  <c r="U202" s="1"/>
  <c r="S184"/>
  <c r="U184" s="1"/>
  <c r="S211"/>
  <c r="U211" s="1"/>
  <c r="S186"/>
  <c r="U186" s="1"/>
  <c r="S29"/>
  <c r="U29" s="1"/>
  <c r="S108"/>
  <c r="U108" s="1"/>
  <c r="S113"/>
  <c r="U113" s="1"/>
  <c r="S731"/>
  <c r="U731" s="1"/>
  <c r="S656"/>
  <c r="U656" s="1"/>
  <c r="S683"/>
  <c r="U683" s="1"/>
  <c r="S725"/>
  <c r="U725" s="1"/>
  <c r="S718"/>
  <c r="U718" s="1"/>
  <c r="S637"/>
  <c r="U637" s="1"/>
  <c r="S686"/>
  <c r="U686" s="1"/>
  <c r="S750"/>
  <c r="U750" s="1"/>
  <c r="S615"/>
  <c r="U615" s="1"/>
  <c r="S673"/>
  <c r="U673" s="1"/>
  <c r="S641"/>
  <c r="U641" s="1"/>
  <c r="S622"/>
  <c r="U622" s="1"/>
  <c r="S696"/>
  <c r="U696" s="1"/>
  <c r="S635"/>
  <c r="U635" s="1"/>
  <c r="S621"/>
  <c r="U621" s="1"/>
  <c r="S774"/>
  <c r="U774" s="1"/>
  <c r="S752"/>
  <c r="U752" s="1"/>
  <c r="S748"/>
  <c r="U748" s="1"/>
  <c r="S743"/>
  <c r="U743" s="1"/>
  <c r="S678"/>
  <c r="U678" s="1"/>
  <c r="S710"/>
  <c r="U710" s="1"/>
  <c r="S196"/>
  <c r="U196" s="1"/>
  <c r="S199"/>
  <c r="U199" s="1"/>
  <c r="S200"/>
  <c r="U200" s="1"/>
  <c r="S201"/>
  <c r="U201" s="1"/>
  <c r="S210"/>
  <c r="U210" s="1"/>
  <c r="S136"/>
  <c r="U136" s="1"/>
  <c r="S54"/>
  <c r="U54" s="1"/>
  <c r="S109"/>
  <c r="U109" s="1"/>
  <c r="S112"/>
  <c r="U112" s="1"/>
  <c r="S24"/>
  <c r="U24" s="1"/>
  <c r="S88"/>
  <c r="U88" s="1"/>
  <c r="S14"/>
  <c r="U14" s="1"/>
  <c r="S239" i="1"/>
  <c r="U239" s="1"/>
  <c r="T223"/>
  <c r="S132" i="2"/>
  <c r="U132" s="1"/>
  <c r="T239" i="1"/>
  <c r="T752" i="2"/>
  <c r="S420"/>
  <c r="U420" s="1"/>
  <c r="S567"/>
  <c r="U567" s="1"/>
  <c r="S558"/>
  <c r="U558" s="1"/>
  <c r="S475"/>
  <c r="U475" s="1"/>
  <c r="S423"/>
  <c r="U423" s="1"/>
  <c r="S454"/>
  <c r="U454" s="1"/>
  <c r="S498"/>
  <c r="U498" s="1"/>
  <c r="S399"/>
  <c r="U399" s="1"/>
  <c r="S553"/>
  <c r="U553" s="1"/>
  <c r="S520"/>
  <c r="U520" s="1"/>
  <c r="S189"/>
  <c r="U189" s="1"/>
  <c r="S34"/>
  <c r="U34" s="1"/>
  <c r="S106"/>
  <c r="U106" s="1"/>
  <c r="T14"/>
  <c r="S93"/>
  <c r="U93" s="1"/>
  <c r="S223" i="1"/>
  <c r="U223" s="1"/>
  <c r="S607" i="2"/>
  <c r="U607" s="1"/>
  <c r="S591"/>
  <c r="U591" s="1"/>
  <c r="S775"/>
  <c r="U775" s="1"/>
  <c r="S766"/>
  <c r="U766" s="1"/>
  <c r="S756"/>
  <c r="U756" s="1"/>
  <c r="S754"/>
  <c r="U754" s="1"/>
  <c r="S659"/>
  <c r="U659" s="1"/>
  <c r="S588"/>
  <c r="U588" s="1"/>
  <c r="S746"/>
  <c r="U746" s="1"/>
  <c r="S614"/>
  <c r="U614" s="1"/>
  <c r="S179"/>
  <c r="U179" s="1"/>
  <c r="S99"/>
  <c r="U99" s="1"/>
  <c r="T213" i="1"/>
  <c r="S216"/>
  <c r="U216" s="1"/>
  <c r="S229"/>
  <c r="U229" s="1"/>
  <c r="S124" i="2"/>
  <c r="U124" s="1"/>
  <c r="S183"/>
  <c r="U183" s="1"/>
  <c r="S135"/>
  <c r="U135" s="1"/>
  <c r="S204"/>
  <c r="U204" s="1"/>
  <c r="S203"/>
  <c r="U203" s="1"/>
  <c r="S133"/>
  <c r="U133" s="1"/>
  <c r="S81"/>
  <c r="U81" s="1"/>
  <c r="S7"/>
  <c r="U7" s="1"/>
  <c r="S685"/>
  <c r="U685" s="1"/>
  <c r="S753"/>
  <c r="U753" s="1"/>
  <c r="S733"/>
  <c r="U733" s="1"/>
  <c r="S717"/>
  <c r="U717" s="1"/>
  <c r="S768"/>
  <c r="U768" s="1"/>
  <c r="S730"/>
  <c r="U730" s="1"/>
  <c r="S747"/>
  <c r="U747" s="1"/>
  <c r="S85"/>
  <c r="U85" s="1"/>
  <c r="S100"/>
  <c r="U100" s="1"/>
  <c r="S98"/>
  <c r="U98" s="1"/>
  <c r="S36"/>
  <c r="U36" s="1"/>
  <c r="T229" i="1"/>
  <c r="S213"/>
  <c r="U213" s="1"/>
  <c r="T216"/>
  <c r="S716" i="2"/>
  <c r="U716" s="1"/>
  <c r="S735"/>
  <c r="U735" s="1"/>
  <c r="T7"/>
  <c r="S15"/>
  <c r="U15" s="1"/>
  <c r="S13"/>
  <c r="U13" s="1"/>
  <c r="S654"/>
  <c r="U654" s="1"/>
  <c r="S742"/>
  <c r="U742" s="1"/>
  <c r="S610"/>
  <c r="U610" s="1"/>
  <c r="S744"/>
  <c r="U744" s="1"/>
  <c r="S609"/>
  <c r="U609" s="1"/>
  <c r="S699"/>
  <c r="U699" s="1"/>
  <c r="S727"/>
  <c r="U727" s="1"/>
  <c r="S703"/>
  <c r="U703" s="1"/>
  <c r="S755"/>
  <c r="U755" s="1"/>
  <c r="S587"/>
  <c r="U587" s="1"/>
  <c r="S690"/>
  <c r="U690" s="1"/>
  <c r="S762"/>
  <c r="U762" s="1"/>
  <c r="S767"/>
  <c r="U767" s="1"/>
  <c r="S713"/>
  <c r="U713" s="1"/>
  <c r="S772"/>
  <c r="U772" s="1"/>
  <c r="S776"/>
  <c r="U776" s="1"/>
  <c r="S698"/>
  <c r="U698" s="1"/>
  <c r="S672"/>
  <c r="U672" s="1"/>
  <c r="S646"/>
  <c r="U646" s="1"/>
  <c r="S596"/>
  <c r="U596" s="1"/>
  <c r="S666"/>
  <c r="U666" s="1"/>
  <c r="S682"/>
  <c r="U682" s="1"/>
  <c r="S700"/>
  <c r="U700" s="1"/>
  <c r="S706"/>
  <c r="U706" s="1"/>
  <c r="S751"/>
  <c r="U751" s="1"/>
  <c r="S593"/>
  <c r="U593" s="1"/>
  <c r="S777"/>
  <c r="U777" s="1"/>
  <c r="S737"/>
  <c r="U737" s="1"/>
  <c r="S757"/>
  <c r="U757" s="1"/>
  <c r="S619"/>
  <c r="U619" s="1"/>
  <c r="S674"/>
  <c r="U674" s="1"/>
  <c r="S642"/>
  <c r="U642" s="1"/>
  <c r="S770"/>
  <c r="U770" s="1"/>
  <c r="S667"/>
  <c r="U667" s="1"/>
  <c r="S691"/>
  <c r="U691" s="1"/>
  <c r="S740"/>
  <c r="U740" s="1"/>
  <c r="S778"/>
  <c r="U778" s="1"/>
  <c r="S592"/>
  <c r="U592" s="1"/>
  <c r="S771"/>
  <c r="U771" s="1"/>
  <c r="S761"/>
  <c r="U761" s="1"/>
  <c r="S662"/>
  <c r="U662" s="1"/>
  <c r="S589"/>
  <c r="U589" s="1"/>
  <c r="S692"/>
  <c r="U692" s="1"/>
  <c r="S679"/>
  <c r="U679" s="1"/>
  <c r="S647"/>
  <c r="U647" s="1"/>
  <c r="S723"/>
  <c r="U723" s="1"/>
  <c r="S169"/>
  <c r="U169" s="1"/>
  <c r="S152"/>
  <c r="U152" s="1"/>
  <c r="S129"/>
  <c r="U129" s="1"/>
  <c r="S194"/>
  <c r="U194" s="1"/>
  <c r="S127"/>
  <c r="U127" s="1"/>
  <c r="S126"/>
  <c r="U126" s="1"/>
  <c r="S206"/>
  <c r="U206" s="1"/>
  <c r="S198"/>
  <c r="U198" s="1"/>
  <c r="S208"/>
  <c r="U208" s="1"/>
  <c r="S188"/>
  <c r="U188" s="1"/>
  <c r="S176"/>
  <c r="U176" s="1"/>
  <c r="S119"/>
  <c r="U119" s="1"/>
  <c r="S181"/>
  <c r="U181" s="1"/>
  <c r="S205"/>
  <c r="U205" s="1"/>
  <c r="S195"/>
  <c r="U195" s="1"/>
  <c r="S71"/>
  <c r="U71" s="1"/>
  <c r="S107"/>
  <c r="U107" s="1"/>
  <c r="S35"/>
  <c r="U35" s="1"/>
  <c r="S67"/>
  <c r="U67" s="1"/>
  <c r="S62"/>
  <c r="U62" s="1"/>
  <c r="S110"/>
  <c r="U110" s="1"/>
  <c r="S78"/>
  <c r="U78" s="1"/>
  <c r="S77"/>
  <c r="U77" s="1"/>
  <c r="S25"/>
  <c r="U25" s="1"/>
  <c r="S46"/>
  <c r="U46" s="1"/>
  <c r="S95"/>
  <c r="U95" s="1"/>
  <c r="S57"/>
  <c r="U57" s="1"/>
  <c r="T249" i="1"/>
  <c r="S219"/>
  <c r="U219" s="1"/>
  <c r="T217"/>
  <c r="S217"/>
  <c r="U217" s="1"/>
  <c r="T221"/>
  <c r="S221"/>
  <c r="U221" s="1"/>
  <c r="T219"/>
  <c r="T227"/>
  <c r="T224"/>
  <c r="S224"/>
  <c r="U224" s="1"/>
  <c r="S249"/>
  <c r="U249" s="1"/>
  <c r="T15" i="2"/>
  <c r="S250" i="1"/>
  <c r="U250" s="1"/>
  <c r="S258"/>
  <c r="U258" s="1"/>
  <c r="S265"/>
  <c r="U265" s="1"/>
  <c r="S650" i="2"/>
  <c r="U650" s="1"/>
  <c r="T13"/>
  <c r="S1108"/>
  <c r="U1108" s="1"/>
  <c r="T1108"/>
  <c r="T243" i="1"/>
  <c r="T237"/>
  <c r="T250"/>
  <c r="T265"/>
  <c r="S218"/>
  <c r="U218" s="1"/>
  <c r="S237"/>
  <c r="U237" s="1"/>
  <c r="T258"/>
  <c r="T178"/>
  <c r="T218"/>
  <c r="S243"/>
  <c r="U243" s="1"/>
  <c r="T238"/>
  <c r="S238"/>
  <c r="U238" s="1"/>
  <c r="T137" l="1"/>
  <c r="T141"/>
  <c r="U218" i="2"/>
  <c r="T1097"/>
  <c r="T1100"/>
  <c r="T1042"/>
  <c r="T1055"/>
  <c r="T1047"/>
  <c r="T1046"/>
  <c r="S1069"/>
  <c r="U1069" s="1"/>
  <c r="S1062"/>
  <c r="U1062" s="1"/>
  <c r="T961"/>
  <c r="T954"/>
  <c r="T993"/>
  <c r="T1003"/>
  <c r="T960"/>
  <c r="S968"/>
  <c r="U968" s="1"/>
  <c r="S986"/>
  <c r="U986" s="1"/>
  <c r="T1004"/>
  <c r="T964"/>
  <c r="T963"/>
  <c r="T946"/>
  <c r="S1004"/>
  <c r="U1004" s="1"/>
  <c r="S964"/>
  <c r="U964" s="1"/>
  <c r="S960"/>
  <c r="U960" s="1"/>
  <c r="S961"/>
  <c r="U961" s="1"/>
  <c r="T974"/>
  <c r="T986"/>
  <c r="T968"/>
  <c r="S1003"/>
  <c r="U1003" s="1"/>
  <c r="S946"/>
  <c r="U946" s="1"/>
  <c r="S974"/>
  <c r="U974" s="1"/>
  <c r="S954"/>
  <c r="U954" s="1"/>
  <c r="S963"/>
  <c r="U963" s="1"/>
  <c r="S993"/>
  <c r="U993" s="1"/>
  <c r="T815"/>
  <c r="S826"/>
  <c r="U826" s="1"/>
  <c r="T841"/>
  <c r="T856"/>
  <c r="T803"/>
  <c r="T857"/>
  <c r="S795"/>
  <c r="U795" s="1"/>
  <c r="T818"/>
  <c r="S811"/>
  <c r="U811" s="1"/>
  <c r="S861"/>
  <c r="U861" s="1"/>
  <c r="T822"/>
  <c r="T832"/>
  <c r="T847"/>
  <c r="T848"/>
  <c r="S814"/>
  <c r="U814" s="1"/>
  <c r="T806"/>
  <c r="S837"/>
  <c r="U837" s="1"/>
  <c r="S852"/>
  <c r="U852" s="1"/>
  <c r="T805"/>
  <c r="S853"/>
  <c r="U853" s="1"/>
  <c r="S870"/>
  <c r="U870" s="1"/>
  <c r="T826"/>
  <c r="S832"/>
  <c r="U832" s="1"/>
  <c r="S856"/>
  <c r="U856" s="1"/>
  <c r="T861"/>
  <c r="S803"/>
  <c r="U803" s="1"/>
  <c r="T795"/>
  <c r="S815"/>
  <c r="U815" s="1"/>
  <c r="T811"/>
  <c r="S848"/>
  <c r="U848" s="1"/>
  <c r="T853"/>
  <c r="S805"/>
  <c r="U805" s="1"/>
  <c r="S806"/>
  <c r="U806" s="1"/>
  <c r="T870"/>
  <c r="S857"/>
  <c r="U857" s="1"/>
  <c r="S818"/>
  <c r="U818" s="1"/>
  <c r="T852"/>
  <c r="S847"/>
  <c r="U847" s="1"/>
  <c r="S841"/>
  <c r="U841" s="1"/>
  <c r="S822"/>
  <c r="U822" s="1"/>
  <c r="T814"/>
  <c r="T837"/>
  <c r="T711"/>
  <c r="T604"/>
  <c r="T638"/>
  <c r="T675"/>
  <c r="T628"/>
  <c r="T643"/>
  <c r="T680"/>
  <c r="T601"/>
  <c r="T648"/>
  <c r="T664"/>
  <c r="T714"/>
  <c r="T687"/>
  <c r="T616"/>
  <c r="T627"/>
  <c r="T660"/>
  <c r="T684"/>
  <c r="T701"/>
  <c r="T613"/>
  <c r="T594"/>
  <c r="T624"/>
  <c r="T611"/>
  <c r="T668"/>
  <c r="T612"/>
  <c r="T657"/>
  <c r="T676"/>
  <c r="T693"/>
  <c r="T707"/>
  <c r="T600"/>
  <c r="T603"/>
  <c r="T663"/>
  <c r="T631"/>
  <c r="T606"/>
  <c r="T704"/>
  <c r="T506"/>
  <c r="S506"/>
  <c r="U506" s="1"/>
  <c r="T424"/>
  <c r="S442"/>
  <c r="U442" s="1"/>
  <c r="S472"/>
  <c r="U472" s="1"/>
  <c r="T481"/>
  <c r="S491"/>
  <c r="U491" s="1"/>
  <c r="T502"/>
  <c r="T450"/>
  <c r="S426"/>
  <c r="U426" s="1"/>
  <c r="S463"/>
  <c r="U463" s="1"/>
  <c r="S484"/>
  <c r="U484" s="1"/>
  <c r="S456"/>
  <c r="U456" s="1"/>
  <c r="T1084"/>
  <c r="T400"/>
  <c r="T421"/>
  <c r="T401"/>
  <c r="T437"/>
  <c r="T413"/>
  <c r="T496"/>
  <c r="T484"/>
  <c r="T463"/>
  <c r="T456"/>
  <c r="T426"/>
  <c r="T416"/>
  <c r="T432"/>
  <c r="T438"/>
  <c r="T462"/>
  <c r="T407"/>
  <c r="T457"/>
  <c r="S469"/>
  <c r="U469" s="1"/>
  <c r="T414"/>
  <c r="T500"/>
  <c r="S401"/>
  <c r="U401" s="1"/>
  <c r="T476"/>
  <c r="S502"/>
  <c r="U502" s="1"/>
  <c r="T491"/>
  <c r="S481"/>
  <c r="U481" s="1"/>
  <c r="T472"/>
  <c r="T442"/>
  <c r="S450"/>
  <c r="U450" s="1"/>
  <c r="S424"/>
  <c r="U424" s="1"/>
  <c r="S421"/>
  <c r="U421" s="1"/>
  <c r="T418"/>
  <c r="T444"/>
  <c r="T494"/>
  <c r="S496"/>
  <c r="U496" s="1"/>
  <c r="S462"/>
  <c r="U462" s="1"/>
  <c r="S432"/>
  <c r="U432" s="1"/>
  <c r="S416"/>
  <c r="U416" s="1"/>
  <c r="S429"/>
  <c r="U429" s="1"/>
  <c r="T469"/>
  <c r="S500"/>
  <c r="U500" s="1"/>
  <c r="S494"/>
  <c r="U494" s="1"/>
  <c r="S414"/>
  <c r="U414" s="1"/>
  <c r="S476"/>
  <c r="U476" s="1"/>
  <c r="S413"/>
  <c r="U413" s="1"/>
  <c r="S457"/>
  <c r="U457" s="1"/>
  <c r="S444"/>
  <c r="U444" s="1"/>
  <c r="S437"/>
  <c r="U437" s="1"/>
  <c r="S438"/>
  <c r="U438" s="1"/>
  <c r="S418"/>
  <c r="U418" s="1"/>
  <c r="S400"/>
  <c r="U400" s="1"/>
  <c r="S434"/>
  <c r="U434" s="1"/>
  <c r="S407"/>
  <c r="U407" s="1"/>
  <c r="T244"/>
  <c r="T278"/>
  <c r="T271"/>
  <c r="S238"/>
  <c r="U238" s="1"/>
  <c r="S292"/>
  <c r="U292" s="1"/>
  <c r="T139"/>
  <c r="T266"/>
  <c r="T242"/>
  <c r="T295"/>
  <c r="T262"/>
  <c r="S278"/>
  <c r="U278" s="1"/>
  <c r="T238"/>
  <c r="T276"/>
  <c r="S244"/>
  <c r="U244" s="1"/>
  <c r="T265"/>
  <c r="T282"/>
  <c r="T254"/>
  <c r="T270"/>
  <c r="S276"/>
  <c r="U276" s="1"/>
  <c r="S262"/>
  <c r="U262" s="1"/>
  <c r="S282"/>
  <c r="U282" s="1"/>
  <c r="T250"/>
  <c r="T245"/>
  <c r="S295"/>
  <c r="U295" s="1"/>
  <c r="S242"/>
  <c r="U242" s="1"/>
  <c r="S266"/>
  <c r="U266" s="1"/>
  <c r="S254"/>
  <c r="U254" s="1"/>
  <c r="S265"/>
  <c r="U265" s="1"/>
  <c r="T229"/>
  <c r="T259"/>
  <c r="S273"/>
  <c r="U273" s="1"/>
  <c r="S303"/>
  <c r="U303" s="1"/>
  <c r="S298"/>
  <c r="U298" s="1"/>
  <c r="S259"/>
  <c r="U259" s="1"/>
  <c r="T303"/>
  <c r="T292"/>
  <c r="S250"/>
  <c r="U250" s="1"/>
  <c r="S270"/>
  <c r="U270" s="1"/>
  <c r="S286"/>
  <c r="U286" s="1"/>
  <c r="T298"/>
  <c r="S245"/>
  <c r="U245" s="1"/>
  <c r="S271"/>
  <c r="U271" s="1"/>
  <c r="T286"/>
  <c r="T273"/>
  <c r="S229"/>
  <c r="U229" s="1"/>
  <c r="T137"/>
  <c r="T148"/>
  <c r="T149"/>
  <c r="T170"/>
  <c r="T177"/>
  <c r="T142"/>
  <c r="T134"/>
  <c r="T145"/>
  <c r="T167"/>
  <c r="T140"/>
  <c r="T155"/>
  <c r="T158"/>
  <c r="T131"/>
  <c r="T164"/>
  <c r="T141"/>
  <c r="T945"/>
  <c r="T1020"/>
  <c r="T798"/>
  <c r="T1011"/>
  <c r="S893"/>
  <c r="U893" s="1"/>
  <c r="T325"/>
  <c r="T899"/>
  <c r="S942"/>
  <c r="U942" s="1"/>
  <c r="T28"/>
  <c r="T39"/>
  <c r="T1029"/>
  <c r="S869"/>
  <c r="U869" s="1"/>
  <c r="S868"/>
  <c r="U868" s="1"/>
  <c r="S867"/>
  <c r="U867" s="1"/>
  <c r="T296"/>
  <c r="T1008"/>
  <c r="T43"/>
  <c r="T49"/>
  <c r="T64"/>
  <c r="T42"/>
  <c r="T55"/>
  <c r="S896"/>
  <c r="U896" s="1"/>
  <c r="S834"/>
  <c r="U834" s="1"/>
  <c r="S903"/>
  <c r="U903" s="1"/>
  <c r="T328"/>
  <c r="S971"/>
  <c r="U971" s="1"/>
  <c r="T537"/>
  <c r="S1071"/>
  <c r="U1071" s="1"/>
  <c r="S902"/>
  <c r="U902" s="1"/>
  <c r="T340"/>
  <c r="T917"/>
  <c r="S904"/>
  <c r="U904" s="1"/>
  <c r="S1035"/>
  <c r="U1035" s="1"/>
  <c r="S879"/>
  <c r="U879" s="1"/>
  <c r="T889"/>
  <c r="S1088"/>
  <c r="U1088" s="1"/>
  <c r="S375"/>
  <c r="U375" s="1"/>
  <c r="S789"/>
  <c r="U789" s="1"/>
  <c r="T505"/>
  <c r="S938"/>
  <c r="U938" s="1"/>
  <c r="T239"/>
  <c r="S849"/>
  <c r="U849" s="1"/>
  <c r="S892"/>
  <c r="U892" s="1"/>
  <c r="S927"/>
  <c r="U927" s="1"/>
  <c r="T1082"/>
  <c r="S915"/>
  <c r="U915" s="1"/>
  <c r="S338"/>
  <c r="U338" s="1"/>
  <c r="T851"/>
  <c r="S440"/>
  <c r="U440" s="1"/>
  <c r="T906"/>
  <c r="T1021"/>
  <c r="S908"/>
  <c r="U908" s="1"/>
  <c r="T568"/>
  <c r="T959"/>
  <c r="T233"/>
  <c r="S547"/>
  <c r="U547" s="1"/>
  <c r="T403"/>
  <c r="T816"/>
  <c r="S846"/>
  <c r="U846" s="1"/>
  <c r="S1050"/>
  <c r="U1050" s="1"/>
  <c r="S365"/>
  <c r="U365" s="1"/>
  <c r="T308"/>
  <c r="T1073"/>
  <c r="S313"/>
  <c r="U313" s="1"/>
  <c r="S923"/>
  <c r="U923" s="1"/>
  <c r="S287"/>
  <c r="U287" s="1"/>
  <c r="S522"/>
  <c r="U522" s="1"/>
  <c r="S513"/>
  <c r="U513" s="1"/>
  <c r="T922"/>
  <c r="S957"/>
  <c r="U957" s="1"/>
  <c r="S566"/>
  <c r="U566" s="1"/>
  <c r="S349"/>
  <c r="U349" s="1"/>
  <c r="S411"/>
  <c r="U411" s="1"/>
  <c r="S536"/>
  <c r="U536" s="1"/>
  <c r="S1080"/>
  <c r="U1080" s="1"/>
  <c r="S332"/>
  <c r="U332" s="1"/>
  <c r="T335"/>
  <c r="S576"/>
  <c r="U576" s="1"/>
  <c r="S274"/>
  <c r="U274" s="1"/>
  <c r="S528"/>
  <c r="U528" s="1"/>
  <c r="T371"/>
  <c r="T545"/>
  <c r="S819"/>
  <c r="U819" s="1"/>
  <c r="T490"/>
  <c r="T1049"/>
  <c r="S234"/>
  <c r="U234" s="1"/>
  <c r="T489"/>
  <c r="S374"/>
  <c r="U374" s="1"/>
  <c r="T281"/>
  <c r="T572"/>
  <c r="T406"/>
  <c r="S362"/>
  <c r="U362" s="1"/>
  <c r="T385"/>
  <c r="S353"/>
  <c r="U353" s="1"/>
  <c r="T397"/>
  <c r="T337"/>
  <c r="T333"/>
  <c r="T1026"/>
  <c r="T279"/>
  <c r="T550"/>
  <c r="T808"/>
  <c r="S820"/>
  <c r="U820" s="1"/>
  <c r="S549"/>
  <c r="U549" s="1"/>
  <c r="T1010"/>
  <c r="T828"/>
  <c r="T470"/>
  <c r="T983"/>
  <c r="T334"/>
  <c r="S398"/>
  <c r="U398" s="1"/>
  <c r="T293"/>
  <c r="T958"/>
  <c r="T980"/>
  <c r="T801"/>
  <c r="T248"/>
  <c r="S539"/>
  <c r="U539" s="1"/>
  <c r="T350"/>
  <c r="S461"/>
  <c r="U461" s="1"/>
  <c r="S940"/>
  <c r="U940" s="1"/>
  <c r="S439"/>
  <c r="U439" s="1"/>
  <c r="S880"/>
  <c r="U880" s="1"/>
  <c r="T565"/>
  <c r="S966"/>
  <c r="U966" s="1"/>
  <c r="T1039"/>
  <c r="T1096"/>
  <c r="T992"/>
  <c r="S288"/>
  <c r="U288" s="1"/>
  <c r="S452"/>
  <c r="U452" s="1"/>
  <c r="T368"/>
  <c r="T386"/>
  <c r="S1015"/>
  <c r="U1015" s="1"/>
  <c r="S944"/>
  <c r="U944" s="1"/>
  <c r="S518"/>
  <c r="U518" s="1"/>
  <c r="T485"/>
  <c r="T220"/>
  <c r="S531"/>
  <c r="U531" s="1"/>
  <c r="T1024"/>
  <c r="S1017"/>
  <c r="U1017" s="1"/>
  <c r="T346"/>
  <c r="S327"/>
  <c r="U327" s="1"/>
  <c r="S223"/>
  <c r="U223" s="1"/>
  <c r="S391"/>
  <c r="U391" s="1"/>
  <c r="T422"/>
  <c r="S1016"/>
  <c r="U1016" s="1"/>
  <c r="T840"/>
  <c r="S478"/>
  <c r="U478" s="1"/>
  <c r="S404"/>
  <c r="U404" s="1"/>
  <c r="T449"/>
  <c r="T409"/>
  <c r="S389"/>
  <c r="U389" s="1"/>
  <c r="S299"/>
  <c r="U299" s="1"/>
  <c r="S319"/>
  <c r="U319" s="1"/>
  <c r="S419"/>
  <c r="U419" s="1"/>
  <c r="T989"/>
  <c r="S571"/>
  <c r="U571" s="1"/>
  <c r="T343"/>
  <c r="T352"/>
  <c r="T314"/>
  <c r="T562"/>
  <c r="S951"/>
  <c r="U951" s="1"/>
  <c r="T844"/>
  <c r="S1063"/>
  <c r="U1063" s="1"/>
  <c r="S1087"/>
  <c r="U1087" s="1"/>
  <c r="S232"/>
  <c r="U232" s="1"/>
  <c r="S523"/>
  <c r="U523" s="1"/>
  <c r="S875"/>
  <c r="U875" s="1"/>
  <c r="T387"/>
  <c r="S552"/>
  <c r="U552" s="1"/>
  <c r="T546"/>
  <c r="T575"/>
  <c r="S251"/>
  <c r="U251" s="1"/>
  <c r="T235"/>
  <c r="T222"/>
  <c r="T509"/>
  <c r="T311"/>
  <c r="S530"/>
  <c r="U530" s="1"/>
  <c r="T790"/>
  <c r="T224"/>
  <c r="T810"/>
  <c r="S336"/>
  <c r="U336" s="1"/>
  <c r="T361"/>
  <c r="S241"/>
  <c r="U241" s="1"/>
  <c r="S1025"/>
  <c r="U1025" s="1"/>
  <c r="S280"/>
  <c r="U280" s="1"/>
  <c r="S825"/>
  <c r="U825" s="1"/>
  <c r="S1040"/>
  <c r="U1040" s="1"/>
  <c r="S304"/>
  <c r="U304" s="1"/>
  <c r="T487"/>
  <c r="T541"/>
  <c r="T339"/>
  <c r="T827"/>
  <c r="S912"/>
  <c r="U912" s="1"/>
  <c r="S394"/>
  <c r="U394" s="1"/>
  <c r="T985"/>
  <c r="S794"/>
  <c r="U794" s="1"/>
  <c r="T1098"/>
  <c r="T225"/>
  <c r="T930"/>
  <c r="S859"/>
  <c r="U859" s="1"/>
  <c r="T831"/>
  <c r="S897"/>
  <c r="U897" s="1"/>
  <c r="T817"/>
  <c r="S913"/>
  <c r="U913" s="1"/>
  <c r="T830"/>
  <c r="T792"/>
  <c r="S967"/>
  <c r="U967" s="1"/>
  <c r="S372"/>
  <c r="U372" s="1"/>
  <c r="S910"/>
  <c r="U910" s="1"/>
  <c r="S823"/>
  <c r="U823" s="1"/>
  <c r="T1002"/>
  <c r="T402"/>
  <c r="S563"/>
  <c r="U563" s="1"/>
  <c r="T797"/>
  <c r="T809"/>
  <c r="T943"/>
  <c r="T884"/>
  <c r="S465"/>
  <c r="U465" s="1"/>
  <c r="S256"/>
  <c r="U256" s="1"/>
  <c r="T854"/>
  <c r="S252"/>
  <c r="U252" s="1"/>
  <c r="T1023"/>
  <c r="T269"/>
  <c r="S914"/>
  <c r="U914" s="1"/>
  <c r="S221"/>
  <c r="U221" s="1"/>
  <c r="T878"/>
  <c r="S483"/>
  <c r="U483" s="1"/>
  <c r="S926"/>
  <c r="U926" s="1"/>
  <c r="S950"/>
  <c r="U950" s="1"/>
  <c r="T453"/>
  <c r="T953"/>
  <c r="S886"/>
  <c r="U886" s="1"/>
  <c r="T477"/>
  <c r="T366"/>
  <c r="S408"/>
  <c r="U408" s="1"/>
  <c r="T556"/>
  <c r="S538"/>
  <c r="U538" s="1"/>
  <c r="T855"/>
  <c r="T255"/>
  <c r="T821"/>
  <c r="S1027"/>
  <c r="U1027" s="1"/>
  <c r="S1051"/>
  <c r="U1051" s="1"/>
  <c r="S527"/>
  <c r="U527" s="1"/>
  <c r="S1028"/>
  <c r="U1028" s="1"/>
  <c r="T1018"/>
  <c r="T955"/>
  <c r="S284"/>
  <c r="U284" s="1"/>
  <c r="T850"/>
  <c r="S1061"/>
  <c r="U1061" s="1"/>
  <c r="T996"/>
  <c r="S247"/>
  <c r="U247" s="1"/>
  <c r="S436"/>
  <c r="U436" s="1"/>
  <c r="S359"/>
  <c r="U359" s="1"/>
  <c r="S555"/>
  <c r="U555" s="1"/>
  <c r="T891"/>
  <c r="T972"/>
  <c r="T345"/>
  <c r="S544"/>
  <c r="U544" s="1"/>
  <c r="T1043"/>
  <c r="T1081"/>
  <c r="S395"/>
  <c r="U395" s="1"/>
  <c r="T956"/>
  <c r="T881"/>
  <c r="T548"/>
  <c r="T471"/>
  <c r="S499"/>
  <c r="U499" s="1"/>
  <c r="S246"/>
  <c r="U246" s="1"/>
  <c r="T263"/>
  <c r="S532"/>
  <c r="U532" s="1"/>
  <c r="T813"/>
  <c r="S990"/>
  <c r="U990" s="1"/>
  <c r="S796"/>
  <c r="U796" s="1"/>
  <c r="S939"/>
  <c r="U939" s="1"/>
  <c r="S326"/>
  <c r="U326" s="1"/>
  <c r="S535"/>
  <c r="U535" s="1"/>
  <c r="S564"/>
  <c r="U564" s="1"/>
  <c r="S920"/>
  <c r="U920" s="1"/>
  <c r="S924"/>
  <c r="U924" s="1"/>
  <c r="T918"/>
  <c r="T317"/>
  <c r="T356"/>
  <c r="S561"/>
  <c r="U561" s="1"/>
  <c r="T928"/>
  <c r="T1022"/>
  <c r="T219"/>
  <c r="S836"/>
  <c r="U836" s="1"/>
  <c r="T1067"/>
  <c r="S888"/>
  <c r="U888" s="1"/>
  <c r="S898"/>
  <c r="U898" s="1"/>
  <c r="T873"/>
  <c r="S1085"/>
  <c r="U1085" s="1"/>
  <c r="T517"/>
  <c r="T543"/>
  <c r="T514"/>
  <c r="S388"/>
  <c r="U388" s="1"/>
  <c r="S1066"/>
  <c r="U1066" s="1"/>
  <c r="S364"/>
  <c r="U364" s="1"/>
  <c r="S495"/>
  <c r="U495" s="1"/>
  <c r="S1013"/>
  <c r="U1013" s="1"/>
  <c r="S360"/>
  <c r="U360" s="1"/>
  <c r="S900"/>
  <c r="U900" s="1"/>
  <c r="S367"/>
  <c r="U367" s="1"/>
  <c r="S921"/>
  <c r="U921" s="1"/>
  <c r="T843"/>
  <c r="T991"/>
  <c r="S331"/>
  <c r="U331" s="1"/>
  <c r="T331"/>
  <c r="T347"/>
  <c r="S347"/>
  <c r="U347" s="1"/>
  <c r="S329"/>
  <c r="U329" s="1"/>
  <c r="T329"/>
  <c r="S376"/>
  <c r="U376" s="1"/>
  <c r="T376"/>
  <c r="T428"/>
  <c r="S428"/>
  <c r="U428" s="1"/>
  <c r="T415"/>
  <c r="S415"/>
  <c r="U415" s="1"/>
  <c r="T542"/>
  <c r="S542"/>
  <c r="U542" s="1"/>
  <c r="S460"/>
  <c r="U460" s="1"/>
  <c r="T460"/>
  <c r="T894"/>
  <c r="S894"/>
  <c r="U894" s="1"/>
  <c r="T835"/>
  <c r="S835"/>
  <c r="U835" s="1"/>
  <c r="T883"/>
  <c r="S883"/>
  <c r="U883" s="1"/>
  <c r="T1072"/>
  <c r="S1072"/>
  <c r="U1072" s="1"/>
  <c r="S1038"/>
  <c r="U1038" s="1"/>
  <c r="T1038"/>
  <c r="S330"/>
  <c r="U330" s="1"/>
  <c r="T330"/>
  <c r="T268"/>
  <c r="S268"/>
  <c r="U268" s="1"/>
  <c r="S557"/>
  <c r="U557" s="1"/>
  <c r="T557"/>
  <c r="T448"/>
  <c r="S448"/>
  <c r="U448" s="1"/>
  <c r="T909"/>
  <c r="S858"/>
  <c r="U858" s="1"/>
  <c r="T492"/>
  <c r="S474"/>
  <c r="U474" s="1"/>
  <c r="T261"/>
  <c r="T890"/>
  <c r="T369"/>
  <c r="S999"/>
  <c r="U999" s="1"/>
  <c r="S300"/>
  <c r="U300" s="1"/>
  <c r="S310"/>
  <c r="U310" s="1"/>
  <c r="S228"/>
  <c r="U228" s="1"/>
  <c r="S573"/>
  <c r="U573" s="1"/>
  <c r="S511"/>
  <c r="U511" s="1"/>
  <c r="T320"/>
  <c r="T410"/>
  <c r="T540"/>
  <c r="S504"/>
  <c r="U504" s="1"/>
  <c r="S929"/>
  <c r="U929" s="1"/>
  <c r="T882"/>
  <c r="S569"/>
  <c r="U569" s="1"/>
  <c r="T289"/>
  <c r="T351"/>
  <c r="T231"/>
  <c r="S842"/>
  <c r="U842" s="1"/>
  <c r="S515"/>
  <c r="U515" s="1"/>
  <c r="S554"/>
  <c r="U554" s="1"/>
  <c r="T560"/>
  <c r="S227"/>
  <c r="U227" s="1"/>
  <c r="S431"/>
  <c r="U431" s="1"/>
  <c r="S895"/>
  <c r="U895" s="1"/>
  <c r="T341"/>
  <c r="T354"/>
  <c r="T324"/>
  <c r="S551"/>
  <c r="U551" s="1"/>
  <c r="S901"/>
  <c r="U901" s="1"/>
  <c r="S876"/>
  <c r="U876" s="1"/>
  <c r="T864"/>
  <c r="S237"/>
  <c r="U237" s="1"/>
  <c r="T237"/>
  <c r="S384"/>
  <c r="U384" s="1"/>
  <c r="T384"/>
  <c r="T393"/>
  <c r="S393"/>
  <c r="U393" s="1"/>
  <c r="T907"/>
  <c r="S907"/>
  <c r="U907" s="1"/>
  <c r="T370"/>
  <c r="S370"/>
  <c r="U370" s="1"/>
  <c r="S363"/>
  <c r="U363" s="1"/>
  <c r="T363"/>
  <c r="S348"/>
  <c r="U348" s="1"/>
  <c r="T348"/>
  <c r="S570"/>
  <c r="U570" s="1"/>
  <c r="T570"/>
  <c r="S493"/>
  <c r="U493" s="1"/>
  <c r="T493"/>
  <c r="T526"/>
  <c r="S526"/>
  <c r="U526" s="1"/>
  <c r="S417"/>
  <c r="U417" s="1"/>
  <c r="T417"/>
  <c r="T800"/>
  <c r="S800"/>
  <c r="U800" s="1"/>
  <c r="T911"/>
  <c r="S911"/>
  <c r="U911" s="1"/>
  <c r="T905"/>
  <c r="S905"/>
  <c r="U905" s="1"/>
  <c r="T799"/>
  <c r="S799"/>
  <c r="U799" s="1"/>
  <c r="S793"/>
  <c r="U793" s="1"/>
  <c r="T793"/>
  <c r="T275"/>
  <c r="T525"/>
  <c r="S307"/>
  <c r="U307" s="1"/>
  <c r="T1074"/>
  <c r="S323"/>
  <c r="U323" s="1"/>
  <c r="S357"/>
  <c r="U357" s="1"/>
  <c r="T455"/>
  <c r="S574"/>
  <c r="U574" s="1"/>
  <c r="T468"/>
  <c r="S824"/>
  <c r="U824" s="1"/>
  <c r="T226"/>
  <c r="T373"/>
  <c r="S342"/>
  <c r="U342" s="1"/>
  <c r="T1065"/>
  <c r="S916"/>
  <c r="U916" s="1"/>
  <c r="S396"/>
  <c r="U396" s="1"/>
  <c r="T839"/>
  <c r="T435"/>
  <c r="S283"/>
  <c r="U283" s="1"/>
  <c r="T243"/>
  <c r="S355"/>
  <c r="U355" s="1"/>
  <c r="S510"/>
  <c r="U510" s="1"/>
  <c r="T559"/>
  <c r="S358"/>
  <c r="U358" s="1"/>
  <c r="S508"/>
  <c r="U508" s="1"/>
  <c r="S344"/>
  <c r="U344" s="1"/>
  <c r="T392"/>
  <c r="T264"/>
  <c r="T240"/>
  <c r="T534"/>
  <c r="T529"/>
  <c r="T925"/>
  <c r="S919"/>
  <c r="U919" s="1"/>
  <c r="S230"/>
  <c r="U230" s="1"/>
  <c r="S236"/>
  <c r="U236" s="1"/>
  <c r="T860"/>
  <c r="T978"/>
  <c r="S1068"/>
  <c r="U1068" s="1"/>
  <c r="S984"/>
  <c r="U984" s="1"/>
  <c r="T1099"/>
  <c r="S973"/>
  <c r="U973" s="1"/>
  <c r="T148" i="1"/>
  <c r="T140"/>
  <c r="T151"/>
  <c r="T143"/>
  <c r="T93"/>
  <c r="T90"/>
  <c r="T94"/>
  <c r="T92"/>
  <c r="T52"/>
  <c r="T53"/>
  <c r="T57"/>
  <c r="T31"/>
  <c r="T27"/>
  <c r="T33"/>
  <c r="T24"/>
</calcChain>
</file>

<file path=xl/sharedStrings.xml><?xml version="1.0" encoding="utf-8"?>
<sst xmlns="http://schemas.openxmlformats.org/spreadsheetml/2006/main" count="14595" uniqueCount="2085">
  <si>
    <t>CLASSIFICHE INDIVIDUALI FEMMINILI</t>
  </si>
  <si>
    <t>CATEGORIA SF</t>
  </si>
  <si>
    <t>Chiaromonte</t>
  </si>
  <si>
    <t>Gagliano del Capo</t>
  </si>
  <si>
    <t>San Severino Lucano</t>
  </si>
  <si>
    <t>Castrovillari</t>
  </si>
  <si>
    <t>Bonus</t>
  </si>
  <si>
    <t>Totali</t>
  </si>
  <si>
    <t>n. Gare effettuate</t>
  </si>
  <si>
    <t>Tot. Punti Considerati</t>
  </si>
  <si>
    <t>PZ</t>
  </si>
  <si>
    <t>LE</t>
  </si>
  <si>
    <t>CS</t>
  </si>
  <si>
    <t>Classifica</t>
  </si>
  <si>
    <t>Categoria</t>
  </si>
  <si>
    <t>Atleta</t>
  </si>
  <si>
    <t>Anno</t>
  </si>
  <si>
    <t>Società</t>
  </si>
  <si>
    <t>c</t>
  </si>
  <si>
    <t>SF</t>
  </si>
  <si>
    <t>PZ113 ATLETICA CORREREPOLLINO</t>
  </si>
  <si>
    <t>BR138 A.S. TEAM FRANCAVILLA</t>
  </si>
  <si>
    <t>TA460 BODY ANGEL</t>
  </si>
  <si>
    <t>LE318 A.S. PODISTICA PARABITA</t>
  </si>
  <si>
    <t>LE303 CLUB CORRERE GALATINA</t>
  </si>
  <si>
    <t>LE629 OTRANTO 800</t>
  </si>
  <si>
    <t>CATEGORIA SF35</t>
  </si>
  <si>
    <t>SF35</t>
  </si>
  <si>
    <t>LE383 ATLETICA CAPO DI LEUCA</t>
  </si>
  <si>
    <t>LE601 A.S. ACTION RUNNING MONTERONI</t>
  </si>
  <si>
    <t>LE633 SALENTO IN CORSA VEGLIE</t>
  </si>
  <si>
    <t>TA456 TARANTO SPORTIVA</t>
  </si>
  <si>
    <t>LE607 A.S. PODISTICA TUGLIE</t>
  </si>
  <si>
    <t>CATEGORIA SF40</t>
  </si>
  <si>
    <t>SF40</t>
  </si>
  <si>
    <t>BA550 AVIS IN CORSA CONVERSANO</t>
  </si>
  <si>
    <t>CATEGORIA SF45</t>
  </si>
  <si>
    <t>SF45</t>
  </si>
  <si>
    <t>BR103 ATLETICA AMATORI BRINDISI</t>
  </si>
  <si>
    <t>LE617 POLISPORTIVA BPP</t>
  </si>
  <si>
    <t>LE600 G.POD. DUEMILA RUFFANO</t>
  </si>
  <si>
    <t>BR139 GYMNASIUM S. PANCRAZIO</t>
  </si>
  <si>
    <t>CATEGORIA SF50</t>
  </si>
  <si>
    <t>SF50</t>
  </si>
  <si>
    <t>BA535 A.S. ATLETICA POLIGNANO</t>
  </si>
  <si>
    <t>BA025 A.S. AMATORI PUTIGNANO</t>
  </si>
  <si>
    <t>BA011 A.S. ATLETICA CASTELLANA</t>
  </si>
  <si>
    <t>BA502 A.S.D. MONTEDORO NOCI</t>
  </si>
  <si>
    <t>CATEGORIA SF55</t>
  </si>
  <si>
    <t>SF55</t>
  </si>
  <si>
    <t>LE304 SARACENATLETICA</t>
  </si>
  <si>
    <t>CATEGORIA SF60</t>
  </si>
  <si>
    <t>SF60</t>
  </si>
  <si>
    <t>CATEGORIA SF65</t>
  </si>
  <si>
    <t>SF65</t>
  </si>
  <si>
    <t>CATEGORIA SF70</t>
  </si>
  <si>
    <t>SF70</t>
  </si>
  <si>
    <t>CATEGORIA SF75</t>
  </si>
  <si>
    <t>SF75</t>
  </si>
  <si>
    <t>CLASSIFICHE INDIVIDUALI MASCHILI</t>
  </si>
  <si>
    <t>CATEGORIA PM</t>
  </si>
  <si>
    <t>PM</t>
  </si>
  <si>
    <t>LE605 ABACUS VILLA BALDASSARRI</t>
  </si>
  <si>
    <t>CATEGORIA SM</t>
  </si>
  <si>
    <t>SM</t>
  </si>
  <si>
    <t>BR141 POLISPORT CICLO CLUB FASANO</t>
  </si>
  <si>
    <t>BA093 ATLETIC CLUB ALTAMURA</t>
  </si>
  <si>
    <t>BA700 A.S.D. NADIR ON THE ROAD - PUT</t>
  </si>
  <si>
    <t>LE349 ATL. AMATORI CORIGLIANO</t>
  </si>
  <si>
    <t>CATEGORIA SM35</t>
  </si>
  <si>
    <t>SM35</t>
  </si>
  <si>
    <t>LE604 ATLETICA SURBO</t>
  </si>
  <si>
    <t>CATEGORIA SM40</t>
  </si>
  <si>
    <t>SM40</t>
  </si>
  <si>
    <t>CS386 ASD CORRICASTROVILLARI</t>
  </si>
  <si>
    <t>TA402 A.S.D. PODISTICA GROTTAGLIE</t>
  </si>
  <si>
    <t>LE637 ASD N.E.S.T.</t>
  </si>
  <si>
    <t>CATEGORIA SM45</t>
  </si>
  <si>
    <t>SM45</t>
  </si>
  <si>
    <t>LE631 PODISTICA MAGLIESE</t>
  </si>
  <si>
    <t>BA049 G.S.P. III REGIONE AEREA BARI</t>
  </si>
  <si>
    <t>BA521 A.S. DOF AMATORI TURI</t>
  </si>
  <si>
    <t>LE322 A.S. MARATHON CLUB LECCE</t>
  </si>
  <si>
    <t>CATEGORIA SM50</t>
  </si>
  <si>
    <t>SM50</t>
  </si>
  <si>
    <t>LE632 SALENTO IS RUNNING</t>
  </si>
  <si>
    <t>CATEGORIA SM55</t>
  </si>
  <si>
    <t>SM55</t>
  </si>
  <si>
    <t>LE397 ATLETICA TOP RUNNERS LECCE</t>
  </si>
  <si>
    <t>CATEGORIA SM60</t>
  </si>
  <si>
    <t>SM60</t>
  </si>
  <si>
    <t>CATEGORIA SM65</t>
  </si>
  <si>
    <t>SM65</t>
  </si>
  <si>
    <t>CATEGORIA SM70</t>
  </si>
  <si>
    <t>SM70</t>
  </si>
  <si>
    <t>CATEGORIA SM75</t>
  </si>
  <si>
    <t>SM75</t>
  </si>
  <si>
    <t>CATEGORIA SM80</t>
  </si>
  <si>
    <t>Totale complessivo</t>
  </si>
  <si>
    <t>punti</t>
  </si>
  <si>
    <t>BA039 A.S.D. AMICI STRADA DEL TESORO</t>
  </si>
  <si>
    <t>BA581 A.S.D. ATLETICA BITRITTO</t>
  </si>
  <si>
    <t>Cat.</t>
  </si>
  <si>
    <t>Cl. Cat.</t>
  </si>
  <si>
    <t>LE636 GPDM LECCE</t>
  </si>
  <si>
    <t>BA082 ATLETICA TOMMASO ASSI TRANI</t>
  </si>
  <si>
    <t>BA052 BARI ROAD RUNNERS CLUB</t>
  </si>
  <si>
    <t>Portoselvaggio</t>
  </si>
  <si>
    <t>cod.</t>
  </si>
  <si>
    <t>CS386</t>
  </si>
  <si>
    <t>ASD CORRICASTROVILLARI</t>
  </si>
  <si>
    <t>BA521</t>
  </si>
  <si>
    <t>A.S. DOF AMATORI TURI</t>
  </si>
  <si>
    <t>LE304</t>
  </si>
  <si>
    <t>SARACENATLETICA</t>
  </si>
  <si>
    <t>BA502</t>
  </si>
  <si>
    <t>A.S.D. MONTEDORO NOCI</t>
  </si>
  <si>
    <t>BR139</t>
  </si>
  <si>
    <t>GYMNASIUM S. PANCRAZIO</t>
  </si>
  <si>
    <t>LE614</t>
  </si>
  <si>
    <t>ATLETICA SALENTO ARADEO</t>
  </si>
  <si>
    <t>LE302</t>
  </si>
  <si>
    <t>BR138</t>
  </si>
  <si>
    <t>A.S. TEAM FRANCAVILLA</t>
  </si>
  <si>
    <t>LE383</t>
  </si>
  <si>
    <t>ATLETICA CAPO DI LEUCA</t>
  </si>
  <si>
    <t>LE620</t>
  </si>
  <si>
    <t>LE607</t>
  </si>
  <si>
    <t>A.S. PODISTICA TUGLIE</t>
  </si>
  <si>
    <t>LE601</t>
  </si>
  <si>
    <t>A.S. ACTION RUNNING MONTERONI</t>
  </si>
  <si>
    <t>BA535</t>
  </si>
  <si>
    <t>A.S. ATLETICA POLIGNANO</t>
  </si>
  <si>
    <t>BR103</t>
  </si>
  <si>
    <t>ATLETICA AMATORI BRINDISI</t>
  </si>
  <si>
    <t>BA049</t>
  </si>
  <si>
    <t>G.S.P. III REGIONE AEREA BARI</t>
  </si>
  <si>
    <t>LE642</t>
  </si>
  <si>
    <t>NUOVA ATLETICA COPERTINO</t>
  </si>
  <si>
    <t>LE303</t>
  </si>
  <si>
    <t>CLUB CORRERE GALATINA</t>
  </si>
  <si>
    <t>BA550</t>
  </si>
  <si>
    <t>AVIS IN CORSA CONVERSANO</t>
  </si>
  <si>
    <t>TA402</t>
  </si>
  <si>
    <t>A.S.D. PODISTICA GROTTAGLIE</t>
  </si>
  <si>
    <t>BR162</t>
  </si>
  <si>
    <t>BA039</t>
  </si>
  <si>
    <t>A.S.D. AMICI STRADA DEL TESORO</t>
  </si>
  <si>
    <t>LE636</t>
  </si>
  <si>
    <t>GPDM LECCE</t>
  </si>
  <si>
    <t>LE605</t>
  </si>
  <si>
    <t>ABACUS VILLA BALDASSARRI</t>
  </si>
  <si>
    <t>LE610</t>
  </si>
  <si>
    <t>BA011</t>
  </si>
  <si>
    <t>A.S. ATLETICA CASTELLANA</t>
  </si>
  <si>
    <t>BR131</t>
  </si>
  <si>
    <t>A.S. ATLETICA LATIANO</t>
  </si>
  <si>
    <t>LE633</t>
  </si>
  <si>
    <t>SALENTO IN CORSA VEGLIE</t>
  </si>
  <si>
    <t>BA093</t>
  </si>
  <si>
    <t>ATLETIC CLUB ALTAMURA</t>
  </si>
  <si>
    <t>BA025</t>
  </si>
  <si>
    <t>A.S. AMATORI PUTIGNANO</t>
  </si>
  <si>
    <t>LE315</t>
  </si>
  <si>
    <t>ATLETICA SALENTINA LECCE</t>
  </si>
  <si>
    <t>LE625</t>
  </si>
  <si>
    <t>TA466</t>
  </si>
  <si>
    <t>LE645</t>
  </si>
  <si>
    <t>LE318</t>
  </si>
  <si>
    <t>A.S. PODISTICA PARABITA</t>
  </si>
  <si>
    <t>LE643</t>
  </si>
  <si>
    <t>LE349</t>
  </si>
  <si>
    <t>ATL. AMATORI CORIGLIANO</t>
  </si>
  <si>
    <t>LE307</t>
  </si>
  <si>
    <t>LE346</t>
  </si>
  <si>
    <t>LE641</t>
  </si>
  <si>
    <t>PZ113</t>
  </si>
  <si>
    <t>ATLETICA CORREREPOLLINO</t>
  </si>
  <si>
    <t>LE621</t>
  </si>
  <si>
    <t>LE615</t>
  </si>
  <si>
    <t>A.S.D. PODISTICA SOLETUM</t>
  </si>
  <si>
    <t>BR158</t>
  </si>
  <si>
    <t>LE634</t>
  </si>
  <si>
    <t>LE637</t>
  </si>
  <si>
    <t>ASD N.E.S.T.</t>
  </si>
  <si>
    <t>LE604</t>
  </si>
  <si>
    <t>ATLETICA SURBO</t>
  </si>
  <si>
    <t>LE632</t>
  </si>
  <si>
    <t>SALENTO IS RUNNING</t>
  </si>
  <si>
    <t>LE644</t>
  </si>
  <si>
    <t>ASD ATLETICA LEVERANO</t>
  </si>
  <si>
    <t>BA052</t>
  </si>
  <si>
    <t>BARI ROAD RUNNERS CLUB</t>
  </si>
  <si>
    <t>TA468</t>
  </si>
  <si>
    <t>ATLETICA TALSANO</t>
  </si>
  <si>
    <t>TA425</t>
  </si>
  <si>
    <t>ASD POD. FAGGIANO V.P. SERVICE</t>
  </si>
  <si>
    <t>TA450</t>
  </si>
  <si>
    <t>TA460</t>
  </si>
  <si>
    <t>BODY ANGEL</t>
  </si>
  <si>
    <t>BA700</t>
  </si>
  <si>
    <t>A.S.D. NADIR ON THE ROAD - PUT</t>
  </si>
  <si>
    <t>LE631</t>
  </si>
  <si>
    <t>PODISTICA MAGLIESE</t>
  </si>
  <si>
    <t>LE320</t>
  </si>
  <si>
    <t>LE600</t>
  </si>
  <si>
    <t>G.POD. DUEMILA RUFFANO</t>
  </si>
  <si>
    <t>TA456</t>
  </si>
  <si>
    <t>TARANTO SPORTIVA</t>
  </si>
  <si>
    <t>LE617</t>
  </si>
  <si>
    <t>POLISPORTIVA BPP</t>
  </si>
  <si>
    <t>LE397</t>
  </si>
  <si>
    <t>ATLETICA TOP RUNNERS LECCE</t>
  </si>
  <si>
    <t>LE635</t>
  </si>
  <si>
    <t>LE647</t>
  </si>
  <si>
    <t>LE322</t>
  </si>
  <si>
    <t>A.S. MARATHON CLUB LECCE</t>
  </si>
  <si>
    <t>LE629</t>
  </si>
  <si>
    <t>OTRANTO 800</t>
  </si>
  <si>
    <t>SARACINO Palmira</t>
  </si>
  <si>
    <t>BR131 A.S. ATLETICA LATIANO</t>
  </si>
  <si>
    <t>LE315 ATLETICA SALENTINA LECCE</t>
  </si>
  <si>
    <t>LE614 ATLETICA SALENTO ARADEO</t>
  </si>
  <si>
    <t>LE615 A.S.D. PODISTICA SOLETUM</t>
  </si>
  <si>
    <t>LE642 NUOVA ATLETICA COPERTINO</t>
  </si>
  <si>
    <t>LE644 ASD ATLETICA LEVERANO</t>
  </si>
  <si>
    <t>TA425 ASD POD. FAGGIANO V.P. SERVICE</t>
  </si>
  <si>
    <t>TA464 TEAM PIANETA SPORT MASSAFRA</t>
  </si>
  <si>
    <t>TA468 ATLETICA TALSANO</t>
  </si>
  <si>
    <t>cl</t>
  </si>
  <si>
    <t>BA505</t>
  </si>
  <si>
    <t>A.S. QUELLI DELLA PINETA</t>
  </si>
  <si>
    <t>BA592</t>
  </si>
  <si>
    <t>BARLETTA SPORTIVA</t>
  </si>
  <si>
    <t>MT564</t>
  </si>
  <si>
    <t>LUCANI FREE RUNNERS</t>
  </si>
  <si>
    <t>BA714</t>
  </si>
  <si>
    <t>ALBEROBELLO RUNNING ASD</t>
  </si>
  <si>
    <t>PZ053</t>
  </si>
  <si>
    <t>PODISTICA AMATORI POTENZA</t>
  </si>
  <si>
    <t>OSTUNI RUNNER'S</t>
  </si>
  <si>
    <t>MARTINA FRANCA RUNNING A.S.D.</t>
  </si>
  <si>
    <t>TA446</t>
  </si>
  <si>
    <t>A.S.D. MARATHON MASSAFRA</t>
  </si>
  <si>
    <t>BR154</t>
  </si>
  <si>
    <t>ATLETICA CEGLIE MESSAPICA</t>
  </si>
  <si>
    <t>MT564 LUCANI FREE RUNNERS</t>
  </si>
  <si>
    <t>BR153 ASD APULIATHLETICA</t>
  </si>
  <si>
    <t>TA466 MARTINA FRANCA RUNNING A.S.D.</t>
  </si>
  <si>
    <t>PZ565 BRAMEA VULTUR RUNNERS</t>
  </si>
  <si>
    <t>PZ528 ATLETICA AMATORI LAURIA</t>
  </si>
  <si>
    <t>MT073 G.S. ATHLOS MATERA</t>
  </si>
  <si>
    <t>PZ112 ATLETICA PALAZZO</t>
  </si>
  <si>
    <t>TA446 A.S.D. MARATHON MASSAFRA</t>
  </si>
  <si>
    <t>CS390 ASD DOJO JUDO RUNNING VALLE DE</t>
  </si>
  <si>
    <t>BA505 A.S. QUELLI DELLA PINETA</t>
  </si>
  <si>
    <t>BA592 BARLETTA SPORTIVA</t>
  </si>
  <si>
    <t>BR145 A.S.D. ATLETICA MESAGNE - AVIS</t>
  </si>
  <si>
    <t>PZ053 PODISTICA AMATORI POTENZA</t>
  </si>
  <si>
    <t>BA714 ALBEROBELLO RUNNING ASD</t>
  </si>
  <si>
    <t>MT544 A.S. POD. AMATORI POLICORO</t>
  </si>
  <si>
    <t>BR158 OSTUNI RUNNER'S</t>
  </si>
  <si>
    <t>MT570 BERNALDA RUNNER'S</t>
  </si>
  <si>
    <t>MT569 NOVA SIRI MARATHON</t>
  </si>
  <si>
    <t>BR154 ATLETICA CEGLIE MESSAPICA</t>
  </si>
  <si>
    <t>JM</t>
  </si>
  <si>
    <t>AMATORI CASTRIGNANO DE' GRECI</t>
  </si>
  <si>
    <t>GR. POD.  A 13 ALBA TAURISANO</t>
  </si>
  <si>
    <t>A.S.D. GRECIA SALENTINA</t>
  </si>
  <si>
    <t>PODISTICA  COPERTINO</t>
  </si>
  <si>
    <t>TA463</t>
  </si>
  <si>
    <t>A.S.D. OLIMPIA GROTTAGLIE</t>
  </si>
  <si>
    <t>C.A.SPORTLEADER CORRERE E' VIT</t>
  </si>
  <si>
    <t>LA MANDRA CALIMERA</t>
  </si>
  <si>
    <t>A.S.D. CAVALLI DI RAZZA</t>
  </si>
  <si>
    <t>TA453</t>
  </si>
  <si>
    <t>ASD FITNESS EXELLENCE SGIORGIO</t>
  </si>
  <si>
    <t>A.S.D. P.U.C. SALENTO</t>
  </si>
  <si>
    <t>CATEGORIA JM</t>
  </si>
  <si>
    <t>TA463 A.S.D. OLIMPIA GROTTAGLIE</t>
  </si>
  <si>
    <t>LE623 SPORT RUNNING PORTOSELVAGGIO</t>
  </si>
  <si>
    <t>TA453 ASD FITNESS EXELLENCE SGIORGIO</t>
  </si>
  <si>
    <t>BR160 PODISMO SPV MY DOMO</t>
  </si>
  <si>
    <t>SM80</t>
  </si>
  <si>
    <t>OLIMPO LATIANO</t>
  </si>
  <si>
    <t>A.S.D. TRIATHLON TARANTO</t>
  </si>
  <si>
    <t>TA462</t>
  </si>
  <si>
    <t>TA462 A.S.D. TRIATHLON TARANTO</t>
  </si>
  <si>
    <t>CS364 ASD TIGER RUNNING CLUB</t>
  </si>
  <si>
    <t>LE625 AMATORI CASTRIGNANO DE' GRECI</t>
  </si>
  <si>
    <t>SPINGOLA MICHELANGELO</t>
  </si>
  <si>
    <t>PROCINO VITO</t>
  </si>
  <si>
    <t>ROBERTO PIETRO</t>
  </si>
  <si>
    <t>TEOFILO GIUSEPPE</t>
  </si>
  <si>
    <t>NEGRO ALESSANDRO</t>
  </si>
  <si>
    <t>TRAVISANI GIACOMO</t>
  </si>
  <si>
    <t>LOCAPUTO VITO</t>
  </si>
  <si>
    <t>DE LUCA ROCCO ANGELO</t>
  </si>
  <si>
    <t>FRANCO COSIMO</t>
  </si>
  <si>
    <t>LUFRANO FRANCESCO</t>
  </si>
  <si>
    <t>TOSCANO SALVATORE</t>
  </si>
  <si>
    <t>PAPPALARDO MICHELE</t>
  </si>
  <si>
    <t>LOLLI LUIGINO</t>
  </si>
  <si>
    <t>CARNEVALE LUIGI</t>
  </si>
  <si>
    <t>AMATO DONATO</t>
  </si>
  <si>
    <t>MELPIGNANO ALFONSO</t>
  </si>
  <si>
    <t>DE MARCO RAFFAELE</t>
  </si>
  <si>
    <t>GOFFREDO VITTORIO</t>
  </si>
  <si>
    <t>GAROFALO LUIGI</t>
  </si>
  <si>
    <t>SANTULLI FILIPPO</t>
  </si>
  <si>
    <t>NITTI MARIANO POMPEO</t>
  </si>
  <si>
    <t>COZZA FEDELE</t>
  </si>
  <si>
    <t>DE LUCA ALESSANDRA</t>
  </si>
  <si>
    <t>BIZZARRA ANGELA</t>
  </si>
  <si>
    <t>CICCARESE DANILO</t>
  </si>
  <si>
    <t>FERRANTE NICOLETTA</t>
  </si>
  <si>
    <t>GUIDO COSIMO</t>
  </si>
  <si>
    <t>CAPUTO GIOVANNA</t>
  </si>
  <si>
    <t>PERTICARO PASQUALINO</t>
  </si>
  <si>
    <t>FASANO VINCENZO</t>
  </si>
  <si>
    <t>NETTI GIUSEPPE</t>
  </si>
  <si>
    <t>CESSA NUNZIATO</t>
  </si>
  <si>
    <t>RUGGIERO ANNA MARIA</t>
  </si>
  <si>
    <t>ZACCARIA LORENZO</t>
  </si>
  <si>
    <t>CAPORUSSO UGO MATTIA</t>
  </si>
  <si>
    <t>RICCIARDI MARIA BEATRICE</t>
  </si>
  <si>
    <t>GALATI ANTONIO</t>
  </si>
  <si>
    <t>BA089</t>
  </si>
  <si>
    <t>ALTERATLETICA LOCOROTONDO</t>
  </si>
  <si>
    <t>BA089 ALTERATLETICA LOCOROTONDO</t>
  </si>
  <si>
    <t>BA723</t>
  </si>
  <si>
    <t>S.S.D. A.R.L. DYNAMYK FITNESS</t>
  </si>
  <si>
    <t>BA557</t>
  </si>
  <si>
    <t>ASS. S. D. PINK PANTHER</t>
  </si>
  <si>
    <t>BA529</t>
  </si>
  <si>
    <t>A.S. TRANI MARATHON</t>
  </si>
  <si>
    <t>BA734</t>
  </si>
  <si>
    <t>ATLETICAMENTE</t>
  </si>
  <si>
    <t>BACCARO DOMENICO</t>
  </si>
  <si>
    <t>MITIDIERI GIUSEPPE</t>
  </si>
  <si>
    <t>PERRONE LUIGI</t>
  </si>
  <si>
    <t>PALUMBO MICHELE</t>
  </si>
  <si>
    <t>MATTEI ARMANDO</t>
  </si>
  <si>
    <t>LUBELLI FRANCESCA</t>
  </si>
  <si>
    <t>DELLA CORTE GIOVANNI</t>
  </si>
  <si>
    <t>LUCIA GIUSEPPE</t>
  </si>
  <si>
    <t>LEONE GIUSEPPE</t>
  </si>
  <si>
    <t>LOCONSOLE COSTANZO</t>
  </si>
  <si>
    <t>CAMASSA ALESSANDRA</t>
  </si>
  <si>
    <t>DE IACO LORETANA</t>
  </si>
  <si>
    <t>AZZONE ANGELA</t>
  </si>
  <si>
    <t>CRISTOFARO DORANNA</t>
  </si>
  <si>
    <t>GIACOVELLI MARIA</t>
  </si>
  <si>
    <t>RENNA FRANCESCO</t>
  </si>
  <si>
    <t>D'ANGELA GRAZIA</t>
  </si>
  <si>
    <t>LUPO ORONZO ANTONIO</t>
  </si>
  <si>
    <t>MITARITONNA ANGELO</t>
  </si>
  <si>
    <t>FANELLI GIOVANNA</t>
  </si>
  <si>
    <t>BA529 A.S. TRANI MARATHON</t>
  </si>
  <si>
    <t>MT093 MARATHON CLUB GRASSANO</t>
  </si>
  <si>
    <t>BA723 S.S.D. A.R.L. DYNAMYK FITNESS</t>
  </si>
  <si>
    <t>BA557 ASS. S. D. PINK PANTHER</t>
  </si>
  <si>
    <t>BA734 ATLETICAMENTE</t>
  </si>
  <si>
    <t>Eboli</t>
  </si>
  <si>
    <t>SA</t>
  </si>
  <si>
    <t>Saracena (Loc. Novacco)</t>
  </si>
  <si>
    <t>Terranova del Pollino</t>
  </si>
  <si>
    <t>Cisternino</t>
  </si>
  <si>
    <t>BR</t>
  </si>
  <si>
    <t>Agropoli</t>
  </si>
  <si>
    <t>GALATLETICA DREAM TEAM</t>
  </si>
  <si>
    <t>TA471</t>
  </si>
  <si>
    <t>LE399</t>
  </si>
  <si>
    <t>BA753</t>
  </si>
  <si>
    <t>LE646</t>
  </si>
  <si>
    <t>A.S.D. ATLETICA GALATEA</t>
  </si>
  <si>
    <t>A.S.D. TRE CASALI</t>
  </si>
  <si>
    <t>MAGLIESE</t>
  </si>
  <si>
    <t>A.S.D. CURSORES</t>
  </si>
  <si>
    <t>A.S.D. ATLETICA GALLIPOLI</t>
  </si>
  <si>
    <t>pos</t>
  </si>
  <si>
    <t>SCRIMIERI MARIO</t>
  </si>
  <si>
    <t>BERGAMO CRYSTIAN</t>
  </si>
  <si>
    <t>D'AMICO DAVIDE</t>
  </si>
  <si>
    <t>LEGGIO DANIELE</t>
  </si>
  <si>
    <t>MARIANO FRANCO</t>
  </si>
  <si>
    <t>FANULI ANTONIO BIAGIO</t>
  </si>
  <si>
    <t>CIANCI EMANUELE</t>
  </si>
  <si>
    <t>DE PASCALIS FRANCESCO</t>
  </si>
  <si>
    <t>ARGENTIERO PIETRO</t>
  </si>
  <si>
    <t>NUZZO LUIGI</t>
  </si>
  <si>
    <t>FILONI GIAMPIERO</t>
  </si>
  <si>
    <t>ROSATO SIMONE</t>
  </si>
  <si>
    <t>LEO FLAVIO</t>
  </si>
  <si>
    <t>DE MORI CLAUDIO</t>
  </si>
  <si>
    <t>SECLI' STEFANO</t>
  </si>
  <si>
    <t>ARCADI ANTONIO</t>
  </si>
  <si>
    <t>MARASCO SALVATORE</t>
  </si>
  <si>
    <t>IMBRIANI MAURO</t>
  </si>
  <si>
    <t>MAZZOTTA PASQUALE</t>
  </si>
  <si>
    <t>DI NOIA DORIAN</t>
  </si>
  <si>
    <t>GIANNONE STEFANO</t>
  </si>
  <si>
    <t>CONTE ANDREA</t>
  </si>
  <si>
    <t>BAH MOHAMMED ALI</t>
  </si>
  <si>
    <t>CAPOCCIA DANILO</t>
  </si>
  <si>
    <t>EPIFANI GIROLAMO</t>
  </si>
  <si>
    <t>DE MASI BIAGIO</t>
  </si>
  <si>
    <t>HOSSEINI SADDIQ</t>
  </si>
  <si>
    <t>TARDIO GIUSEPPE</t>
  </si>
  <si>
    <t>PAGLIARA GIANLUCA</t>
  </si>
  <si>
    <t>MICCOLI PIERO</t>
  </si>
  <si>
    <t>QUARTA GIANLUCA</t>
  </si>
  <si>
    <t>DELLI FIORI RAFFAELE</t>
  </si>
  <si>
    <t>FIORENTINO ORESTE GABRIELE</t>
  </si>
  <si>
    <t>CALO' GIOVANNI</t>
  </si>
  <si>
    <t>D'AVERSA DAMIANO</t>
  </si>
  <si>
    <t>ANTONIO FONTO'</t>
  </si>
  <si>
    <t>ALEMANNO ALESSANDRO</t>
  </si>
  <si>
    <t>NAPOLI CRISTIAN</t>
  </si>
  <si>
    <t>ARGENTIERO STEFANO</t>
  </si>
  <si>
    <t>LORENZO PIER LUIGI</t>
  </si>
  <si>
    <t>BELLO MARIO</t>
  </si>
  <si>
    <t>NEGRO MAURO ANTONIO</t>
  </si>
  <si>
    <t>DURANTE GIORGIO</t>
  </si>
  <si>
    <t>SCATIGNA STEFANIA</t>
  </si>
  <si>
    <t>COLAZZO SALVATORE</t>
  </si>
  <si>
    <t>OLIVA GIUSEPPE</t>
  </si>
  <si>
    <t>ARNESANO ARCANGELO</t>
  </si>
  <si>
    <t>FROIO ROBERTO</t>
  </si>
  <si>
    <t>ROLLO FERNANDO</t>
  </si>
  <si>
    <t>LEONE EDOARDO</t>
  </si>
  <si>
    <t>BUSCICCHIO GABRIELE</t>
  </si>
  <si>
    <t>PALUMBO GIUSEPPE</t>
  </si>
  <si>
    <t>LAGHEZZA ORONZO</t>
  </si>
  <si>
    <t>FALSANITO MASSIMILIANO ORONZO</t>
  </si>
  <si>
    <t>SPAGNA MICHELE</t>
  </si>
  <si>
    <t>PALADINI ANTONIO</t>
  </si>
  <si>
    <t>GERARDI ROBERTO</t>
  </si>
  <si>
    <t>DE MATTEIS FABIO</t>
  </si>
  <si>
    <t>ROLLI ANTONIO PAOLO</t>
  </si>
  <si>
    <t>SCATIGNA LUCA</t>
  </si>
  <si>
    <t>SALONNE ANTONIO</t>
  </si>
  <si>
    <t>MINISGALLO SALVATORE</t>
  </si>
  <si>
    <t>SCIURTI FRANCESCO</t>
  </si>
  <si>
    <t>CARRIERA LEONARDO</t>
  </si>
  <si>
    <t>MAIOLINO VALENTINA</t>
  </si>
  <si>
    <t>FAGGIANO COSIMO</t>
  </si>
  <si>
    <t>MICCOLI TIZIANO</t>
  </si>
  <si>
    <t>CIULLO STEFANO</t>
  </si>
  <si>
    <t>SANTORO SEBASTIANO</t>
  </si>
  <si>
    <t>GRECO PIERANGELO</t>
  </si>
  <si>
    <t>PONZETTA MANOLA</t>
  </si>
  <si>
    <t>SALERNO ANDREA</t>
  </si>
  <si>
    <t>SPEDICATO AURELIO</t>
  </si>
  <si>
    <t>MENGOLI ROSARIO</t>
  </si>
  <si>
    <t>BAUTISTA MORALES WILSON OSWALDO</t>
  </si>
  <si>
    <t>MANIERI STEFANO</t>
  </si>
  <si>
    <t>CAROFIGLIO FRANCESCO</t>
  </si>
  <si>
    <t>GRECO PAMELA</t>
  </si>
  <si>
    <t>APRILE ARMANDO</t>
  </si>
  <si>
    <t>PETRACHI CARLO</t>
  </si>
  <si>
    <t>PANICO LUCIANO</t>
  </si>
  <si>
    <t>CHIRIATTI GIANNI</t>
  </si>
  <si>
    <t>RAGANATO ROBERTO</t>
  </si>
  <si>
    <t>DAMIANO ROCCHINO</t>
  </si>
  <si>
    <t>NOTARNICOLA VINCENZO</t>
  </si>
  <si>
    <t>LODISPOTO FABIO</t>
  </si>
  <si>
    <t>CIRCHETTA ANDREA</t>
  </si>
  <si>
    <t>POTENZA OSVALDO</t>
  </si>
  <si>
    <t>LECCESE GIUSEPPE</t>
  </si>
  <si>
    <t>DELLA ROCCA MASSIMILIANO</t>
  </si>
  <si>
    <t>RIZZELLO ANTONIO</t>
  </si>
  <si>
    <t>MELE FRANCESCA</t>
  </si>
  <si>
    <t>STEFANELLI GRAZIANO</t>
  </si>
  <si>
    <t>PERRONE DONATO</t>
  </si>
  <si>
    <t>TRAMACERE ANTONIO</t>
  </si>
  <si>
    <t>MARIANO IVANOE</t>
  </si>
  <si>
    <t>MACCHIA FABIO</t>
  </si>
  <si>
    <t>VETRANO MARIO</t>
  </si>
  <si>
    <t>RIZZO FERNANDO</t>
  </si>
  <si>
    <t>TURCO LUCA</t>
  </si>
  <si>
    <t>PAGLIALUNGA SILVANO</t>
  </si>
  <si>
    <t>VITALE PIETRO</t>
  </si>
  <si>
    <t>BORGIA ANTONIO</t>
  </si>
  <si>
    <t>DEVICENTI CLAUDIO</t>
  </si>
  <si>
    <t>LEO DANIELE</t>
  </si>
  <si>
    <t>RAFFAELE GIANLUCA</t>
  </si>
  <si>
    <t>SPEDICATO DAVIDE</t>
  </si>
  <si>
    <t>PERRONE GIUSEPPE</t>
  </si>
  <si>
    <t>TORSELLO VINCENZO</t>
  </si>
  <si>
    <t>FORLEO COSIMO</t>
  </si>
  <si>
    <t>PUNZI GIOVANNI</t>
  </si>
  <si>
    <t>SPORTELLA SALVATORE</t>
  </si>
  <si>
    <t>CAVALERA EMILIO</t>
  </si>
  <si>
    <t>ZAMINGA ALESSANDRO</t>
  </si>
  <si>
    <t>MAGGIORE MARCO</t>
  </si>
  <si>
    <t>DE FILIPPI EMILIANO</t>
  </si>
  <si>
    <t>VERRIO FRANCESCO</t>
  </si>
  <si>
    <t>DELL'ANNA FABRIZIO</t>
  </si>
  <si>
    <t>CARROZZO OMAR</t>
  </si>
  <si>
    <t>CENTONZE LUIGI</t>
  </si>
  <si>
    <t>RENNI COSIMO</t>
  </si>
  <si>
    <t>QUARANTA ANTONIO</t>
  </si>
  <si>
    <t>SERIO ALFREDO</t>
  </si>
  <si>
    <t>VIOLA ANTONIO</t>
  </si>
  <si>
    <t>MAGLI VITO</t>
  </si>
  <si>
    <t>LENOCI GIANPIERO</t>
  </si>
  <si>
    <t>FUSARO MARCO</t>
  </si>
  <si>
    <t>POLICELLA PIERPAOLO</t>
  </si>
  <si>
    <t>VERDESCA TONIO</t>
  </si>
  <si>
    <t>GALATI MICHELE</t>
  </si>
  <si>
    <t>GRECO GIOVANNI PASQUALE</t>
  </si>
  <si>
    <t>GIGANTE GIANCARLO</t>
  </si>
  <si>
    <t>MICCOLI ANTONIO</t>
  </si>
  <si>
    <t>GRECO GIOVANNI</t>
  </si>
  <si>
    <t>BIRTELE ANDREA</t>
  </si>
  <si>
    <t>RAGANATO UMBERTO</t>
  </si>
  <si>
    <t>PERRICONE RENATO</t>
  </si>
  <si>
    <t>ROMANO STEFANO</t>
  </si>
  <si>
    <t>SALIERNO ANTONIO</t>
  </si>
  <si>
    <t>SIMONE FEDERICO</t>
  </si>
  <si>
    <t>MONTE LUIGI</t>
  </si>
  <si>
    <t>RUSSO FRANCESCO</t>
  </si>
  <si>
    <t>CONTALDO RAFFAELE</t>
  </si>
  <si>
    <t>GOBETTO MASSIMILIANO</t>
  </si>
  <si>
    <t>HUDHRA ERGYS</t>
  </si>
  <si>
    <t>TAMBORRINI CARMINE</t>
  </si>
  <si>
    <t>CONVERTINI DONATO</t>
  </si>
  <si>
    <t>BUONFRATE MAURIZIO</t>
  </si>
  <si>
    <t>SCATIGNA SALVATORE</t>
  </si>
  <si>
    <t>BENVENGA ANDREA</t>
  </si>
  <si>
    <t>CAIRO GIOVANNI</t>
  </si>
  <si>
    <t>RIEZZO RAFFAELE</t>
  </si>
  <si>
    <t>MORTELLA PIERPAOLO</t>
  </si>
  <si>
    <t>SIMEONE FABIO</t>
  </si>
  <si>
    <t>SPINELLI DOMENICO</t>
  </si>
  <si>
    <t>LANZILAO GIACOMO</t>
  </si>
  <si>
    <t>SPORTELLA ORONZO</t>
  </si>
  <si>
    <t>PUSCIO GIOVANNI</t>
  </si>
  <si>
    <t>NEGRO MARCELLO</t>
  </si>
  <si>
    <t>SPAGNOLO FERNANDO</t>
  </si>
  <si>
    <t>DE PAOLIS MARIO</t>
  </si>
  <si>
    <t>PICCINNO LUIGI</t>
  </si>
  <si>
    <t>D'ELIA VINCENZO</t>
  </si>
  <si>
    <t>DEVITO COSIMO</t>
  </si>
  <si>
    <t>ROSANO GIANLUIGI</t>
  </si>
  <si>
    <t>GIANNOCCOLO PIERLUIGI</t>
  </si>
  <si>
    <t>LOBARCO PASQUALE</t>
  </si>
  <si>
    <t>MARZO LUCIANO</t>
  </si>
  <si>
    <t>MASTRANGELO GIUSEPPE</t>
  </si>
  <si>
    <t>RUSSO MAURIZIO</t>
  </si>
  <si>
    <t>PECICCIA GIUSEPPE</t>
  </si>
  <si>
    <t>CARLINO CLAUDIO</t>
  </si>
  <si>
    <t>PODO LUIGI</t>
  </si>
  <si>
    <t>LAZOI MICHELE</t>
  </si>
  <si>
    <t>PERRONE NUNZIO</t>
  </si>
  <si>
    <t>PANARITI VINCENZO</t>
  </si>
  <si>
    <t>BRUNO ALESSANDRO</t>
  </si>
  <si>
    <t>LECCESE LORENZO</t>
  </si>
  <si>
    <t>PRIMICERI PIERPAOLO</t>
  </si>
  <si>
    <t>GIANNONE ANTONIO</t>
  </si>
  <si>
    <t>TERRACCIANO MAURIZIO</t>
  </si>
  <si>
    <t>BELLO CARLO</t>
  </si>
  <si>
    <t>TAURINO SALVATORE</t>
  </si>
  <si>
    <t>PERRONE FERNANDO VITO</t>
  </si>
  <si>
    <t>DEANDRI DOMENICO</t>
  </si>
  <si>
    <t>LUMACA GIUSEPPE</t>
  </si>
  <si>
    <t>LARINI STEFANO</t>
  </si>
  <si>
    <t>LUPO FERNANDO</t>
  </si>
  <si>
    <t>ALEMANNO GIUSEPPE</t>
  </si>
  <si>
    <t>PASCALI SONIA</t>
  </si>
  <si>
    <t>GERARDI ROCCO SALVATORE</t>
  </si>
  <si>
    <t>GARGIULO MARIA</t>
  </si>
  <si>
    <t>ZILLI STEFANIA</t>
  </si>
  <si>
    <t>MALLIA SEBASTIANO</t>
  </si>
  <si>
    <t>SASSO ANDREA</t>
  </si>
  <si>
    <t>CORONESE OSVALDO</t>
  </si>
  <si>
    <t>MARGARITO FRANCO</t>
  </si>
  <si>
    <t>STEFANO ELISEO</t>
  </si>
  <si>
    <t>DE SANTIS GIGLIO</t>
  </si>
  <si>
    <t>FASANO LORETA FRANCESCA</t>
  </si>
  <si>
    <t>STEFANIZZI ANTONELLO</t>
  </si>
  <si>
    <t>CAVALLO ROSARIO</t>
  </si>
  <si>
    <t>STEFANO LUCA</t>
  </si>
  <si>
    <t>NOTARO PIERLUIGI</t>
  </si>
  <si>
    <t>CATALDI FABIO</t>
  </si>
  <si>
    <t>CATALDI GIUSEPPE</t>
  </si>
  <si>
    <t>GATTULLI PATRIZIA</t>
  </si>
  <si>
    <t>ROMANO ARSENIO</t>
  </si>
  <si>
    <t>NICOLETTI TOMMASO</t>
  </si>
  <si>
    <t>ROSATO ANTONIO</t>
  </si>
  <si>
    <t>SCALINCI CRISTIAN</t>
  </si>
  <si>
    <t>CARROZZO DARIO</t>
  </si>
  <si>
    <t>NUZZO UMBERTO</t>
  </si>
  <si>
    <t>FANUZZI GENESIO</t>
  </si>
  <si>
    <t>IANNUZZIELLO LUIGI</t>
  </si>
  <si>
    <t>SPEDICATO LUIGINA</t>
  </si>
  <si>
    <t>DELL'ANNA MATTEO</t>
  </si>
  <si>
    <t>MANNO FEDERICO OLINDO</t>
  </si>
  <si>
    <t>LANDRISCINA TERESA</t>
  </si>
  <si>
    <t>PALAZZO MARIA LUCIA</t>
  </si>
  <si>
    <t>FRANCO GIUSEPPE</t>
  </si>
  <si>
    <t>PAIANO PIETRO</t>
  </si>
  <si>
    <t>VAMPO CATALDO</t>
  </si>
  <si>
    <t>MARRA ALBERTO</t>
  </si>
  <si>
    <t>PIZZOLO LUIGI</t>
  </si>
  <si>
    <t>CALOGIURI LUIGI</t>
  </si>
  <si>
    <t>TORNESELLO BIAGIO</t>
  </si>
  <si>
    <t>ANCORA ALESSANDRO</t>
  </si>
  <si>
    <t>PAREO CLAUDIO</t>
  </si>
  <si>
    <t>GIRARDO AMERICO</t>
  </si>
  <si>
    <t>CIOFFI DOMENICO ENNIO</t>
  </si>
  <si>
    <t>STAIANI EMANUELE SERGIO</t>
  </si>
  <si>
    <t>RUSSO GIUSEPPINA</t>
  </si>
  <si>
    <t>CAMPI SERGIO</t>
  </si>
  <si>
    <t>PECICCIA VALERIO</t>
  </si>
  <si>
    <t>ROTONDO CESARE</t>
  </si>
  <si>
    <t>VERGARO GIOVANNI</t>
  </si>
  <si>
    <t>RIZZO GIUSEPPE</t>
  </si>
  <si>
    <t>SCARDINO ANTONIO LUIGI</t>
  </si>
  <si>
    <t>LINCIANO LUCA</t>
  </si>
  <si>
    <t>MARTELLA LUIGI</t>
  </si>
  <si>
    <t>CUCURACHI ANGELO</t>
  </si>
  <si>
    <t>MAGURANO DOMENICO LUIGI</t>
  </si>
  <si>
    <t>SURANO MASSIMO</t>
  </si>
  <si>
    <t>CUTRI' SERGIO</t>
  </si>
  <si>
    <t>PARLATI FABIOLA</t>
  </si>
  <si>
    <t>RUBERTO GIUSEPPE</t>
  </si>
  <si>
    <t>DONATEO VIVIANA</t>
  </si>
  <si>
    <t>HAKO LIZART</t>
  </si>
  <si>
    <t>UGOLINI LUIGINO</t>
  </si>
  <si>
    <t>SERAFINI ANTONIO</t>
  </si>
  <si>
    <t>PANICO GIUSEPPE</t>
  </si>
  <si>
    <t>BRUNO MARIA POMPEA</t>
  </si>
  <si>
    <t>DE JESUS LUIS JANET</t>
  </si>
  <si>
    <t>CICCARESE PIERO</t>
  </si>
  <si>
    <t>DE PASCALI FRANCO</t>
  </si>
  <si>
    <t>PAREO ORLANDO</t>
  </si>
  <si>
    <t>SCARDINO CRISTIANO</t>
  </si>
  <si>
    <t>CATALDI MASSIMO</t>
  </si>
  <si>
    <t>QUARTA MASSIMO</t>
  </si>
  <si>
    <t>NESTOLA MASSIMO</t>
  </si>
  <si>
    <t>RENIS GIUSEPPE</t>
  </si>
  <si>
    <t>RUSSO ANTONIO FERNANDO</t>
  </si>
  <si>
    <t>AMATO COSIMO</t>
  </si>
  <si>
    <t>MAZZOTTA MARCO</t>
  </si>
  <si>
    <t>PIRONTI GIOVANNI</t>
  </si>
  <si>
    <t>GIANGRECO ANDREA</t>
  </si>
  <si>
    <t>SIMONE FRANCESCO</t>
  </si>
  <si>
    <t>MICCOLI MANUEL</t>
  </si>
  <si>
    <t>CHIRIZZI GIANLUCA</t>
  </si>
  <si>
    <t>CORCIULO MARIA SABRINA</t>
  </si>
  <si>
    <t>SIRENA GIANCARLO</t>
  </si>
  <si>
    <t>RIA ANTONIO</t>
  </si>
  <si>
    <t>MERICO VINCENZO</t>
  </si>
  <si>
    <t>GALATI STEFANO</t>
  </si>
  <si>
    <t>SCHIRINZI ANTONIO</t>
  </si>
  <si>
    <t>CATALDO DANIELE</t>
  </si>
  <si>
    <t>PROPOGGIA RODOLFO</t>
  </si>
  <si>
    <t>TREGLIA ALESSANDRO</t>
  </si>
  <si>
    <t>GIGANTIELLO PIETRO</t>
  </si>
  <si>
    <t>GRASSI ANTONIO</t>
  </si>
  <si>
    <t>TAURO FRANCESCO</t>
  </si>
  <si>
    <t>DE LUCA FRANCESCO</t>
  </si>
  <si>
    <t>BONATESTA ANDREA</t>
  </si>
  <si>
    <t>MARTINA ROBERTA</t>
  </si>
  <si>
    <t>CALCAGNILE MARIA ELENA</t>
  </si>
  <si>
    <t>CARROZZO PABLO</t>
  </si>
  <si>
    <t>MONTINARO ROCCO</t>
  </si>
  <si>
    <t>MERAGLIA ALESSANDRO</t>
  </si>
  <si>
    <t>CRUDO ALBERTO DONATO</t>
  </si>
  <si>
    <t>INGUSCIO PIERO</t>
  </si>
  <si>
    <t>NUZZACI PAOLO</t>
  </si>
  <si>
    <t>CARROZZO SALVATORE</t>
  </si>
  <si>
    <t>GALASSO VITTORIO</t>
  </si>
  <si>
    <t>MORRONE ANTONIO</t>
  </si>
  <si>
    <t>RICCHIUTO EMANUELE</t>
  </si>
  <si>
    <t>CAMPA LUIGI</t>
  </si>
  <si>
    <t>ROMA FRANCESCO</t>
  </si>
  <si>
    <t>ORLANDO ANTONIO</t>
  </si>
  <si>
    <t>GIAFFREDA ROCCO</t>
  </si>
  <si>
    <t>CONGEDO MARIA ELENA</t>
  </si>
  <si>
    <t>D'AMICO ROCCO ANTONIO</t>
  </si>
  <si>
    <t>ROMANO EUPREMIO</t>
  </si>
  <si>
    <t>DE MATTEIS CARMELO</t>
  </si>
  <si>
    <t>LECCISO ILARIA</t>
  </si>
  <si>
    <t>ACQUAVIVA RAFFAELE</t>
  </si>
  <si>
    <t>IMBO' ANTONIO</t>
  </si>
  <si>
    <t>INGROSSO LAURA</t>
  </si>
  <si>
    <t>FANCIULLO DONATO</t>
  </si>
  <si>
    <t>VELLICO MASSIMILIANO</t>
  </si>
  <si>
    <t>VISCONTI COSIMO</t>
  </si>
  <si>
    <t>STRUMMIELLO SANDRINO</t>
  </si>
  <si>
    <t>DI PALMA RICCARDO STEFANO</t>
  </si>
  <si>
    <t>FALCO LUCA</t>
  </si>
  <si>
    <t>DE LUCA RAFFAELE</t>
  </si>
  <si>
    <t>MELELEO RITA</t>
  </si>
  <si>
    <t>DE LUCA MAURIZIO</t>
  </si>
  <si>
    <t>MELLO MIRIAM</t>
  </si>
  <si>
    <t>MARIANO GIUSEPPE</t>
  </si>
  <si>
    <t>TRINCHERA STEFANIA</t>
  </si>
  <si>
    <t>CARLINO BIAGIO</t>
  </si>
  <si>
    <t>COLACI MASSIMO</t>
  </si>
  <si>
    <t>DE TULLIO MICHELE</t>
  </si>
  <si>
    <t>ANTONACI TOMMASO</t>
  </si>
  <si>
    <t>CATALDI EMANUELE</t>
  </si>
  <si>
    <t>CATALDI VINCENZO</t>
  </si>
  <si>
    <t>PETRONELLA GIACOMO</t>
  </si>
  <si>
    <t>FUMAROLA FRANCESCO</t>
  </si>
  <si>
    <t>CAPONE SIMONA</t>
  </si>
  <si>
    <t>LEO GIOVANNI</t>
  </si>
  <si>
    <t>DE BENEDITTIS STEFANO</t>
  </si>
  <si>
    <t>GATTO RAFFAELE</t>
  </si>
  <si>
    <t>CORINA CLAUDIA</t>
  </si>
  <si>
    <t>D'ELIA GAETANO</t>
  </si>
  <si>
    <t>CONVERTINI LUCA</t>
  </si>
  <si>
    <t>TROVE' LUIGI</t>
  </si>
  <si>
    <t>PIGNATELLI DANIELA</t>
  </si>
  <si>
    <t>NATALE ANTONIO</t>
  </si>
  <si>
    <t>MARTIGNANO COSIMO</t>
  </si>
  <si>
    <t>CALO ANTONIO</t>
  </si>
  <si>
    <t>DELL'ANGELO CUSTODE DANIELE</t>
  </si>
  <si>
    <t>CASSINELLI ANNALISA</t>
  </si>
  <si>
    <t>NUCIDA LUCA</t>
  </si>
  <si>
    <t>MANCA ANTONIO</t>
  </si>
  <si>
    <t>PELLICO ANTONELLA</t>
  </si>
  <si>
    <t>GIORGINO MARIA DANIELA</t>
  </si>
  <si>
    <t>DI MOTOLI GIOVANNI</t>
  </si>
  <si>
    <t>SPEDICATO GIUSEPPE</t>
  </si>
  <si>
    <t>PETRELLI ANTONELLA</t>
  </si>
  <si>
    <t>LONGO ROCCO</t>
  </si>
  <si>
    <t>DE VITIS CRISTIANO</t>
  </si>
  <si>
    <t>MANGIA ALESSIA</t>
  </si>
  <si>
    <t>TORSELLO SALVATORE</t>
  </si>
  <si>
    <t>COLUCCI VALENTINA</t>
  </si>
  <si>
    <t>PELLEGRINO MARCELLO</t>
  </si>
  <si>
    <t>ATTANASIO ANTONIO</t>
  </si>
  <si>
    <t>ROCHIRA ROBERTO</t>
  </si>
  <si>
    <t>GARRAPA ANGELO</t>
  </si>
  <si>
    <t>ZANZARELLA ANTONIO</t>
  </si>
  <si>
    <t>CAROLI GIOVANNI</t>
  </si>
  <si>
    <t>CARAFA COSIMO</t>
  </si>
  <si>
    <t>LUPO STEFANIA</t>
  </si>
  <si>
    <t>RUSSO FRANCO</t>
  </si>
  <si>
    <t>MARZANO GIOVANNI</t>
  </si>
  <si>
    <t>GRECO MASSIMO</t>
  </si>
  <si>
    <t>PERDICCHIA MARCELLO</t>
  </si>
  <si>
    <t>CORONESE MARTINO</t>
  </si>
  <si>
    <t>DE GIORGI COSIMO</t>
  </si>
  <si>
    <t>DE LUCA MADDALENA</t>
  </si>
  <si>
    <t>LEVANTE DIEGO</t>
  </si>
  <si>
    <t>DE SANTIS ALESSANDRO</t>
  </si>
  <si>
    <t>CAGNAZZO GIANFRANCO</t>
  </si>
  <si>
    <t>URSO ERNESTO</t>
  </si>
  <si>
    <t>GIANFREDA GIOVANNI</t>
  </si>
  <si>
    <t>STEFANACHI FRANCESCO</t>
  </si>
  <si>
    <t>MARULLI FLAVIO</t>
  </si>
  <si>
    <t>MACCHIA ADRIANO SALVATORE</t>
  </si>
  <si>
    <t>ORLANDO ANNA</t>
  </si>
  <si>
    <t>MARRA ROSA</t>
  </si>
  <si>
    <t>DE CARLO RAFFAELE GIACOMO</t>
  </si>
  <si>
    <t>NICOLETTI LUIGI</t>
  </si>
  <si>
    <t>MASTROVITO FRANCESCO</t>
  </si>
  <si>
    <t>ZACHEO FABRIZIO</t>
  </si>
  <si>
    <t>PECCARISI ANTONIO</t>
  </si>
  <si>
    <t>GIANNONE LUIGI</t>
  </si>
  <si>
    <t>BOCCIA ROBERTO</t>
  </si>
  <si>
    <t>TONDO ANGELO COSIMO</t>
  </si>
  <si>
    <t>MASTRIA VITO</t>
  </si>
  <si>
    <t>D'ARGENTO LUCA</t>
  </si>
  <si>
    <t>MARUCCIA FIORENZO</t>
  </si>
  <si>
    <t>VERRIENTI SILVIO</t>
  </si>
  <si>
    <t>NICOLETTI CARLO</t>
  </si>
  <si>
    <t>GUBELLO GIUSEPPE</t>
  </si>
  <si>
    <t>PAGANO MARIA ANTONIETTA</t>
  </si>
  <si>
    <t>NESTOLA MARIO</t>
  </si>
  <si>
    <t>RAMPINO VINCENZO MAURIZIO</t>
  </si>
  <si>
    <t>ERRICO PIETRO</t>
  </si>
  <si>
    <t>MIGLIETTA MARCELLO</t>
  </si>
  <si>
    <t>RUGGE LUCIO GIULIO</t>
  </si>
  <si>
    <t>CARDINALE GIACOMO</t>
  </si>
  <si>
    <t>TORNESE SIMONA</t>
  </si>
  <si>
    <t>SGARZI CRISTIAN</t>
  </si>
  <si>
    <t>ANTONUCCI RODOLFO</t>
  </si>
  <si>
    <t>SCUZZARELLA LUCA</t>
  </si>
  <si>
    <t>CATALDO VINCENZO</t>
  </si>
  <si>
    <t>FUSO MARZIA</t>
  </si>
  <si>
    <t>PUTIGNANI ALESSIO</t>
  </si>
  <si>
    <t>MAURO ABBONDANZA</t>
  </si>
  <si>
    <t>DE SANTIS PASQUALE</t>
  </si>
  <si>
    <t>DE LUCA CATERINA</t>
  </si>
  <si>
    <t>TOMMASI ADRIANA ANNA</t>
  </si>
  <si>
    <t>ANTONICELLI FEDERICO</t>
  </si>
  <si>
    <t>GUARASCIO SALVATORE</t>
  </si>
  <si>
    <t>RENNA DANIELE</t>
  </si>
  <si>
    <t>MAGGI ANDREA</t>
  </si>
  <si>
    <t>TUCCIO MASSIMILIANO</t>
  </si>
  <si>
    <t>SANTESE CINZIA</t>
  </si>
  <si>
    <t>CIRILLO LUIGI</t>
  </si>
  <si>
    <t>PALADINI DONATO</t>
  </si>
  <si>
    <t>RUSSO ANTONIO</t>
  </si>
  <si>
    <t>PASCALI GIANFRANCO</t>
  </si>
  <si>
    <t>SPINOLA VINCENZO</t>
  </si>
  <si>
    <t>ZUCCOTTO FRANCO</t>
  </si>
  <si>
    <t>PATERA GIOVANNI</t>
  </si>
  <si>
    <t>MANIGLIO ANTONIA</t>
  </si>
  <si>
    <t>IVAGNES COSIMO</t>
  </si>
  <si>
    <t>CORTESE GUGLIELMO</t>
  </si>
  <si>
    <t>SCORRANO ORESTE</t>
  </si>
  <si>
    <t>MARGIOTTA MAURIZIO</t>
  </si>
  <si>
    <t>MINZERA CARLA</t>
  </si>
  <si>
    <t>METRANGOLO SALVATORE</t>
  </si>
  <si>
    <t>MOSCHETTINI DAVIDE</t>
  </si>
  <si>
    <t>PATI ENRICO LUIGI</t>
  </si>
  <si>
    <t>STRAFELLA VALERIO</t>
  </si>
  <si>
    <t>LONOCE LUCIA</t>
  </si>
  <si>
    <t>MICOCCI LUCIA DOMENICA</t>
  </si>
  <si>
    <t>CALDARARO MAURO</t>
  </si>
  <si>
    <t>MARIANO MARIO SALVATORE</t>
  </si>
  <si>
    <t>CAMASSA LUIGI</t>
  </si>
  <si>
    <t>PROVENZANO GIUSEPPE</t>
  </si>
  <si>
    <t>BORTONE MARCELLA</t>
  </si>
  <si>
    <t>DEMARINIS MARIA</t>
  </si>
  <si>
    <t>SCIGLIUZZO SERGIO</t>
  </si>
  <si>
    <t>PARLANGELI RAFFAELE</t>
  </si>
  <si>
    <t>GIUGNO EMANUELA</t>
  </si>
  <si>
    <t>RE FERNANDO</t>
  </si>
  <si>
    <t>VENDETTA LUCIA</t>
  </si>
  <si>
    <t>CONVERTINO GRAZIANA</t>
  </si>
  <si>
    <t>DEANDRI EMILIA</t>
  </si>
  <si>
    <t>BENEDETTO MARIO</t>
  </si>
  <si>
    <t>PETITO LUIGI</t>
  </si>
  <si>
    <t>NATALIZIO CLAUDIO ANTONIO</t>
  </si>
  <si>
    <t>LIPPOLIS SANDRO</t>
  </si>
  <si>
    <t>SPEDICATI ALBERTO</t>
  </si>
  <si>
    <t>EPIFANI SELIKA</t>
  </si>
  <si>
    <t>TOMA VALENTINA</t>
  </si>
  <si>
    <t>MONTEDURO SALVATORE</t>
  </si>
  <si>
    <t>MOSCARA ANTONIO</t>
  </si>
  <si>
    <t>CICERO LAURA</t>
  </si>
  <si>
    <t>IMBO' FRANCESCO</t>
  </si>
  <si>
    <t>MODEO RAFFAELE</t>
  </si>
  <si>
    <t>DANIELE MARISA</t>
  </si>
  <si>
    <t>CARLINO FABIO</t>
  </si>
  <si>
    <t>CANDELIERI MARIA GRAZIA</t>
  </si>
  <si>
    <t>ABIS LUISELLA SANDRA</t>
  </si>
  <si>
    <t>LIMONGELLI SERGIO</t>
  </si>
  <si>
    <t>PEDONE PINO</t>
  </si>
  <si>
    <t>TARSI COSIMO</t>
  </si>
  <si>
    <t>BERSANI ROSALBA</t>
  </si>
  <si>
    <t>PREITE PIERO</t>
  </si>
  <si>
    <t>D'AGOSTINO PARIDE</t>
  </si>
  <si>
    <t>TERLIZZI FRANCESCO</t>
  </si>
  <si>
    <t>ROMANO VINCENZO</t>
  </si>
  <si>
    <t>SAMBATI GIAMPIERO</t>
  </si>
  <si>
    <t>TORNRSE SMERALDA</t>
  </si>
  <si>
    <t>GATTI ROCCO</t>
  </si>
  <si>
    <t>DE ROBERTIS MARIA GRAZIA</t>
  </si>
  <si>
    <t>PALMISANO MARIA</t>
  </si>
  <si>
    <t>CATALDO CARMELA</t>
  </si>
  <si>
    <t>CORCIULO MARIO</t>
  </si>
  <si>
    <t>D'AVERSA PIETRO</t>
  </si>
  <si>
    <t>CASTRIGNANO' ROBERTA</t>
  </si>
  <si>
    <t>TARANTINO FRANCESCA</t>
  </si>
  <si>
    <t>TRONCI LOREDANA</t>
  </si>
  <si>
    <t>AVANTAGGIATO LORENZO</t>
  </si>
  <si>
    <t>DELL'ANNA MARIA TERESA</t>
  </si>
  <si>
    <t>GABELLONE CRISTIAN</t>
  </si>
  <si>
    <t>CAVALLO LUCIA</t>
  </si>
  <si>
    <t>LATTANTE ANTONIO</t>
  </si>
  <si>
    <t>COPPOLA PASCAL</t>
  </si>
  <si>
    <t>MANCA SIMONETTA</t>
  </si>
  <si>
    <t>GALATI MARIA BRIGIDA</t>
  </si>
  <si>
    <t>ROMA LUIGI</t>
  </si>
  <si>
    <t>IMPERIALE ALESSIO</t>
  </si>
  <si>
    <t>MASI STEFANIA</t>
  </si>
  <si>
    <t>SCALINCI COSIMO</t>
  </si>
  <si>
    <t>CICCARESE MAURO</t>
  </si>
  <si>
    <t>D'ELIA CARLA</t>
  </si>
  <si>
    <t>CARIGNANI VITO</t>
  </si>
  <si>
    <t>ONORATO CINZIA</t>
  </si>
  <si>
    <t>DE PASCALIS ANNA MARIA</t>
  </si>
  <si>
    <t>DE SANTIS LETIZIA</t>
  </si>
  <si>
    <t>GUGLIELMI CARMELO</t>
  </si>
  <si>
    <t>LOMBARDO GRAZIA</t>
  </si>
  <si>
    <t>LOMBARDO ROSALBA</t>
  </si>
  <si>
    <t>ANTICO MICHELE</t>
  </si>
  <si>
    <t>IDONE ANNA</t>
  </si>
  <si>
    <t>CARRIERO JESSIKA</t>
  </si>
  <si>
    <t>MONTEDURO CRISTINA</t>
  </si>
  <si>
    <t>ALFIERI GABRIELLA</t>
  </si>
  <si>
    <t>LONOCE ANNAMARIA</t>
  </si>
  <si>
    <t>LEO GEMMA ELENA</t>
  </si>
  <si>
    <t>FAGGIANO GIOVANNI</t>
  </si>
  <si>
    <t>ZIZZARI ANTONIO</t>
  </si>
  <si>
    <t>SPONZIELLO RITA</t>
  </si>
  <si>
    <t>FINA ANTONIETTA</t>
  </si>
  <si>
    <t>VALDEVIES ADRIANA</t>
  </si>
  <si>
    <t>SANTACESARIA GIUSEPPE</t>
  </si>
  <si>
    <t>COCCIOLI ALESSIO</t>
  </si>
  <si>
    <t>GARZARELLI GIORGIO</t>
  </si>
  <si>
    <t>TANZARELLA ADRIANA</t>
  </si>
  <si>
    <t>CHIRICO VELIO ANDREA</t>
  </si>
  <si>
    <t>DE MARZO ONOFRIO</t>
  </si>
  <si>
    <t>SARACINO PALMIRA</t>
  </si>
  <si>
    <t>GALLO FRANCESCA</t>
  </si>
  <si>
    <t>PF</t>
  </si>
  <si>
    <t>ASDNOCINCORSA</t>
  </si>
  <si>
    <t>S.S. A.V.I.S.  SPORT NOVOLI</t>
  </si>
  <si>
    <t>TREPUZZI RUNNING A.S.D.</t>
  </si>
  <si>
    <t>BR113</t>
  </si>
  <si>
    <t>ATLETICA CASALINI</t>
  </si>
  <si>
    <t>A.S.D. RHBIKE TEAM</t>
  </si>
  <si>
    <t>LA PALESTRA ASD-MARTINA FRANCA</t>
  </si>
  <si>
    <t>A.S. ATLET. TAVIANO 97 ONLUS</t>
  </si>
  <si>
    <t xml:space="preserve">Cisternino </t>
  </si>
  <si>
    <t>Terranova di Pollino</t>
  </si>
  <si>
    <t>Saracena  (Loc. Novacco)</t>
  </si>
  <si>
    <t>Cisternimo</t>
  </si>
  <si>
    <t>Saracena (Loc. Novacca)</t>
  </si>
  <si>
    <t>08/074/2018</t>
  </si>
  <si>
    <t>LO VAGLIO EGIDIO</t>
  </si>
  <si>
    <t>BUFFONE GIUSEPPE</t>
  </si>
  <si>
    <t>CS390</t>
  </si>
  <si>
    <t>ASD DOJO JUDO RUNNING VALLE DE</t>
  </si>
  <si>
    <t>MONGELLI LIDIA</t>
  </si>
  <si>
    <t>CICCHELLI VINCENZO</t>
  </si>
  <si>
    <t>DI MAIO ALESSANDRO</t>
  </si>
  <si>
    <t>NA970</t>
  </si>
  <si>
    <t>COLLANA MARATHON NAPOLI</t>
  </si>
  <si>
    <t>LO SAVIO FEDERICO FABIO</t>
  </si>
  <si>
    <t>TA408</t>
  </si>
  <si>
    <t>A.S PODISTICA TARAS</t>
  </si>
  <si>
    <t>BUONO ALBERTO</t>
  </si>
  <si>
    <t>BERETTA ANDREA</t>
  </si>
  <si>
    <t>PIEGARI GIUSEPPE</t>
  </si>
  <si>
    <t>SA630</t>
  </si>
  <si>
    <t>ASD SELE MARATHON EBOLI</t>
  </si>
  <si>
    <t>ZICARO ROSARIO GIUSEPPE</t>
  </si>
  <si>
    <t>MOLLO VALERIO</t>
  </si>
  <si>
    <t>CS364</t>
  </si>
  <si>
    <t>ASD TIGER RUNNING CLUB</t>
  </si>
  <si>
    <t>SERVEDIO VINCENZO</t>
  </si>
  <si>
    <t>PZ112</t>
  </si>
  <si>
    <t>ATLETICA PALAZZO</t>
  </si>
  <si>
    <t>RONDINONE GIUSEPPE</t>
  </si>
  <si>
    <t>MT093</t>
  </si>
  <si>
    <t>MARATHON CLUB GRASSANO</t>
  </si>
  <si>
    <t>MAGLIANO FRANCO</t>
  </si>
  <si>
    <t>SA601</t>
  </si>
  <si>
    <t>CILENTO RUN</t>
  </si>
  <si>
    <t>MARINO UMBERTO</t>
  </si>
  <si>
    <t>CIRIGLIANO DANIELE</t>
  </si>
  <si>
    <t>PALADINO SANDRO</t>
  </si>
  <si>
    <t>FERSINI CLAUDIO</t>
  </si>
  <si>
    <t>VICECONTE DOMENICO DONATO</t>
  </si>
  <si>
    <t>VALZER DAVIDE</t>
  </si>
  <si>
    <t>PZ565</t>
  </si>
  <si>
    <t>BRAMEA VULTUR RUNNERS</t>
  </si>
  <si>
    <t>LAVIANO VINCENZO ROCCO</t>
  </si>
  <si>
    <t>LABELLA CARMINE</t>
  </si>
  <si>
    <t>LANARO ENRICO</t>
  </si>
  <si>
    <t>SA615</t>
  </si>
  <si>
    <t>A.S.D. CASTELLABATE RUNNERS</t>
  </si>
  <si>
    <t>FRANCO ROCCO</t>
  </si>
  <si>
    <t>PUGLIESE NICOLA</t>
  </si>
  <si>
    <t>PUGLIESE MAURIZIO</t>
  </si>
  <si>
    <t>MEMOLI MAURO</t>
  </si>
  <si>
    <t>FILPO GIANLUCA</t>
  </si>
  <si>
    <t>PONZO NICOLA</t>
  </si>
  <si>
    <t>ANSELMO VITTORIO AUGUSTO</t>
  </si>
  <si>
    <t>BIGELLA ANTONIO</t>
  </si>
  <si>
    <t>SS059</t>
  </si>
  <si>
    <t>ATL LEGG PORTO TORRES</t>
  </si>
  <si>
    <t>MONTESANO ANTONIO</t>
  </si>
  <si>
    <t>VIGNOLA IGNAZIO SALVATOR</t>
  </si>
  <si>
    <t>CIPRIANO FRANCESCO</t>
  </si>
  <si>
    <t>CASTANO GIOVANBATTISTA</t>
  </si>
  <si>
    <t>MT570</t>
  </si>
  <si>
    <t>BERNALDA RUNNER'S</t>
  </si>
  <si>
    <t>FINAMORE MICHELE</t>
  </si>
  <si>
    <t>MT073</t>
  </si>
  <si>
    <t>G.S. ATHLOS MATERA</t>
  </si>
  <si>
    <t>SEMERARO FRANCESCO</t>
  </si>
  <si>
    <t>TA423</t>
  </si>
  <si>
    <t>CLUB RUNNER 87 CASTELLANETA</t>
  </si>
  <si>
    <t>GROSSO SIMONE</t>
  </si>
  <si>
    <t>DE FELICE LUCIANO</t>
  </si>
  <si>
    <t>SISINNI DOMENICO</t>
  </si>
  <si>
    <t>PZ528</t>
  </si>
  <si>
    <t>ATLETICA AMATORI LAURIA</t>
  </si>
  <si>
    <t>VIOLA EGIDIO</t>
  </si>
  <si>
    <t>RUSSO GENNARINO</t>
  </si>
  <si>
    <t>LOSPINOSO FEDERICO</t>
  </si>
  <si>
    <t>MT573</t>
  </si>
  <si>
    <t>ASD POLISPORTIVA RE-CYCLING</t>
  </si>
  <si>
    <t>MAGISTRO MICHELE</t>
  </si>
  <si>
    <t>CARLOMAGNO PIETRO</t>
  </si>
  <si>
    <t>DI CEGLIE DANIELE</t>
  </si>
  <si>
    <t>LANZA ANTONIO</t>
  </si>
  <si>
    <t>MARINO ANGELO</t>
  </si>
  <si>
    <t>GRAMAGLIA FRANCO</t>
  </si>
  <si>
    <t>MANOLIO MARIA CARMELA</t>
  </si>
  <si>
    <t>SARUBBI STEFANO</t>
  </si>
  <si>
    <t>IELPO EGIDIO</t>
  </si>
  <si>
    <t>DE MAGLIE GIUSEPPE</t>
  </si>
  <si>
    <t>TRANE DOMENICO</t>
  </si>
  <si>
    <t>MARTINESE ANTONIO</t>
  </si>
  <si>
    <t>BELOTTI ALESSANDRO</t>
  </si>
  <si>
    <t>RM311</t>
  </si>
  <si>
    <t>PUROSANGUE ATHLETICS CLUB</t>
  </si>
  <si>
    <t>SPAGNOLO FRANCESCA</t>
  </si>
  <si>
    <t>PETROCELLI ANNA MARIA</t>
  </si>
  <si>
    <t>RINALDI GAETANO</t>
  </si>
  <si>
    <t>MT544</t>
  </si>
  <si>
    <t>A.S. POD. AMATORI POLICORO</t>
  </si>
  <si>
    <t>NARCISO ARABELLA MARIA</t>
  </si>
  <si>
    <t>BATTAFARANO GIUSEPPE</t>
  </si>
  <si>
    <t>MT569</t>
  </si>
  <si>
    <t>NOVA SIRI MARATHON</t>
  </si>
  <si>
    <t>MARRA ANTONIO</t>
  </si>
  <si>
    <t>GUERRIERO SALVATORE</t>
  </si>
  <si>
    <t>RAGONE VINCENZO</t>
  </si>
  <si>
    <t>PANZANARO SILVANA</t>
  </si>
  <si>
    <t>IELPO ANTONIO</t>
  </si>
  <si>
    <t>MUCI CRISTINA</t>
  </si>
  <si>
    <t>FERSINI GABRIELLA</t>
  </si>
  <si>
    <t>RINI AUGUSTO</t>
  </si>
  <si>
    <t>CORETTI FRANCESCO</t>
  </si>
  <si>
    <t>GRECO LIBERATO</t>
  </si>
  <si>
    <t>GIGANTE GILDA</t>
  </si>
  <si>
    <t>LIPPOLIS MADDALENA</t>
  </si>
  <si>
    <t>TA470</t>
  </si>
  <si>
    <t>IKKOS ATLETI TARANTO A.S.D.</t>
  </si>
  <si>
    <t>PALMA SALVATORE</t>
  </si>
  <si>
    <t>PISCOPIELLO DARIO</t>
  </si>
  <si>
    <t>RICCHELLO LUIGI</t>
  </si>
  <si>
    <t>FASANO PAOLO</t>
  </si>
  <si>
    <t>BRANDOLINO ANTONIO DONATO</t>
  </si>
  <si>
    <t>A.S.D. ATLETICA BITRITTO</t>
  </si>
  <si>
    <t>TEAM PIANETA SPORT MASSAFRA</t>
  </si>
  <si>
    <t>A.S.D. ATLETICA CAROVIGNO</t>
  </si>
  <si>
    <t>POLISPORT CICLO CLUB FASANO</t>
  </si>
  <si>
    <t>A.S.D. ATLETICA MESAGNE - AVIS</t>
  </si>
  <si>
    <t>A.S. ATLETICA TRICASE</t>
  </si>
  <si>
    <t>SPORT RUNNING PORTOSELVAGGIO</t>
  </si>
  <si>
    <t>JF</t>
  </si>
  <si>
    <t>U.S. GIOVANI ATLETI BARI</t>
  </si>
  <si>
    <t>ATLETICA TOMMASO ASSI TRANI</t>
  </si>
  <si>
    <t>ASD APULIATHLETICA</t>
  </si>
  <si>
    <t>PODISMO SPV MY DOMO</t>
  </si>
  <si>
    <t>COCOLO GIORGIO</t>
  </si>
  <si>
    <t>CARRINO MADDALENA</t>
  </si>
  <si>
    <t>APRILE MONICA</t>
  </si>
  <si>
    <t>MARRAFFA ANTONIO</t>
  </si>
  <si>
    <t>ALBANI CARMEN</t>
  </si>
  <si>
    <t>MARGIOTTA MARIA GRAZIA</t>
  </si>
  <si>
    <t>TOMMASEO IVONNE COSIMA</t>
  </si>
  <si>
    <t>CHERTES MARIA VASILICA</t>
  </si>
  <si>
    <t>MARINACI ANGELA</t>
  </si>
  <si>
    <t>LATERZA DOMENICA</t>
  </si>
  <si>
    <t>SILLAVI GIUSEPPE</t>
  </si>
  <si>
    <t>MUSIO VALERIA</t>
  </si>
  <si>
    <t>FANCIULLO CRISTINA</t>
  </si>
  <si>
    <t>MANNI ANTONIO</t>
  </si>
  <si>
    <t>CHIRIATTI PAOLO</t>
  </si>
  <si>
    <t>BIANCO ANNA LISA</t>
  </si>
  <si>
    <t>BOVINO MARINA</t>
  </si>
  <si>
    <t>SCARCELLA GIUSEPPE</t>
  </si>
  <si>
    <t>DI MITRI ELISABETTA</t>
  </si>
  <si>
    <t>PATI MARIA ROSARIA</t>
  </si>
  <si>
    <t>MONTEFRANCESCO BELINDA</t>
  </si>
  <si>
    <t>SCHIRINZI FRANCESCO</t>
  </si>
  <si>
    <t>GRECO GIUDITTA</t>
  </si>
  <si>
    <t>NICOLACI DONATO</t>
  </si>
  <si>
    <t>MARULLI LORELLA</t>
  </si>
  <si>
    <t>RUSSO IGINO</t>
  </si>
  <si>
    <t>CHEZZA MARIA</t>
  </si>
  <si>
    <t>FARINA ANTONIETTA</t>
  </si>
  <si>
    <t>RICCHIUTO LORENA</t>
  </si>
  <si>
    <t>SCARCIA GIANLUCA</t>
  </si>
  <si>
    <t>CORONEO EMANUELE</t>
  </si>
  <si>
    <t>FRANCO MARIANO</t>
  </si>
  <si>
    <t>SCHIRINZI LUCIANO</t>
  </si>
  <si>
    <t>SERGI COSIMO</t>
  </si>
  <si>
    <t>BRIGANTE RICCARDO</t>
  </si>
  <si>
    <t>VILLAMARINA ANDREA</t>
  </si>
  <si>
    <t>NAPOLETANO PAOLO</t>
  </si>
  <si>
    <t>COMMENDATORE SANDRO</t>
  </si>
  <si>
    <t>PALUMBO VINCENZO</t>
  </si>
  <si>
    <t>MARSALI REDOUANE</t>
  </si>
  <si>
    <t>MANCARELLA GIANNI</t>
  </si>
  <si>
    <t>FIGUNDIO ANTONIO</t>
  </si>
  <si>
    <t>PEDOTE GIACOMO</t>
  </si>
  <si>
    <t>LIUZZI LEONARDO</t>
  </si>
  <si>
    <t>GARRISI STEFANO</t>
  </si>
  <si>
    <t>LUCIA SIMONE</t>
  </si>
  <si>
    <t>BARBETTA FABIO</t>
  </si>
  <si>
    <t>NARDOMARINO ANGELO</t>
  </si>
  <si>
    <t>DETOMA VITO</t>
  </si>
  <si>
    <t>SPIRI ANTONIO CARMINE</t>
  </si>
  <si>
    <t>D'ALESSANDRO VITTORIO</t>
  </si>
  <si>
    <t>DEL VESCOVO GAETANO</t>
  </si>
  <si>
    <t>MELISSANO ALESSIO</t>
  </si>
  <si>
    <t>MASSARO STEFANO</t>
  </si>
  <si>
    <t>ELISABETTI ANDREA</t>
  </si>
  <si>
    <t>DE MICHELI EMANUELE</t>
  </si>
  <si>
    <t>GIANNELLI EZECHIELE</t>
  </si>
  <si>
    <t>SPEDICATO SALVATORE</t>
  </si>
  <si>
    <t>PASANISI GIORGIO FRANCESCO</t>
  </si>
  <si>
    <t>PARENTERA DAVIDE</t>
  </si>
  <si>
    <t>GIANFREDA MASSIMO</t>
  </si>
  <si>
    <t>VALENTE FRANCESCO</t>
  </si>
  <si>
    <t>GUERRIERI ANGELO</t>
  </si>
  <si>
    <t>CARROZZO STEFANO</t>
  </si>
  <si>
    <t>DI MOLA GIUSEPPE</t>
  </si>
  <si>
    <t>EPIFANI GIOVANNI</t>
  </si>
  <si>
    <t>MICCOLI DAVIDE</t>
  </si>
  <si>
    <t>CERVELLERA DAVIDE</t>
  </si>
  <si>
    <t>COPPOLA PIERO</t>
  </si>
  <si>
    <t>MARTELLA BIAGIO</t>
  </si>
  <si>
    <t>COSIMI AMEDEO</t>
  </si>
  <si>
    <t>CORIGLIANO FERNANDO</t>
  </si>
  <si>
    <t>BUCCOLIERI GIUSEPPE</t>
  </si>
  <si>
    <t>ESPOSITO MARCELLO</t>
  </si>
  <si>
    <t>MASSARO ANDREA GIUSEPPE</t>
  </si>
  <si>
    <t>MINZERA CLAUDIO</t>
  </si>
  <si>
    <t>PONNO CARLO ALESSANDRO</t>
  </si>
  <si>
    <t>RIZZO RUSSO LUCA</t>
  </si>
  <si>
    <t>STIGLIANO FRANCESCO PASQUALE</t>
  </si>
  <si>
    <t>RIZZO SANTO</t>
  </si>
  <si>
    <t>TARANTINO ELIO MARIA</t>
  </si>
  <si>
    <t>DELLE ROSE STEFANO</t>
  </si>
  <si>
    <t>CARDONE ORONZO</t>
  </si>
  <si>
    <t>LOLIVA DOMENICO</t>
  </si>
  <si>
    <t>PALADINI SALVATORE</t>
  </si>
  <si>
    <t>SCAZZI COSIMO</t>
  </si>
  <si>
    <t>BRANDI PASQUALE</t>
  </si>
  <si>
    <t>RUCCO FABRIZIO</t>
  </si>
  <si>
    <t>MAGGIO SALVATORE</t>
  </si>
  <si>
    <t>DONNO VINCENZO MARCO</t>
  </si>
  <si>
    <t>DE LUCA MASSIMILIANO</t>
  </si>
  <si>
    <t>CAFORIO ANGELO</t>
  </si>
  <si>
    <t>GIURI MINO</t>
  </si>
  <si>
    <t>BIANCO LUIGI</t>
  </si>
  <si>
    <t>DISO GRAZIANO</t>
  </si>
  <si>
    <t>D'AVERSA LUIGI</t>
  </si>
  <si>
    <t>MARULLO GIOVANNI MARCO</t>
  </si>
  <si>
    <t>GIANNOTTI ANGELO</t>
  </si>
  <si>
    <t>NATALE LUIGI</t>
  </si>
  <si>
    <t>GIUSTIZIERI DANIELE</t>
  </si>
  <si>
    <t>TAFURO COSIMO</t>
  </si>
  <si>
    <t>DE PACE ANTONIO</t>
  </si>
  <si>
    <t>MARRA ALESSANDRO</t>
  </si>
  <si>
    <t>URSO ROBERTO</t>
  </si>
  <si>
    <t>CHIRIATTI ALESSANDRO</t>
  </si>
  <si>
    <t>PEDACI ANGELO</t>
  </si>
  <si>
    <t>GIAMPETRUZZI DOMENICO</t>
  </si>
  <si>
    <t>LUCERI PAOLO</t>
  </si>
  <si>
    <t>BA006</t>
  </si>
  <si>
    <t>BR141</t>
  </si>
  <si>
    <t>BR145</t>
  </si>
  <si>
    <t>TA464</t>
  </si>
  <si>
    <t>TEAM FUORISOGLIA</t>
  </si>
  <si>
    <t>BR164</t>
  </si>
  <si>
    <t>BR153</t>
  </si>
  <si>
    <t>BR143</t>
  </si>
  <si>
    <t>BR160</t>
  </si>
  <si>
    <t>LE623</t>
  </si>
  <si>
    <t>BA082</t>
  </si>
  <si>
    <t>BA581</t>
  </si>
  <si>
    <t>=</t>
  </si>
  <si>
    <t>POS</t>
  </si>
  <si>
    <t>CAT</t>
  </si>
  <si>
    <t>AAAA</t>
  </si>
  <si>
    <t>NIGRO GIORGIO MARIO</t>
  </si>
  <si>
    <t>SANTORIELLO CARMINE</t>
  </si>
  <si>
    <t>GIOVIALE FRANCESCO</t>
  </si>
  <si>
    <t>DI GIACOMO FERDINANDO</t>
  </si>
  <si>
    <t>NACLERIO SALVATORE</t>
  </si>
  <si>
    <t>RINALDI ROCCO</t>
  </si>
  <si>
    <t>VASCA GAETANO</t>
  </si>
  <si>
    <t>LUCE EMILIO</t>
  </si>
  <si>
    <t>GAGLIARDI RAFFAELE</t>
  </si>
  <si>
    <t>GUARIGLIA ANGELO</t>
  </si>
  <si>
    <t>IACOLARE ANTONIO</t>
  </si>
  <si>
    <t>MURO RICCARDO</t>
  </si>
  <si>
    <t>FARIELLO CAMILLO</t>
  </si>
  <si>
    <t>MAFFEI ANTONIO</t>
  </si>
  <si>
    <t>COZZA VINCENZO</t>
  </si>
  <si>
    <t>COLARUSSO VINCENZO</t>
  </si>
  <si>
    <t>CARDONE ANTONIO</t>
  </si>
  <si>
    <t>MARZUCCA GIOVANNI</t>
  </si>
  <si>
    <t>PIERRI ETTORE</t>
  </si>
  <si>
    <t>NASTRO CARMINE</t>
  </si>
  <si>
    <t>SANTORIELLO ANIELLO</t>
  </si>
  <si>
    <t>BRUNO MARCO</t>
  </si>
  <si>
    <t>CUOMO MARCO</t>
  </si>
  <si>
    <t>MANNA MATTEO</t>
  </si>
  <si>
    <t>AMATO GIANPIERO</t>
  </si>
  <si>
    <t>TAGLIANETTI FABRIZIO</t>
  </si>
  <si>
    <t>MARATEA VITO</t>
  </si>
  <si>
    <t>CARAMANTE MASSIMO GIANCARL</t>
  </si>
  <si>
    <t>TURCO GIANPAOLO</t>
  </si>
  <si>
    <t>CALCAGNILE SALVATORE</t>
  </si>
  <si>
    <t>SESSA GIULIO</t>
  </si>
  <si>
    <t>DE NARDO VALERIO</t>
  </si>
  <si>
    <t>CORTESELLI ALBERICO</t>
  </si>
  <si>
    <t>D'AMATO ITALO</t>
  </si>
  <si>
    <t>MAURO EUGENIO</t>
  </si>
  <si>
    <t>CAMPIONE PRIMO</t>
  </si>
  <si>
    <t>ALFANO FABIO</t>
  </si>
  <si>
    <t>PISANI GERARDO</t>
  </si>
  <si>
    <t>POLICHETTI LUIGI</t>
  </si>
  <si>
    <t>LAMBERTI RENATO</t>
  </si>
  <si>
    <t>BONAGURA MAURIZIO</t>
  </si>
  <si>
    <t>CICALA PASQUALE</t>
  </si>
  <si>
    <t>VISCO ALFONSO</t>
  </si>
  <si>
    <t>IACOVINO GIULIA</t>
  </si>
  <si>
    <t>STIGLIANO FRANCESCO PASQUA</t>
  </si>
  <si>
    <t>DI DONATO ANDREA</t>
  </si>
  <si>
    <t>PALLADINO FRANCESCO</t>
  </si>
  <si>
    <t>GALLO CIRO</t>
  </si>
  <si>
    <t>CUTELLI VITTORIO</t>
  </si>
  <si>
    <t>CUTELLI PAOLO</t>
  </si>
  <si>
    <t>RUGGIERO GIOVANNI</t>
  </si>
  <si>
    <t>ASTRO COSIMO</t>
  </si>
  <si>
    <t>LAZZARI MARIA ROSARIA</t>
  </si>
  <si>
    <t>LEONE CARMINE</t>
  </si>
  <si>
    <t>D'ELIA MASSIMO GAETANO</t>
  </si>
  <si>
    <t>ABRUNZO ANGELA</t>
  </si>
  <si>
    <t>MASTRAPASQUA PASQUALE</t>
  </si>
  <si>
    <t>LANZA BRUNO</t>
  </si>
  <si>
    <t>MATONTI VINCENZO</t>
  </si>
  <si>
    <t>RAGO LORENZO</t>
  </si>
  <si>
    <t>BARTIROMO GAETANO</t>
  </si>
  <si>
    <t>TEDESCO RAFFAELE</t>
  </si>
  <si>
    <t>PASTENA ANTONIO</t>
  </si>
  <si>
    <t>CIRIGLIANO BRUNO</t>
  </si>
  <si>
    <t>SAJA BERNARDO</t>
  </si>
  <si>
    <t>DE FEO ARTURO</t>
  </si>
  <si>
    <t>SESSA BERNARDINO</t>
  </si>
  <si>
    <t>LOFFREDO RAFFAELE</t>
  </si>
  <si>
    <t>DE FEO GABRIELE</t>
  </si>
  <si>
    <t>RONCA ALDO</t>
  </si>
  <si>
    <t>PETROSINO GIUSEPPE</t>
  </si>
  <si>
    <t>CAPUTO GENNARO</t>
  </si>
  <si>
    <t>NAPOLETANO GENNARO</t>
  </si>
  <si>
    <t>BELLADONNA AGOSTINO</t>
  </si>
  <si>
    <t>BARRA GIOVANNA</t>
  </si>
  <si>
    <t>PETRONE AGNESE</t>
  </si>
  <si>
    <t>CAMPANILE DARIA</t>
  </si>
  <si>
    <t>TERRALAVORO ANGELA MARIA</t>
  </si>
  <si>
    <t>PISATURO MARIO</t>
  </si>
  <si>
    <t>FORNATARO VINCENZO</t>
  </si>
  <si>
    <t>SOCIETY</t>
  </si>
  <si>
    <t>ASD POL ATL CAMALDOLESE</t>
  </si>
  <si>
    <t>ATL ARECHI SALERNO</t>
  </si>
  <si>
    <t>42KAPPA RUNNING TEAM SALERNO</t>
  </si>
  <si>
    <t>IDEATLETICA AURORA</t>
  </si>
  <si>
    <t>ASD CASTELLABATE RUNNERS</t>
  </si>
  <si>
    <t>METALFER RUNNER - POLLA</t>
  </si>
  <si>
    <t>ASD PODISTICA SELE</t>
  </si>
  <si>
    <t>TERRA DELLO SPORT ASD</t>
  </si>
  <si>
    <t>ASD ATL LIB AGROPOLI</t>
  </si>
  <si>
    <t>GSD FIAMME ARGENTO</t>
  </si>
  <si>
    <t>ASD ATL AGROPOLI</t>
  </si>
  <si>
    <t>ASD AMATORI VESUVIO</t>
  </si>
  <si>
    <t>ASD SELE MARATHON</t>
  </si>
  <si>
    <t>ASD POL. ATL. CAMALDOLESE</t>
  </si>
  <si>
    <t>SA138</t>
  </si>
  <si>
    <t>ASD POL, ATL, CAMALDOLESE</t>
  </si>
  <si>
    <t>SA146</t>
  </si>
  <si>
    <t>ASDATL. ISAURA VALLE DELL'IRNO</t>
  </si>
  <si>
    <t>AS ATL. ISAURA VALLE DELL'IRNO</t>
  </si>
  <si>
    <t>SA610</t>
  </si>
  <si>
    <t>ATL. ARECHI SALERNO</t>
  </si>
  <si>
    <t>SA614</t>
  </si>
  <si>
    <t>ASD ATL. VIS NOVA</t>
  </si>
  <si>
    <t>SA126</t>
  </si>
  <si>
    <t>SA127</t>
  </si>
  <si>
    <t>NA595</t>
  </si>
  <si>
    <t>A.S.D.  ATLETICA GIUGLIANO</t>
  </si>
  <si>
    <t>SA611</t>
  </si>
  <si>
    <t>SA612</t>
  </si>
  <si>
    <t>NA993</t>
  </si>
  <si>
    <t>A.S.D. CUS NAPOLI</t>
  </si>
  <si>
    <t>NA061</t>
  </si>
  <si>
    <t>SA128</t>
  </si>
  <si>
    <t>NA512</t>
  </si>
  <si>
    <t>CE750</t>
  </si>
  <si>
    <t>FONTO' ANTONIO</t>
  </si>
  <si>
    <t>CATEGORIA JF</t>
  </si>
  <si>
    <t>CATEGORIA PF</t>
  </si>
  <si>
    <t>LE620 A.S.D. TRE CASALI</t>
  </si>
  <si>
    <t>BA753 ASDNOCINCORSA</t>
  </si>
  <si>
    <t>LE643 LA MANDRA CALIMERA</t>
  </si>
  <si>
    <t>LE621 A.S.D. P.U.C. SALENTO</t>
  </si>
  <si>
    <t>SA614 42KAPPA RUNNING TEAM SALERNO</t>
  </si>
  <si>
    <t>LE610 PODISTICA  COPERTINO</t>
  </si>
  <si>
    <t>BR113 ATLETICA CASALINI</t>
  </si>
  <si>
    <t>SA138 ASD POL. ATL. CAMALDOLESE</t>
  </si>
  <si>
    <t>SA630 ASD SELE MARATHON EBOLI</t>
  </si>
  <si>
    <t>SA127 IDEATLETICA AURORA</t>
  </si>
  <si>
    <t>SA146 ASDATL. ISAURA VALLE DELL'IRNO</t>
  </si>
  <si>
    <t>SA615 ASD CASTELLABATE RUNNERS</t>
  </si>
  <si>
    <t>SA601 CILENTO RUN</t>
  </si>
  <si>
    <t>LE302 A.S.D. GRECIA SALENTINA</t>
  </si>
  <si>
    <t>LE346 GR. POD.  A 13 ALBA TAURISANO</t>
  </si>
  <si>
    <t>SA126 ASD ATL. VIS NOVA</t>
  </si>
  <si>
    <t>SA610 ATL ARECHI SALERNO</t>
  </si>
  <si>
    <t>BR143 A.S.D. ATLETICA CAROVIGNO</t>
  </si>
  <si>
    <t>LE641 TREPUZZI RUNNING A.S.D.</t>
  </si>
  <si>
    <t>NA993 TERRA DELLO SPORT ASD</t>
  </si>
  <si>
    <t>TA408 A.S PODISTICA TARAS</t>
  </si>
  <si>
    <t>NA970 COLLANA MARATHON NAPOLI</t>
  </si>
  <si>
    <t>LE307 S.S. A.V.I.S.  SPORT NOVOLI</t>
  </si>
  <si>
    <t>SA612 ASD PODISTICA SELE</t>
  </si>
  <si>
    <t>SA128 ASD ATL LIB AGROPOLI</t>
  </si>
  <si>
    <t>LE647 A.S.D. CAVALLI DI RAZZA</t>
  </si>
  <si>
    <t>LE645 GALATLETICA DREAM TEAM</t>
  </si>
  <si>
    <t>MT573 ASD POLISPORTIVA RE-CYCLING</t>
  </si>
  <si>
    <t>LE646 A.S.D. CURSORES</t>
  </si>
  <si>
    <t>LE399 A.S. ATLET. TAVIANO 97 ONLUS</t>
  </si>
  <si>
    <t>NA595 A.S.D.  ATLETICA GIUGLIANO</t>
  </si>
  <si>
    <t>TA471 A.S.D. RHBIKE TEAM</t>
  </si>
  <si>
    <t>SA611 METALFER RUNNER - POLLA</t>
  </si>
  <si>
    <t>LE635 A.S.D. ATLETICA GALLIPOLI</t>
  </si>
  <si>
    <t>TA423 CLUB RUNNER 87 CASTELLANETA</t>
  </si>
  <si>
    <t>SS059 ATL LEGG PORTO TORRES</t>
  </si>
  <si>
    <t>CE750 GSD FIAMME ARGENTO</t>
  </si>
  <si>
    <t>NA512 ASD AMATORI VESUVIO</t>
  </si>
  <si>
    <t>NA061 A.S.D. CUS NAPOLI</t>
  </si>
  <si>
    <t>TA470 IKKOS ATLETI TARANTO A.S.D.</t>
  </si>
  <si>
    <t>BA006 U.S. GIOVANI ATLETI BARI</t>
  </si>
  <si>
    <t>BR164 TEAM FUORISOGLIA</t>
  </si>
  <si>
    <t>TA450 LA PALESTRA ASD-MARTINA FRANCA</t>
  </si>
  <si>
    <t>LE634 A.S.D. ATLETICA GALATEA</t>
  </si>
  <si>
    <t>BR162 OLIMPO LATIANO</t>
  </si>
  <si>
    <t>LE320 C.A.SPORTLEADER CORRERE E' VIT</t>
  </si>
  <si>
    <t>SA138 ASD POL ATL CAMALDOLESE</t>
  </si>
  <si>
    <t>SA610 ATL. ARECHI SALERNO</t>
  </si>
  <si>
    <t>ATLETA</t>
  </si>
  <si>
    <t>FRANCULLI IRENE</t>
  </si>
  <si>
    <t>ANTONACI STEFANIA</t>
  </si>
  <si>
    <t>MARINGELLI MARIA</t>
  </si>
  <si>
    <t>PASTORE MARIA ROSARIA</t>
  </si>
  <si>
    <t>PERAGINE ROSA</t>
  </si>
  <si>
    <t>SIMONE GIOVANNA</t>
  </si>
  <si>
    <t>FORTUNATO MARIA</t>
  </si>
  <si>
    <t>SABIA LUCIA</t>
  </si>
  <si>
    <t>ALICINO FILOMENA</t>
  </si>
  <si>
    <t>CAMPANELLA PASQUALE</t>
  </si>
  <si>
    <t>REGANO DAVIDE</t>
  </si>
  <si>
    <t>TADDEI GIANFRANCO</t>
  </si>
  <si>
    <t>RIBEZZI GIUSEPPE</t>
  </si>
  <si>
    <t>DATENA PASQUALE</t>
  </si>
  <si>
    <t>LUZIO DANIELE</t>
  </si>
  <si>
    <t>D'ANDRIA FRANCESCO</t>
  </si>
  <si>
    <t>D'ADDATO ALESSANDRO</t>
  </si>
  <si>
    <t>LAPORTA CARMINE</t>
  </si>
  <si>
    <t>LONGO ANGELO</t>
  </si>
  <si>
    <t>COLONA ROSARIO</t>
  </si>
  <si>
    <t>MELE ANTONIO</t>
  </si>
  <si>
    <t>CENTONZE FLORIANO</t>
  </si>
  <si>
    <t>MARCODOPPIDO GIANLUCA</t>
  </si>
  <si>
    <t>TACCOGNA VITO</t>
  </si>
  <si>
    <t>QUINTILI ANDREA</t>
  </si>
  <si>
    <t>DI MATTEO NORBERTO</t>
  </si>
  <si>
    <t>MARTORANO RAFFAELE</t>
  </si>
  <si>
    <t>ESPOSITO GIORGIO</t>
  </si>
  <si>
    <t>BOZZA FILIPPO</t>
  </si>
  <si>
    <t>LAMACCHIA ADRIANO</t>
  </si>
  <si>
    <t>SANTOVITO GIOVANNI</t>
  </si>
  <si>
    <t>CAPOZZI ANGELO</t>
  </si>
  <si>
    <t>MAUTONE NICOLA</t>
  </si>
  <si>
    <t>MENGA MARIO</t>
  </si>
  <si>
    <t>MARELLA FRANCESCO</t>
  </si>
  <si>
    <t>DI BELLO LUCA</t>
  </si>
  <si>
    <t>LOTITO GAETANO</t>
  </si>
  <si>
    <t>DE LEONARDIS NICOLA</t>
  </si>
  <si>
    <t>DALENA DOMENICO</t>
  </si>
  <si>
    <t>VENTIMIGLIA CARMELO</t>
  </si>
  <si>
    <t>PALMIERI PASQUALE</t>
  </si>
  <si>
    <t>GADALETA COSMO</t>
  </si>
  <si>
    <t>LUCASELLI FRANCESCO PAOLO</t>
  </si>
  <si>
    <t>BITETTO COSIMO DAMIANO</t>
  </si>
  <si>
    <t>LORUSSO SEBASTIANO</t>
  </si>
  <si>
    <t>TRIA FRANCESCO</t>
  </si>
  <si>
    <t>MONTELEONE FRANCESCO</t>
  </si>
  <si>
    <t>MARCHESE LUIGI</t>
  </si>
  <si>
    <t>MILANO VITO</t>
  </si>
  <si>
    <t>MECCA DOMENICO</t>
  </si>
  <si>
    <t>PAFUNDI ANTONIO</t>
  </si>
  <si>
    <t>LUDOVICO GIUSEPPE</t>
  </si>
  <si>
    <t>GIANFRATE GIANNI</t>
  </si>
  <si>
    <t>SANNELLI DOMENICO</t>
  </si>
  <si>
    <t>LOGRILLO VITO PAOLO</t>
  </si>
  <si>
    <t>TROILO ANGELO</t>
  </si>
  <si>
    <t>BATTISTA FRANCESCO</t>
  </si>
  <si>
    <t>SINISI ANTONIO</t>
  </si>
  <si>
    <t>ESPOSITO ANTONIO ALFONSO</t>
  </si>
  <si>
    <t>BERTERAME DONATO</t>
  </si>
  <si>
    <t>BUONANSEGNA LUIGI</t>
  </si>
  <si>
    <t>PAFUNDI VITO</t>
  </si>
  <si>
    <t>BENEDETTO GIOVANNI</t>
  </si>
  <si>
    <t>GIGANTE RAFFAELE</t>
  </si>
  <si>
    <t>ALBANO LUIGI</t>
  </si>
  <si>
    <t>LAGALANTE RAFFAELE</t>
  </si>
  <si>
    <t>MELE GIUSEPPE</t>
  </si>
  <si>
    <t>GIGANTE DOMENICO</t>
  </si>
  <si>
    <t>REGANO MARCELLO</t>
  </si>
  <si>
    <t>MAGGIPINTO PIETRO</t>
  </si>
  <si>
    <t>DIANA CHIARA</t>
  </si>
  <si>
    <t>DE VIRGILIS SABRINA</t>
  </si>
  <si>
    <t>SANSEVERINO MONICA</t>
  </si>
  <si>
    <t>VIOLA ANTONELLA</t>
  </si>
  <si>
    <t>DE ROSA CONCETTA</t>
  </si>
  <si>
    <t>GIGANTE LUIGIA ANNA</t>
  </si>
  <si>
    <t>CHIARADIA TUNDRA</t>
  </si>
  <si>
    <t>CHIFFI GIULIANA</t>
  </si>
  <si>
    <t>LOSACCO PATRIZIA</t>
  </si>
  <si>
    <t>LOMBARDI ROSA</t>
  </si>
  <si>
    <t>ARGESE PATRIZIA</t>
  </si>
  <si>
    <t>SABATELLI ANGELA</t>
  </si>
  <si>
    <t>DONVITO ANTONIA</t>
  </si>
  <si>
    <t>MARINO' MARIA</t>
  </si>
  <si>
    <t>PETRELLI ANNAMARIA</t>
  </si>
  <si>
    <t>GUIDO PAOLA</t>
  </si>
  <si>
    <t>TANZELLA AGNESE</t>
  </si>
  <si>
    <t>MIGLIETTA SILVANA</t>
  </si>
  <si>
    <t>TADDEO PASQUA ROSA</t>
  </si>
  <si>
    <t>GALIULO MARGHERITA ANNAM</t>
  </si>
  <si>
    <t>BIANCO GIANPIERO</t>
  </si>
  <si>
    <t>VOLZA PIERPAOLO</t>
  </si>
  <si>
    <t>BERNAUDO MARIO</t>
  </si>
  <si>
    <t>LORITO MICHELE</t>
  </si>
  <si>
    <t>SARDARO MARIO</t>
  </si>
  <si>
    <t>SQUICCIARINI DOMENICO</t>
  </si>
  <si>
    <t>NICOLETTI LEONARDO</t>
  </si>
  <si>
    <t>L'ASSAINATO GAETANO</t>
  </si>
  <si>
    <t>IGNAZZI GIANLUCA</t>
  </si>
  <si>
    <t>DELFINE DOMENICO</t>
  </si>
  <si>
    <t>LIPPOLIS MAURIZIO</t>
  </si>
  <si>
    <t>FERRAZZANO BENITO</t>
  </si>
  <si>
    <t>DONADIO IVAN</t>
  </si>
  <si>
    <t>BOTTA MICHELE MASSIMO</t>
  </si>
  <si>
    <t>PACIFICO NICOLA</t>
  </si>
  <si>
    <t>URBISAGLIA DONATO</t>
  </si>
  <si>
    <t>DE CATALDO GIACINTO</t>
  </si>
  <si>
    <t>SALERNO LUIGI</t>
  </si>
  <si>
    <t>PINTO LORENZO</t>
  </si>
  <si>
    <t>BELLUCCI MATTIA</t>
  </si>
  <si>
    <t>PIZZARELLI VINCENZO</t>
  </si>
  <si>
    <t>MAGNO ANDREA</t>
  </si>
  <si>
    <t>LEO ANGELO</t>
  </si>
  <si>
    <t>TRITTO VINCENZO</t>
  </si>
  <si>
    <t>RIZZO ROBERTO</t>
  </si>
  <si>
    <t>DI CUNTO PEPPINO</t>
  </si>
  <si>
    <t>PIGNATELLI GIOVANNI</t>
  </si>
  <si>
    <t>PAVONE TOMMASO</t>
  </si>
  <si>
    <t>VENERITO DOMENICO</t>
  </si>
  <si>
    <t>PALAZZO ROMEO</t>
  </si>
  <si>
    <t>MONTEMURRO COSIMO</t>
  </si>
  <si>
    <t>GRECO SILVIO SALVATORE</t>
  </si>
  <si>
    <t>DE FEUDIS NICOLA</t>
  </si>
  <si>
    <t>PAOLILLO ANTONIO</t>
  </si>
  <si>
    <t>SICOLI GIANNI</t>
  </si>
  <si>
    <t>PALMIERI GIUSEPPE</t>
  </si>
  <si>
    <t>MIRAGLIA DOMENICO</t>
  </si>
  <si>
    <t>LO PERFIDO MASSIMILIANO</t>
  </si>
  <si>
    <t>COVELLA GIUSEPPE</t>
  </si>
  <si>
    <t>DI FRANCO EDUARDO</t>
  </si>
  <si>
    <t>VINCI MASSIMO</t>
  </si>
  <si>
    <t>CEFARELLI ANTIMO</t>
  </si>
  <si>
    <t>BRUNO VITTORIANO</t>
  </si>
  <si>
    <t>ANGIULI GIUSEPPE MASSIMO</t>
  </si>
  <si>
    <t>NICASSIO SANTE</t>
  </si>
  <si>
    <t>CURLO GIOVANNI</t>
  </si>
  <si>
    <t>MARCHIANO' ANTONIO</t>
  </si>
  <si>
    <t>BASTA GAETANO</t>
  </si>
  <si>
    <t>LERNA ANTONIO</t>
  </si>
  <si>
    <t>DE LUCA GIUSEPPE</t>
  </si>
  <si>
    <t>VITALE PROSPERO</t>
  </si>
  <si>
    <t>MOLENDINI ALFREDO</t>
  </si>
  <si>
    <t>FRASCELLA DONATO</t>
  </si>
  <si>
    <t>BARBATO ANTONIO</t>
  </si>
  <si>
    <t>RAMUNNI VITO DOMENICO</t>
  </si>
  <si>
    <t>GRANITO GIUSEPPE</t>
  </si>
  <si>
    <t>SICILIANO CATALDO</t>
  </si>
  <si>
    <t>MELLONE FERNANDO</t>
  </si>
  <si>
    <t>MASOTOLA MASSIMO</t>
  </si>
  <si>
    <t>BATTISTA COSIMO</t>
  </si>
  <si>
    <t>MAGGI SALVATORE</t>
  </si>
  <si>
    <t>LOLIVA NICOLA</t>
  </si>
  <si>
    <t>LOMBARDI FRANCESCO</t>
  </si>
  <si>
    <t>TAURISANO EUGENIO</t>
  </si>
  <si>
    <t>SIMEONE FRANCESCO</t>
  </si>
  <si>
    <t>PIETRAPERTOSA GIUSEPPE</t>
  </si>
  <si>
    <t>SCOLAMIERO FRANCESCO</t>
  </si>
  <si>
    <t>ELIA LORENZO</t>
  </si>
  <si>
    <t>PASSARO PIETRO</t>
  </si>
  <si>
    <t>GRANILE VITTORIO</t>
  </si>
  <si>
    <t>BOZZARDI SALVINO</t>
  </si>
  <si>
    <t>PALMISANO CARMELO</t>
  </si>
  <si>
    <t>CAPPA PASQUALE</t>
  </si>
  <si>
    <t>LUCASELLI FRANCESCO</t>
  </si>
  <si>
    <t>MURCIANO COSIMO</t>
  </si>
  <si>
    <t>ROSSI FELICE</t>
  </si>
  <si>
    <t>SCATIGNA COSIMO</t>
  </si>
  <si>
    <t>CARRACCHIA GIAMPIERO</t>
  </si>
  <si>
    <t>SANTARSIERO NICOLA</t>
  </si>
  <si>
    <t>DIBELLO NICOLO'</t>
  </si>
  <si>
    <t>LODESERTO SANTE</t>
  </si>
  <si>
    <t>SALINARI DAMIANO COSIMO</t>
  </si>
  <si>
    <t>PICCIRILLI STEFANO</t>
  </si>
  <si>
    <t>LATTARULO CARMINE</t>
  </si>
  <si>
    <t>GIGANTE DONATO</t>
  </si>
  <si>
    <t>DANIELE MARINO</t>
  </si>
  <si>
    <t>LOVECCHIO LUIGI</t>
  </si>
  <si>
    <t>BERARDINO NICOLA</t>
  </si>
  <si>
    <t>ANNO</t>
  </si>
  <si>
    <t>COD</t>
  </si>
  <si>
    <t>BA711</t>
  </si>
  <si>
    <t>BA729</t>
  </si>
  <si>
    <t>BA507</t>
  </si>
  <si>
    <t>BA582</t>
  </si>
  <si>
    <t>BA599</t>
  </si>
  <si>
    <t>MT536</t>
  </si>
  <si>
    <t>BA029</t>
  </si>
  <si>
    <t>BA713</t>
  </si>
  <si>
    <t>BA554</t>
  </si>
  <si>
    <t>TA438</t>
  </si>
  <si>
    <t>TA442</t>
  </si>
  <si>
    <t>BA553</t>
  </si>
  <si>
    <t>BA740</t>
  </si>
  <si>
    <t>PZ035</t>
  </si>
  <si>
    <t>BA710</t>
  </si>
  <si>
    <t>CE911</t>
  </si>
  <si>
    <t>PZ566</t>
  </si>
  <si>
    <t>BA058</t>
  </si>
  <si>
    <t>SQUADRA</t>
  </si>
  <si>
    <t>BIO AMBRA NEW AGE</t>
  </si>
  <si>
    <t>A.S.D.  LA FENICE</t>
  </si>
  <si>
    <t>A.MARATONETI ANDRIESI</t>
  </si>
  <si>
    <t>A.S.D. BISCEGLIE RUNNING</t>
  </si>
  <si>
    <t>RUNNING PEOPLE NOICATTARO</t>
  </si>
  <si>
    <t>TEAM SPORT MATERA</t>
  </si>
  <si>
    <t>A.A.E. MANZARI CASAMASSIMA</t>
  </si>
  <si>
    <t>GIOIA RUNNING A.S.D.</t>
  </si>
  <si>
    <t>FREE RUNNERS MOLFETTA</t>
  </si>
  <si>
    <t>CRISPIANO MARATHON CLUB ONLUS</t>
  </si>
  <si>
    <t>RUNNERS GINOSA</t>
  </si>
  <si>
    <t>ATLETICA ADELFIA</t>
  </si>
  <si>
    <t>RUNNING TEAM DANGELA SPORT</t>
  </si>
  <si>
    <t>CLUB ATLETICO LAURIA SEDAS</t>
  </si>
  <si>
    <t>A.S.GAGLIANICO 1974</t>
  </si>
  <si>
    <t>A.S.D. GRAVINA FESTINA LENTE!</t>
  </si>
  <si>
    <t>ASD PODISTICA CASERTA</t>
  </si>
  <si>
    <t>TRANSEO</t>
  </si>
  <si>
    <t>ATLETICA  MONOPOLI</t>
  </si>
  <si>
    <t>BA729 A.S.D.  LA FENICE</t>
  </si>
  <si>
    <t>BA553 ATLETICA ADELFIA</t>
  </si>
  <si>
    <t>TA442 RUNNERS GINOSA</t>
  </si>
  <si>
    <t>BA507 A.MARATONETI ANDRIESI</t>
  </si>
  <si>
    <t>BA029 A.A.E. MANZARI CASAMASSIMA</t>
  </si>
  <si>
    <t>BA582 A.S.D. BISCEGLIE RUNNING</t>
  </si>
  <si>
    <t>TA438 CRISPIANO MARATHON CLUB ONLUS</t>
  </si>
  <si>
    <t>MT536 TEAM SPORT MATERA</t>
  </si>
  <si>
    <t>BA740 RUNNING TEAM DANGELA SPORT</t>
  </si>
  <si>
    <t>BA710 A.S.D. GRAVINA FESTINA LENTE!</t>
  </si>
  <si>
    <t>BA713 GIOIA RUNNING A.S.D.</t>
  </si>
  <si>
    <t>BA554 FREE RUNNERS MOLFETTA</t>
  </si>
  <si>
    <t>PZ035 CLUB ATLETICO LAURIA SEDAS</t>
  </si>
  <si>
    <t>BA599 RUNNING PEOPLE NOICATTARO</t>
  </si>
  <si>
    <t>PZ566 TRANSEO</t>
  </si>
  <si>
    <t>BA058 ATLETICA  MONOPOLI</t>
  </si>
  <si>
    <t>BA711 BIO AMBRA NEW AGE</t>
  </si>
  <si>
    <t>CE911 ASD PODISTICA CASERTA</t>
  </si>
  <si>
    <t>Società Femminili</t>
  </si>
  <si>
    <t>Società Maschili</t>
  </si>
  <si>
    <t>CRISCUOLO GIUSY</t>
  </si>
  <si>
    <t>BARBUSCIO ENZO</t>
  </si>
  <si>
    <t>VECCARI ANGELA</t>
  </si>
  <si>
    <t>MT574</t>
  </si>
  <si>
    <t>CS226</t>
  </si>
  <si>
    <t>A.S.D. "I BITLOSSI-MONTERUN"</t>
  </si>
  <si>
    <t>MARATHON CS</t>
  </si>
  <si>
    <t>FALBO ANTONIO</t>
  </si>
  <si>
    <t>BRUNO STEFANO</t>
  </si>
  <si>
    <t>ANDRIULLI GIOVANNI</t>
  </si>
  <si>
    <t>DROGO DOMENICO</t>
  </si>
  <si>
    <t>ATTISANI ANTONIO</t>
  </si>
  <si>
    <t>DELL'ISOLA VINCENZO</t>
  </si>
  <si>
    <t>BRAIO NUNZIO PAOLO</t>
  </si>
  <si>
    <t>SALIMONTI GIUSEPPE</t>
  </si>
  <si>
    <t>CS380</t>
  </si>
  <si>
    <t>CS361</t>
  </si>
  <si>
    <t>CZ234</t>
  </si>
  <si>
    <t>NA000</t>
  </si>
  <si>
    <t>POL. MAGNA GRAECIA ASD CASSANO</t>
  </si>
  <si>
    <t>COSENZA K42</t>
  </si>
  <si>
    <t>VIOLETTACLUB</t>
  </si>
  <si>
    <t>ATLETICA GIULIANO</t>
  </si>
  <si>
    <t>DE MARINIS MARCO</t>
  </si>
  <si>
    <t>MOLITERNI GIUSEPPE</t>
  </si>
  <si>
    <t>LIPPOLIS GIAMMICHELE</t>
  </si>
  <si>
    <t>IANIERI ANTONELLO</t>
  </si>
  <si>
    <t>DE TULLIO GAETANO</t>
  </si>
  <si>
    <t>FAVALE FILIPPO</t>
  </si>
  <si>
    <t>LACALENDOLA NICOLA</t>
  </si>
  <si>
    <t>SPORTELLI ANGELO</t>
  </si>
  <si>
    <t>LAERA NICOLA</t>
  </si>
  <si>
    <t>STRAFELLA MARIGRAZIA</t>
  </si>
  <si>
    <t>D'ESTE CARLO</t>
  </si>
  <si>
    <t>ANTONANTE NICOLA</t>
  </si>
  <si>
    <t>LATERZA MARIO</t>
  </si>
  <si>
    <t>ORLANDO FRANCESCO</t>
  </si>
  <si>
    <t>CAPRIO SAVERIO</t>
  </si>
  <si>
    <t>PORTOGHESE GAETANO</t>
  </si>
  <si>
    <t>CIRIELLI VALERIA</t>
  </si>
  <si>
    <t>ORLANDO CAMILLO</t>
  </si>
  <si>
    <t>ROMANAZZI ANGELO</t>
  </si>
  <si>
    <t>DE LUCA PASQUALE</t>
  </si>
  <si>
    <t>PRIMAVERA VITO</t>
  </si>
  <si>
    <t>D'AMMARO IVANO</t>
  </si>
  <si>
    <t>FAI EMANUELE</t>
  </si>
  <si>
    <t>POLIZIO MAIKOL</t>
  </si>
  <si>
    <t>POLIGNANO GIUSEPPE</t>
  </si>
  <si>
    <t>GENCO GIUSEPPE</t>
  </si>
  <si>
    <t>DI LASCIO VINCENZO</t>
  </si>
  <si>
    <t>PAPPOLLA MAURIZIO</t>
  </si>
  <si>
    <t>TOTARO DONATO</t>
  </si>
  <si>
    <t>MINERVA ALESSANDRO</t>
  </si>
  <si>
    <t>FINA FERDINANDO</t>
  </si>
  <si>
    <t>MARTIELLI ANTONIO</t>
  </si>
  <si>
    <t>SARUBBI DOMENICO ANTONIO</t>
  </si>
  <si>
    <t>VITTORIONE GIUSEPPA</t>
  </si>
  <si>
    <t>DELFINE FRANCESCO</t>
  </si>
  <si>
    <t>PETRUZZELLIS LEONARDO</t>
  </si>
  <si>
    <t>SPORTELLI VITO</t>
  </si>
  <si>
    <t>ROMANAZZI DOMENICO</t>
  </si>
  <si>
    <t>GIOIA ROCCO</t>
  </si>
  <si>
    <t>ROMANAZZI GIUSEPPINA</t>
  </si>
  <si>
    <t>PAGLIARULO ANTONIA</t>
  </si>
  <si>
    <t>VERDURA LORENZA</t>
  </si>
  <si>
    <t>GRECO VALENTINA</t>
  </si>
  <si>
    <t>FANULI GIUSEPPE SEBASTI</t>
  </si>
  <si>
    <t>BA005</t>
  </si>
  <si>
    <t>ASD DOJO JUDO RUNNING</t>
  </si>
  <si>
    <t>OSTUNI RUNNERS</t>
  </si>
  <si>
    <t>AMATORI CASTRIGNANO DE GRECI</t>
  </si>
  <si>
    <t>AMATORI ATL. ACQUAVIVA</t>
  </si>
  <si>
    <t xml:space="preserve">    1</t>
  </si>
  <si>
    <t xml:space="preserve">    2</t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</si>
  <si>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</si>
  <si>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</si>
  <si>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</si>
  <si>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</si>
  <si>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</si>
  <si>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</si>
  <si>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</si>
  <si>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</si>
  <si>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</si>
  <si>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</si>
  <si>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</si>
  <si>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</si>
  <si>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</si>
  <si>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</si>
  <si>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</si>
  <si>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</si>
  <si>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</si>
  <si>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</si>
  <si>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</si>
  <si>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</si>
  <si>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</si>
  <si>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</si>
  <si>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</si>
  <si>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</si>
  <si>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</si>
  <si>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</si>
  <si>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 xml:space="preserve">   29</t>
  </si>
  <si>
    <t xml:space="preserve">   30</t>
  </si>
  <si>
    <t xml:space="preserve">   31</t>
  </si>
  <si>
    <t xml:space="preserve">   32</t>
  </si>
  <si>
    <t xml:space="preserve">   33</t>
  </si>
  <si>
    <t xml:space="preserve">   34</t>
  </si>
  <si>
    <t xml:space="preserve">   35</t>
  </si>
  <si>
    <t xml:space="preserve">   36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</si>
  <si>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</si>
  <si>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</si>
  <si>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</si>
  <si>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</si>
  <si>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</si>
  <si>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</si>
  <si>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43</t>
  </si>
  <si>
    <t xml:space="preserve">   45</t>
  </si>
  <si>
    <t>LO VAGLIO Egidio</t>
  </si>
  <si>
    <t>BUFFONE Giuseppe</t>
  </si>
  <si>
    <t>MARINO Umberto</t>
  </si>
  <si>
    <t>FRANCO Mariano</t>
  </si>
  <si>
    <t>SPINGOLA Michelangelo</t>
  </si>
  <si>
    <t>ROBERTO Pietro</t>
  </si>
  <si>
    <t>CORALLO Salvatore</t>
  </si>
  <si>
    <t>LOCAPUTO Vito</t>
  </si>
  <si>
    <t>DITOMA Giandomenico</t>
  </si>
  <si>
    <t>NAPOLETANO Paolo</t>
  </si>
  <si>
    <t>MONGELLI Lidia</t>
  </si>
  <si>
    <t>VINCI Valerio</t>
  </si>
  <si>
    <t>TRIGGIANI Marco</t>
  </si>
  <si>
    <t>MAZZOTTA Pasquale</t>
  </si>
  <si>
    <t>SCATTARELLI Francesco S</t>
  </si>
  <si>
    <t>PROCINO Vito</t>
  </si>
  <si>
    <t>VASCA Gaetano</t>
  </si>
  <si>
    <t>PRIMICERIO Riccardo</t>
  </si>
  <si>
    <t>LUDOVICO Giuseppe</t>
  </si>
  <si>
    <t>LAVARRA Gregorio</t>
  </si>
  <si>
    <t>TARDIO Giuseppe</t>
  </si>
  <si>
    <t>DE MORI Claudio</t>
  </si>
  <si>
    <t>CARELLA Cesare</t>
  </si>
  <si>
    <t>PALUMBO Vincenzo</t>
  </si>
  <si>
    <t>DI NOIA Dorian</t>
  </si>
  <si>
    <t>SARACINO Vincenzo</t>
  </si>
  <si>
    <t>PETRELLI Vincenzo</t>
  </si>
  <si>
    <t>ALEMANNO Alessandro</t>
  </si>
  <si>
    <t>CALO' Marco</t>
  </si>
  <si>
    <t>PONNO Carlo Alessandro</t>
  </si>
  <si>
    <t>POTENZA Leonardo</t>
  </si>
  <si>
    <t>GIGLIO Leandro</t>
  </si>
  <si>
    <t>MILETI Vito</t>
  </si>
  <si>
    <t>TOSCANO Salvatore</t>
  </si>
  <si>
    <t>FIGUNDIO Antonio</t>
  </si>
  <si>
    <t>CURTO Bruno</t>
  </si>
  <si>
    <t>OLIVA Giuseppe</t>
  </si>
  <si>
    <t>MELE Antonio</t>
  </si>
  <si>
    <t>TRAVISANI Giacomo</t>
  </si>
  <si>
    <t>DURANTE Giorgio</t>
  </si>
  <si>
    <t>MITIDIERI Giuseppe</t>
  </si>
  <si>
    <t>SAPONARO Agostino</t>
  </si>
  <si>
    <t>QUARANTA Luigi</t>
  </si>
  <si>
    <t>ZONGOLO Paolo</t>
  </si>
  <si>
    <t>BOTTONE Francesco</t>
  </si>
  <si>
    <t>VENTIMIGLIA Carmelo</t>
  </si>
  <si>
    <t>ROLLO Fernando</t>
  </si>
  <si>
    <t>MELPIGNANO Alfonso</t>
  </si>
  <si>
    <t>SCARCELLA Vito</t>
  </si>
  <si>
    <t>FROIO Roberto</t>
  </si>
  <si>
    <t>ARGENTIERO Stefano</t>
  </si>
  <si>
    <t>GRECO Gennaro</t>
  </si>
  <si>
    <t>OLIVE Stefano</t>
  </si>
  <si>
    <t>MAIOLINO Valentina</t>
  </si>
  <si>
    <t>MUSCELLA Gianni</t>
  </si>
  <si>
    <t>SALONNA Cosimo</t>
  </si>
  <si>
    <t>RAMUNDO Mario</t>
  </si>
  <si>
    <t>PENTASSUGLIA Lonardo</t>
  </si>
  <si>
    <t>AMATO Donato</t>
  </si>
  <si>
    <t>CANTORO Gianluca</t>
  </si>
  <si>
    <t>CONVERTINI Pietro</t>
  </si>
  <si>
    <t>SPILOTRO Orazio</t>
  </si>
  <si>
    <t>SPICOLI Giovanni</t>
  </si>
  <si>
    <t>GRASSI Pietro</t>
  </si>
  <si>
    <t>VETRANO Mario</t>
  </si>
  <si>
    <t>CONVERTINI Donato</t>
  </si>
  <si>
    <t>GUIDO Cosimo</t>
  </si>
  <si>
    <t>GAROFALO Luigi</t>
  </si>
  <si>
    <t>SALERNO Luigi</t>
  </si>
  <si>
    <t>NOTARNICOLA Vincenzo</t>
  </si>
  <si>
    <t>OLIVE Federico</t>
  </si>
  <si>
    <t>NITTI Mariano Pompeo</t>
  </si>
  <si>
    <t>SANTULLI Filippo</t>
  </si>
  <si>
    <t>LIGORIO Felice</t>
  </si>
  <si>
    <t>LANZELLOTTA Pietro</t>
  </si>
  <si>
    <t>VENTRELLA Giuseppe</t>
  </si>
  <si>
    <t>LUPO Oronzo Antonio</t>
  </si>
  <si>
    <t>STIGLIANO Francesco Pas</t>
  </si>
  <si>
    <t>CAVALLO Michele</t>
  </si>
  <si>
    <t>CONVERTINI Francesco</t>
  </si>
  <si>
    <t>FRANCO Rocco</t>
  </si>
  <si>
    <t>PUNZI Giovanni</t>
  </si>
  <si>
    <t>CERVELLERA Davide</t>
  </si>
  <si>
    <t>CREATORE Nicola</t>
  </si>
  <si>
    <t>GIANNINI Gabriele</t>
  </si>
  <si>
    <t>ROTONDO Cesare</t>
  </si>
  <si>
    <t>PAPPALARDO Michele</t>
  </si>
  <si>
    <t>MONTESANO Antonio</t>
  </si>
  <si>
    <t>EPIFANI Giovanni</t>
  </si>
  <si>
    <t>LEONE Pietro</t>
  </si>
  <si>
    <t>SCIURTI Francesco</t>
  </si>
  <si>
    <t>CAPUTO Giovanna</t>
  </si>
  <si>
    <t>MAGRI Marco</t>
  </si>
  <si>
    <t>CONVERTINO Giovanni</t>
  </si>
  <si>
    <t>TONDO Vito</t>
  </si>
  <si>
    <t>RAGANATO Umberto</t>
  </si>
  <si>
    <t>DIANA Ernesto</t>
  </si>
  <si>
    <t>COFANO Giuseppe</t>
  </si>
  <si>
    <t>FALCETTA Vincenza</t>
  </si>
  <si>
    <t>MACI Antonio</t>
  </si>
  <si>
    <t>ANGELINI Leonardo</t>
  </si>
  <si>
    <t>D'ESTE Carlo</t>
  </si>
  <si>
    <t>IAIA Domenico</t>
  </si>
  <si>
    <t>SIBILIO Carmelo</t>
  </si>
  <si>
    <t>RUSSO Giuseppina</t>
  </si>
  <si>
    <t>SISTO Margherita</t>
  </si>
  <si>
    <t>FANELLI Francesco Paolo</t>
  </si>
  <si>
    <t>SEMERARO Oronzo</t>
  </si>
  <si>
    <t>APRUZZI Angelo</t>
  </si>
  <si>
    <t>ZOCCO Gianfranco</t>
  </si>
  <si>
    <t>TURCO Maria Giovanna</t>
  </si>
  <si>
    <t>FRANCO Giuseppe</t>
  </si>
  <si>
    <t>CIRIELLI Valeria</t>
  </si>
  <si>
    <t>LOBARCO Pasquale</t>
  </si>
  <si>
    <t>PALMISANO Vitantonio</t>
  </si>
  <si>
    <t>ANASTASIA Grazia</t>
  </si>
  <si>
    <t>CHIANURA Bartolomeo</t>
  </si>
  <si>
    <t>DE JESUS LUIS Janet</t>
  </si>
  <si>
    <t>NOBILE Giovanni</t>
  </si>
  <si>
    <t>MARANO' Pietro</t>
  </si>
  <si>
    <t>VIOLA Antonio</t>
  </si>
  <si>
    <t>FASANO Vincenzo</t>
  </si>
  <si>
    <t>RUGGERI Giovanni</t>
  </si>
  <si>
    <t>VALENTE Francesco</t>
  </si>
  <si>
    <t>PELLEGRINO Giuseppe</t>
  </si>
  <si>
    <t>GIOIA Rocco</t>
  </si>
  <si>
    <t>TURCO Piero</t>
  </si>
  <si>
    <t>BASILE Gianluca</t>
  </si>
  <si>
    <t>SCATIGNA Cosimo</t>
  </si>
  <si>
    <t>BALESTRA Cosimo</t>
  </si>
  <si>
    <t>PUGLIESE Angelo</t>
  </si>
  <si>
    <t>DE LUCA Rocco Angelo</t>
  </si>
  <si>
    <t>CARDONE Leonardo</t>
  </si>
  <si>
    <t>PRIMAVERA Vito</t>
  </si>
  <si>
    <t>COLUCCI Antonio</t>
  </si>
  <si>
    <t>PIGNATELLI Daniela</t>
  </si>
  <si>
    <t>FEDELE Pietro</t>
  </si>
  <si>
    <t>CAROLI Giuseppe</t>
  </si>
  <si>
    <t>GATTULLI Patrizia</t>
  </si>
  <si>
    <t>STRAFELLA Marigrazia</t>
  </si>
  <si>
    <t>FERRANTE Nicoletta</t>
  </si>
  <si>
    <t>BRESCIA Angelo</t>
  </si>
  <si>
    <t>SPINOZZI Francesco</t>
  </si>
  <si>
    <t>GRECO Pierangelo</t>
  </si>
  <si>
    <t>GUARINI Giovanni</t>
  </si>
  <si>
    <t>GIACOVELLI Maria</t>
  </si>
  <si>
    <t>GRANILE Vittorio</t>
  </si>
  <si>
    <t>RUGGE Lucio Giulio</t>
  </si>
  <si>
    <t>CALDARULO Angelo</t>
  </si>
  <si>
    <t>LANZILLOTTI Fedele</t>
  </si>
  <si>
    <t>STRAGAPEDE Vincenzo</t>
  </si>
  <si>
    <t>BRUNO Maria Pompea</t>
  </si>
  <si>
    <t>DE MARCO Raffaele</t>
  </si>
  <si>
    <t>D'ELIA Massimo Gaetano</t>
  </si>
  <si>
    <t>BELLINO Marco</t>
  </si>
  <si>
    <t>LUBELLI Francesca</t>
  </si>
  <si>
    <t>COZZA Fedele</t>
  </si>
  <si>
    <t>NATILLA Rosa</t>
  </si>
  <si>
    <t>MANOLIO Maria Carmela</t>
  </si>
  <si>
    <t>SPAGNOLO Francesca</t>
  </si>
  <si>
    <t>LEO Angelo</t>
  </si>
  <si>
    <t>TRINCHERA Stefania</t>
  </si>
  <si>
    <t>LAPADULA Palma</t>
  </si>
  <si>
    <t>PANTALEO Giovanni</t>
  </si>
  <si>
    <t>DRAGONE Ferdinando</t>
  </si>
  <si>
    <t>CALORO Alessandro</t>
  </si>
  <si>
    <t>NARDELLI Vito</t>
  </si>
  <si>
    <t>PATRONELLI Annamaria</t>
  </si>
  <si>
    <t>DI BARI Vito</t>
  </si>
  <si>
    <t>PETRUZZI Vincenzo</t>
  </si>
  <si>
    <t>TURI Pantaleo</t>
  </si>
  <si>
    <t>GENTILE Liliana</t>
  </si>
  <si>
    <t>MINETTI Daniela</t>
  </si>
  <si>
    <t>PERAGINE Gianni Roberto</t>
  </si>
  <si>
    <t>FASANO Franco</t>
  </si>
  <si>
    <t>MENGA Mario</t>
  </si>
  <si>
    <t>SPECCHIA Antonio</t>
  </si>
  <si>
    <t>PACCIOLLA Damiano Maria</t>
  </si>
  <si>
    <t>LERNA Antonio</t>
  </si>
  <si>
    <t>D'ANGELA Grazia</t>
  </si>
  <si>
    <t>SANTORO Pierangelo</t>
  </si>
  <si>
    <t>TERRACCIANO Antonio</t>
  </si>
  <si>
    <t>MERICO Vincenzo</t>
  </si>
  <si>
    <t>DE LUCA Maddalena</t>
  </si>
  <si>
    <t>ROMANO Giuseppe Luigi</t>
  </si>
  <si>
    <t>LANZILOTTI Michele</t>
  </si>
  <si>
    <t>MORO Domenico</t>
  </si>
  <si>
    <t>LUFRANO Francesco</t>
  </si>
  <si>
    <t>SGURA Biagio</t>
  </si>
  <si>
    <t>IAIA Salvatore</t>
  </si>
  <si>
    <t>PREZIOSO Patrizia</t>
  </si>
  <si>
    <t>BOCINA Angelo Maurizio</t>
  </si>
  <si>
    <t>SPERTI Cosimo</t>
  </si>
  <si>
    <t>ROPPO Nicola</t>
  </si>
  <si>
    <t>LONOCE Lucia</t>
  </si>
  <si>
    <t>ELIA Lorenzo</t>
  </si>
  <si>
    <t>NARDELLI Giovanni</t>
  </si>
  <si>
    <t>BUONGIORNO Letizia</t>
  </si>
  <si>
    <t>MORRONE Antonio</t>
  </si>
  <si>
    <t>PERAGINE Rosa</t>
  </si>
  <si>
    <t>ANTONICELLI Federico</t>
  </si>
  <si>
    <t>LOCOROTONDO Angela</t>
  </si>
  <si>
    <t>LEZZI Piera</t>
  </si>
  <si>
    <t>PIGNATELLI Carlo</t>
  </si>
  <si>
    <t>PACIOLLA Michele</t>
  </si>
  <si>
    <t>RUGGIERO Anna Maria</t>
  </si>
  <si>
    <t>LOCONSOLE Costanzo</t>
  </si>
  <si>
    <t>USTRA Cosimo</t>
  </si>
  <si>
    <t>MARIANO Mario Salvatore</t>
  </si>
  <si>
    <t>LAFORGIA Feliciano</t>
  </si>
  <si>
    <t>PERTICARO Pasqualino</t>
  </si>
  <si>
    <t>CAVALLO Armando</t>
  </si>
  <si>
    <t>CAVALLO Francesco</t>
  </si>
  <si>
    <t>ANDRIOLA Francesco</t>
  </si>
  <si>
    <t>DE CILLIS Angelo</t>
  </si>
  <si>
    <t>SPECCHIA Pietro Antonio</t>
  </si>
  <si>
    <t>RINI Augusto</t>
  </si>
  <si>
    <t>ANDRIULO Valeria</t>
  </si>
  <si>
    <t>PANZANARO Silvana</t>
  </si>
  <si>
    <t>SGURA Alfredo</t>
  </si>
  <si>
    <t>SOLETI Francesco</t>
  </si>
  <si>
    <t>CAMPEGGIO Alessandra</t>
  </si>
  <si>
    <t>GUGLIELMI Carmelo</t>
  </si>
  <si>
    <t>GIANNOTTI Angelo</t>
  </si>
  <si>
    <t>LEONI Monica</t>
  </si>
  <si>
    <t>CIULLO Antonio</t>
  </si>
  <si>
    <t>SOFIA Antonio</t>
  </si>
  <si>
    <t>BERARDINO Nicola</t>
  </si>
  <si>
    <t>CESSA Nunziato</t>
  </si>
  <si>
    <t>CESARIO Anna</t>
  </si>
  <si>
    <t>RAGUSO Francesco Paolo</t>
  </si>
  <si>
    <t>DE PUNZIO Giuseppe Stef</t>
  </si>
  <si>
    <t>RISOLO Donato</t>
  </si>
  <si>
    <t>SICILIANO Vito</t>
  </si>
  <si>
    <t>TRANI Antonio</t>
  </si>
  <si>
    <t>CORDELLA Giancarlo</t>
  </si>
  <si>
    <t>INTERNO' Renato</t>
  </si>
  <si>
    <t>VENERITO Domenico</t>
  </si>
  <si>
    <t>ROMA Luigi</t>
  </si>
  <si>
    <t>GALATI Antonio</t>
  </si>
  <si>
    <t>CAMASSA Alessandra</t>
  </si>
  <si>
    <t>PULIMENO Vito</t>
  </si>
  <si>
    <t>GABRIELE Mariella</t>
  </si>
  <si>
    <t>FAGGIANO Gaetana</t>
  </si>
  <si>
    <t>ANTICO Michele</t>
  </si>
  <si>
    <t>LELLA Giovanni</t>
  </si>
  <si>
    <t>NETTI Giuseppe</t>
  </si>
  <si>
    <t>DI BARI Maria Giovanna</t>
  </si>
  <si>
    <t>CHIRICO Velio Andrea</t>
  </si>
  <si>
    <t>ALICINO Filomena</t>
  </si>
  <si>
    <t>REGANO Marcello</t>
  </si>
  <si>
    <t>CONVERTINI Luca</t>
  </si>
  <si>
    <t>BR104</t>
  </si>
  <si>
    <t>BR155</t>
  </si>
  <si>
    <t>TA440</t>
  </si>
  <si>
    <t>BR147</t>
  </si>
  <si>
    <t>BR159</t>
  </si>
  <si>
    <t>BR144</t>
  </si>
  <si>
    <t>BR135</t>
  </si>
  <si>
    <t>TA441</t>
  </si>
  <si>
    <t>BR134</t>
  </si>
  <si>
    <t xml:space="preserve"> ATLETICA CORREREPOLLINO</t>
  </si>
  <si>
    <t xml:space="preserve"> ASD DOJO JUDO RUNNING</t>
  </si>
  <si>
    <t xml:space="preserve"> ASD CORRICASTROVILLARI</t>
  </si>
  <si>
    <t xml:space="preserve"> ASDNOCINCORSA</t>
  </si>
  <si>
    <t xml:space="preserve"> GYMNASIUM S. PANCRAZIO</t>
  </si>
  <si>
    <t xml:space="preserve"> AVIS IN CORSA CONVERSANO</t>
  </si>
  <si>
    <t xml:space="preserve"> POLISPORT CICLO CLUB FASANO</t>
  </si>
  <si>
    <t xml:space="preserve"> ATL. AMATORI CISTERNINO</t>
  </si>
  <si>
    <t xml:space="preserve"> A.S.D.  LA FENICE</t>
  </si>
  <si>
    <t xml:space="preserve"> A.S.D. MONTEDORO NOCI</t>
  </si>
  <si>
    <t xml:space="preserve"> S.S.D. A.R.L. DYNAMYK FITNESS</t>
  </si>
  <si>
    <t xml:space="preserve"> A.S.D. ATLETICA CAROVIGNO</t>
  </si>
  <si>
    <t xml:space="preserve"> CLUB RUNNER 87 CASTELLANETA</t>
  </si>
  <si>
    <t xml:space="preserve"> A.S. TEAM FRANCAVILLA</t>
  </si>
  <si>
    <t xml:space="preserve"> GPDM LECCE</t>
  </si>
  <si>
    <t xml:space="preserve"> OSTUNI RUNNER'S</t>
  </si>
  <si>
    <t xml:space="preserve"> ATLETICA TOMMASO ASSI TRANI</t>
  </si>
  <si>
    <t xml:space="preserve"> ATLETICA SALENTINA LECCE</t>
  </si>
  <si>
    <t xml:space="preserve"> BODY ANGEL</t>
  </si>
  <si>
    <t xml:space="preserve"> ATLETICA AMATORI BRINDISI</t>
  </si>
  <si>
    <t xml:space="preserve"> SALENTO IN CORSA VEGLIE</t>
  </si>
  <si>
    <t xml:space="preserve"> ATLETICA CEGLIE MESSAPICA</t>
  </si>
  <si>
    <t xml:space="preserve"> ATLETICA TALSANO</t>
  </si>
  <si>
    <t xml:space="preserve"> A.S.D. TRE CASALI</t>
  </si>
  <si>
    <t xml:space="preserve"> A.A.'E. MANZARI' CASAMASSIMA</t>
  </si>
  <si>
    <t xml:space="preserve"> GIOIA RUNNING A.S.D.</t>
  </si>
  <si>
    <t xml:space="preserve"> PODISTICA  COPERTINO</t>
  </si>
  <si>
    <t xml:space="preserve"> ALTERATLETICA LOCOROTONDO</t>
  </si>
  <si>
    <t xml:space="preserve"> APD RUNNERS SAN MICHELE SALENT</t>
  </si>
  <si>
    <t xml:space="preserve"> AMATORI CASTRIGNANO DE' GRECI</t>
  </si>
  <si>
    <t xml:space="preserve"> ATLETICA CASALINI</t>
  </si>
  <si>
    <t xml:space="preserve"> G.S.P. III REGIONE AEREA BARI</t>
  </si>
  <si>
    <t xml:space="preserve"> ATHLETIC TEAM PALAGIANO</t>
  </si>
  <si>
    <t xml:space="preserve"> A.S. ACTION RUNNING MONTERONI</t>
  </si>
  <si>
    <t xml:space="preserve"> LUCANI FREE RUNNERS</t>
  </si>
  <si>
    <t xml:space="preserve"> A.S.D. ATLETICA MESAGNE - AVIS</t>
  </si>
  <si>
    <t xml:space="preserve"> ATLETIC CLUB ALTAMURA</t>
  </si>
  <si>
    <t xml:space="preserve"> A.S.D. GRAVINA FESTINA LENTE!</t>
  </si>
  <si>
    <t xml:space="preserve"> NUOVA ATLETICA COPERTINO</t>
  </si>
  <si>
    <t xml:space="preserve"> FOLGORE BRINDISI</t>
  </si>
  <si>
    <t xml:space="preserve"> DORANDO PIETRI</t>
  </si>
  <si>
    <t xml:space="preserve"> A.S.D. PODISTICA GROTTAGLIE</t>
  </si>
  <si>
    <t xml:space="preserve"> ATALAS SAN VITO DEI NORMANNI</t>
  </si>
  <si>
    <t xml:space="preserve"> MARTINA FRANCA RUNNING A.S.D.</t>
  </si>
  <si>
    <t xml:space="preserve"> AMATORI ATL. ACQUAVIVA</t>
  </si>
  <si>
    <t xml:space="preserve"> ATLETICA CITTA' BIANCA</t>
  </si>
  <si>
    <t xml:space="preserve"> ASD POD. FAGGIANO V.P. SERVICE</t>
  </si>
  <si>
    <t xml:space="preserve"> A.S. AMATORI PUTIGNANO</t>
  </si>
  <si>
    <t xml:space="preserve"> A.S. ATLETICA CASTELLANA</t>
  </si>
  <si>
    <t xml:space="preserve"> A.S.D. AMICI STRADA DEL TESORO</t>
  </si>
  <si>
    <t xml:space="preserve"> A.S. DOF AMATORI TURI</t>
  </si>
  <si>
    <t xml:space="preserve"> A.S.D. OLIMPIA GROTTAGLIE</t>
  </si>
  <si>
    <t xml:space="preserve"> ATL. AMATORI CORIGLIANO</t>
  </si>
  <si>
    <t xml:space="preserve"> OTRANTO 800</t>
  </si>
  <si>
    <t xml:space="preserve"> BARI ROAD RUNNERS CLUB</t>
  </si>
  <si>
    <t xml:space="preserve"> TEAM FUORISOGLIA</t>
  </si>
  <si>
    <t xml:space="preserve"> ATLETICA CAPO DI LEUCA</t>
  </si>
  <si>
    <t xml:space="preserve"> G.S. PAOLOTTI - ATL MARTINA</t>
  </si>
  <si>
    <t xml:space="preserve"> ASS. AMICI ATL.VILLA CASTELLI</t>
  </si>
  <si>
    <t xml:space="preserve"> A.S.D. NADIR ON THE ROAD - PUT</t>
  </si>
  <si>
    <t xml:space="preserve"> A.MARATONETI ANDRIESI</t>
  </si>
  <si>
    <t>MOLITERNO GIUSEPPE</t>
  </si>
  <si>
    <t>ANTONANATE NICOLA</t>
  </si>
  <si>
    <t>PODISTICA COPERTINO</t>
  </si>
  <si>
    <t>FANULI GIUSEPPE SEBASTIANO</t>
  </si>
  <si>
    <t>ASS. S.D. PINK PANTER</t>
  </si>
  <si>
    <t>Somma di PUNTI</t>
  </si>
  <si>
    <t>BA005 AMATORI ATL. ACQUAVIVA</t>
  </si>
  <si>
    <t>MT574 A.S.D. "I BITLOSSI-MONTERUN"</t>
  </si>
  <si>
    <t>TA440 ATHLETIC TEAM PALAGIANO</t>
  </si>
  <si>
    <t>BR135 ATLETICA CITTA' BIANCA</t>
  </si>
  <si>
    <t>BR147 FOLGORE BRINDISI</t>
  </si>
  <si>
    <t>BR155 APD RUNNERS SAN MICHELE SALENT</t>
  </si>
  <si>
    <t>CS226 MARATHON CS</t>
  </si>
  <si>
    <t>CS380 POL. MAGNA GRAECIA ASD CASSANO</t>
  </si>
  <si>
    <t>BR104 ATL. AMATORI CISTERNINO</t>
  </si>
  <si>
    <t>CS361 COSENZA K42</t>
  </si>
  <si>
    <t>CZ234 VIOLETTACLUB</t>
  </si>
  <si>
    <t>BR134 ASS. AMICI ATL.VILLA CASTELLI</t>
  </si>
  <si>
    <t>NA000 ATLETICA GIULIANO</t>
  </si>
  <si>
    <t>BR144 ATALAS SAN VITO DEI NORMANNI</t>
  </si>
  <si>
    <t>BR159 DORANDO PIETRI</t>
  </si>
  <si>
    <t>TA441 G.S. PAOLOTTI - ATL MARTINA</t>
  </si>
  <si>
    <t>Somma di punti</t>
  </si>
  <si>
    <t>BA029 A.A.'E. MANZARI' CASAMASSIMA</t>
  </si>
  <si>
    <t>OLIVE STEFANO</t>
  </si>
  <si>
    <t>RAMUNDO MARIO</t>
  </si>
  <si>
    <t>CONVERTINO GIOVANNI</t>
  </si>
  <si>
    <t>COFANO GIUSEPPE</t>
  </si>
  <si>
    <t>CHIANURA BARTOLOMEO</t>
  </si>
  <si>
    <t>NOBILE GIOVANNI</t>
  </si>
  <si>
    <t>PUGLIESE ANGELO</t>
  </si>
  <si>
    <t>STRAGAPEDE VINCENZO</t>
  </si>
  <si>
    <t>NARDELLI VITO</t>
  </si>
  <si>
    <t>LAFORGIA FELICIANO</t>
  </si>
  <si>
    <t>SOLETI FRANCESCO</t>
  </si>
  <si>
    <t>SOFIA ANTONIO</t>
  </si>
  <si>
    <t>DE PUNZIO GIUSEPPE STEF</t>
  </si>
  <si>
    <t>SISTO MARGHERITA</t>
  </si>
  <si>
    <t>CZ009</t>
  </si>
  <si>
    <t>LIBERTAS ATL.LAMEZIA</t>
  </si>
  <si>
    <t>SESTI EMANUELE</t>
  </si>
  <si>
    <t>ALTOMARE LUIGI</t>
  </si>
  <si>
    <t>CONFORTI PIERO</t>
  </si>
  <si>
    <t>AGRUSTI GAETANO</t>
  </si>
  <si>
    <t>LAGANI RAFFAELE</t>
  </si>
  <si>
    <t>ALFANO DOMENICO</t>
  </si>
  <si>
    <t>RUSSO SALVATORE</t>
  </si>
  <si>
    <t>SASSONE MATTEO</t>
  </si>
  <si>
    <t>CAVALIERE GIUSEPPE</t>
  </si>
  <si>
    <t>GALLO AGOSTINO</t>
  </si>
  <si>
    <t>DE PASCALIS VINCENZO</t>
  </si>
  <si>
    <t>MARTINELLI GIUSEPPE</t>
  </si>
  <si>
    <t>TARANTINO BARBARA</t>
  </si>
  <si>
    <t>DIDIO DOMENICO</t>
  </si>
  <si>
    <t>DITARANTO ANTONIO</t>
  </si>
  <si>
    <t>TAIANI MONICA</t>
  </si>
  <si>
    <t>CHIRUMBOLO GIUSEPPE</t>
  </si>
  <si>
    <t>CZ009 LIBERTAS ATL.LAMEZIA</t>
  </si>
  <si>
    <t>CLASSIFICA COMBINATA M+F 9^ PROVA</t>
  </si>
  <si>
    <t>classifica di Società femminile alla 9^ prova</t>
  </si>
  <si>
    <t>classifica di Società maschile alla 9^ prova</t>
  </si>
  <si>
    <t>CS390 ASD DOJO JUDO RUNNING</t>
  </si>
  <si>
    <t>BR158 OSTUNI RUNNERS</t>
  </si>
  <si>
    <t>LE625 AMATORI CASTRIGNANO DE GRECI</t>
  </si>
  <si>
    <t>LE631 MAGLIESE</t>
  </si>
  <si>
    <t>Società M+F</t>
  </si>
</sst>
</file>

<file path=xl/styles.xml><?xml version="1.0" encoding="utf-8"?>
<styleSheet xmlns="http://schemas.openxmlformats.org/spreadsheetml/2006/main">
  <fonts count="4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6.95"/>
      <color indexed="8"/>
      <name val="Times New Roman"/>
      <family val="1"/>
    </font>
    <font>
      <b/>
      <sz val="6.95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13.5"/>
      <color indexed="8"/>
      <name val="MS Sans Serif"/>
      <family val="2"/>
    </font>
    <font>
      <sz val="9"/>
      <color indexed="8"/>
      <name val="Arial"/>
      <family val="2"/>
    </font>
    <font>
      <sz val="8"/>
      <name val="Tahoma"/>
      <family val="2"/>
    </font>
    <font>
      <sz val="8"/>
      <color indexed="8"/>
      <name val="Tahoma"/>
      <family val="2"/>
    </font>
    <font>
      <b/>
      <sz val="13.5"/>
      <color indexed="8"/>
      <name val="MS Sans Serif"/>
      <family val="2"/>
    </font>
    <font>
      <u/>
      <sz val="9.1999999999999993"/>
      <color theme="10"/>
      <name val="MS Sans Serif"/>
      <family val="2"/>
    </font>
    <font>
      <b/>
      <sz val="8"/>
      <color indexed="8"/>
      <name val="Tahoma"/>
      <family val="2"/>
    </font>
    <font>
      <b/>
      <sz val="18"/>
      <color indexed="8"/>
      <name val="MS Sans Serif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i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u/>
      <sz val="13.5"/>
      <color theme="10"/>
      <name val="MS Sans Serif"/>
      <family val="2"/>
    </font>
    <font>
      <b/>
      <sz val="10"/>
      <name val="Tahoma"/>
      <family val="2"/>
    </font>
    <font>
      <sz val="10"/>
      <color indexed="8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26" applyNumberFormat="0" applyAlignment="0" applyProtection="0"/>
    <xf numFmtId="0" fontId="28" fillId="13" borderId="27" applyNumberFormat="0" applyAlignment="0" applyProtection="0"/>
    <xf numFmtId="0" fontId="29" fillId="13" borderId="26" applyNumberFormat="0" applyAlignment="0" applyProtection="0"/>
    <xf numFmtId="0" fontId="30" fillId="0" borderId="28" applyNumberFormat="0" applyFill="0" applyAlignment="0" applyProtection="0"/>
    <xf numFmtId="0" fontId="31" fillId="14" borderId="2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5" fillId="39" borderId="0" applyNumberFormat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1" fillId="15" borderId="30" applyNumberFormat="0" applyFont="0" applyAlignment="0" applyProtection="0"/>
  </cellStyleXfs>
  <cellXfs count="36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 wrapText="1"/>
    </xf>
    <xf numFmtId="14" fontId="5" fillId="2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5" borderId="7" xfId="0" applyFont="1" applyFill="1" applyBorder="1" applyAlignment="1">
      <alignment horizontal="centerContinuous" vertical="center"/>
    </xf>
    <xf numFmtId="0" fontId="5" fillId="5" borderId="0" xfId="0" applyFont="1" applyFill="1" applyBorder="1" applyAlignment="1">
      <alignment horizontal="centerContinuous" vertical="center"/>
    </xf>
    <xf numFmtId="0" fontId="6" fillId="5" borderId="7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Fill="1" applyBorder="1"/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Continuous" vertical="center"/>
    </xf>
    <xf numFmtId="0" fontId="5" fillId="0" borderId="8" xfId="0" applyFont="1" applyBorder="1" applyAlignment="1">
      <alignment horizontal="center"/>
    </xf>
    <xf numFmtId="0" fontId="5" fillId="3" borderId="9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/>
    </xf>
    <xf numFmtId="0" fontId="5" fillId="3" borderId="11" xfId="0" applyFont="1" applyFill="1" applyBorder="1" applyAlignment="1">
      <alignment horizontal="centerContinuous" vertical="center" wrapText="1"/>
    </xf>
    <xf numFmtId="0" fontId="5" fillId="3" borderId="12" xfId="0" applyFont="1" applyFill="1" applyBorder="1" applyAlignment="1">
      <alignment horizontal="centerContinuous" vertical="center"/>
    </xf>
    <xf numFmtId="0" fontId="5" fillId="3" borderId="13" xfId="0" applyFont="1" applyFill="1" applyBorder="1" applyAlignment="1">
      <alignment horizontal="centerContinuous" vertical="center" wrapText="1"/>
    </xf>
    <xf numFmtId="0" fontId="5" fillId="3" borderId="5" xfId="0" applyFont="1" applyFill="1" applyBorder="1" applyAlignment="1">
      <alignment horizontal="centerContinuous" vertical="center" wrapText="1"/>
    </xf>
    <xf numFmtId="0" fontId="9" fillId="0" borderId="0" xfId="0" applyFont="1"/>
    <xf numFmtId="0" fontId="9" fillId="0" borderId="1" xfId="0" applyFont="1" applyBorder="1"/>
    <xf numFmtId="0" fontId="9" fillId="0" borderId="1" xfId="0" applyFont="1" applyFill="1" applyBorder="1"/>
    <xf numFmtId="0" fontId="10" fillId="0" borderId="0" xfId="0" applyFont="1"/>
    <xf numFmtId="0" fontId="10" fillId="0" borderId="1" xfId="0" applyFont="1" applyFill="1" applyBorder="1"/>
    <xf numFmtId="0" fontId="9" fillId="0" borderId="0" xfId="0" applyFont="1" applyBorder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9" fillId="0" borderId="0" xfId="0" applyFont="1" applyFill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/>
    <xf numFmtId="0" fontId="9" fillId="6" borderId="0" xfId="0" applyFont="1" applyFill="1"/>
    <xf numFmtId="0" fontId="9" fillId="7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" xfId="0" applyFont="1" applyBorder="1"/>
    <xf numFmtId="0" fontId="0" fillId="0" borderId="0" xfId="0" applyNumberFormat="1"/>
    <xf numFmtId="0" fontId="0" fillId="0" borderId="1" xfId="0" applyNumberFormat="1" applyBorder="1"/>
    <xf numFmtId="0" fontId="0" fillId="5" borderId="8" xfId="0" applyFill="1" applyBorder="1"/>
    <xf numFmtId="0" fontId="1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0" fontId="15" fillId="0" borderId="0" xfId="0" applyFont="1" applyBorder="1"/>
    <xf numFmtId="0" fontId="9" fillId="7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0" xfId="0" applyFont="1" applyFill="1" applyBorder="1"/>
    <xf numFmtId="0" fontId="9" fillId="0" borderId="1" xfId="0" applyFont="1" applyFill="1" applyBorder="1" applyAlignment="1">
      <alignment horizontal="left"/>
    </xf>
    <xf numFmtId="0" fontId="0" fillId="8" borderId="8" xfId="0" applyFill="1" applyBorder="1"/>
    <xf numFmtId="0" fontId="0" fillId="8" borderId="0" xfId="0" applyFill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8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/>
    </xf>
    <xf numFmtId="0" fontId="10" fillId="0" borderId="0" xfId="0" applyFont="1" applyFill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0" fillId="6" borderId="0" xfId="0" applyFont="1" applyFill="1"/>
    <xf numFmtId="0" fontId="9" fillId="0" borderId="0" xfId="0" applyFont="1" applyFill="1"/>
    <xf numFmtId="0" fontId="18" fillId="0" borderId="0" xfId="0" applyFont="1"/>
    <xf numFmtId="0" fontId="18" fillId="6" borderId="0" xfId="0" applyFont="1" applyFill="1"/>
    <xf numFmtId="0" fontId="0" fillId="6" borderId="0" xfId="0" applyFill="1"/>
    <xf numFmtId="0" fontId="0" fillId="0" borderId="0" xfId="0" applyFill="1"/>
    <xf numFmtId="0" fontId="9" fillId="0" borderId="8" xfId="0" applyFont="1" applyBorder="1"/>
    <xf numFmtId="0" fontId="0" fillId="0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9" fillId="0" borderId="0" xfId="0" applyFont="1" applyFill="1"/>
    <xf numFmtId="0" fontId="5" fillId="2" borderId="22" xfId="0" applyFont="1" applyFill="1" applyBorder="1" applyAlignment="1">
      <alignment horizontal="center"/>
    </xf>
    <xf numFmtId="14" fontId="5" fillId="2" borderId="8" xfId="0" applyNumberFormat="1" applyFont="1" applyFill="1" applyBorder="1" applyAlignment="1">
      <alignment horizontal="center"/>
    </xf>
    <xf numFmtId="14" fontId="5" fillId="2" borderId="22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0" xfId="0" applyFont="1"/>
    <xf numFmtId="14" fontId="13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/>
    <xf numFmtId="0" fontId="19" fillId="0" borderId="0" xfId="44" applyFont="1"/>
    <xf numFmtId="0" fontId="1" fillId="0" borderId="0" xfId="44"/>
    <xf numFmtId="0" fontId="1" fillId="0" borderId="0" xfId="44"/>
    <xf numFmtId="0" fontId="1" fillId="0" borderId="0" xfId="44"/>
    <xf numFmtId="0" fontId="1" fillId="0" borderId="0" xfId="44"/>
    <xf numFmtId="0" fontId="1" fillId="0" borderId="0" xfId="44"/>
    <xf numFmtId="0" fontId="20" fillId="0" borderId="1" xfId="0" applyFont="1" applyBorder="1" applyAlignment="1">
      <alignment horizontal="center"/>
    </xf>
    <xf numFmtId="0" fontId="19" fillId="0" borderId="0" xfId="44" applyFont="1" applyFill="1"/>
    <xf numFmtId="0" fontId="19" fillId="0" borderId="1" xfId="44" applyFont="1" applyFill="1" applyBorder="1"/>
    <xf numFmtId="0" fontId="19" fillId="0" borderId="1" xfId="44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9" fillId="0" borderId="0" xfId="44" applyFont="1" applyBorder="1"/>
    <xf numFmtId="0" fontId="10" fillId="7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5" fillId="41" borderId="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41" borderId="16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Continuous" vertical="center" wrapText="1"/>
    </xf>
    <xf numFmtId="0" fontId="5" fillId="3" borderId="18" xfId="0" applyFont="1" applyFill="1" applyBorder="1" applyAlignment="1">
      <alignment horizontal="centerContinuous" vertical="center" wrapText="1"/>
    </xf>
    <xf numFmtId="0" fontId="13" fillId="7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0" xfId="0" applyFont="1" applyFill="1" applyBorder="1"/>
    <xf numFmtId="0" fontId="10" fillId="7" borderId="0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Border="1"/>
    <xf numFmtId="0" fontId="9" fillId="0" borderId="6" xfId="0" applyFont="1" applyBorder="1"/>
    <xf numFmtId="0" fontId="9" fillId="0" borderId="21" xfId="0" applyFont="1" applyBorder="1"/>
    <xf numFmtId="14" fontId="5" fillId="0" borderId="1" xfId="0" applyNumberFormat="1" applyFont="1" applyFill="1" applyBorder="1" applyAlignment="1">
      <alignment horizontal="center"/>
    </xf>
    <xf numFmtId="0" fontId="5" fillId="4" borderId="0" xfId="0" applyFont="1" applyFill="1"/>
    <xf numFmtId="0" fontId="0" fillId="7" borderId="0" xfId="0" applyFill="1"/>
    <xf numFmtId="0" fontId="10" fillId="7" borderId="0" xfId="0" applyFont="1" applyFill="1"/>
    <xf numFmtId="0" fontId="10" fillId="0" borderId="8" xfId="0" applyFont="1" applyFill="1" applyBorder="1"/>
    <xf numFmtId="0" fontId="0" fillId="0" borderId="8" xfId="0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8" borderId="0" xfId="0" applyFill="1"/>
    <xf numFmtId="0" fontId="19" fillId="7" borderId="1" xfId="44" applyFont="1" applyFill="1" applyBorder="1"/>
    <xf numFmtId="0" fontId="10" fillId="7" borderId="1" xfId="0" applyFont="1" applyFill="1" applyBorder="1"/>
    <xf numFmtId="0" fontId="1" fillId="7" borderId="1" xfId="44" applyFill="1" applyBorder="1"/>
    <xf numFmtId="0" fontId="38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9" fillId="43" borderId="0" xfId="0" applyFont="1" applyFill="1"/>
    <xf numFmtId="0" fontId="10" fillId="0" borderId="0" xfId="0" applyFont="1" applyAlignment="1">
      <alignment horizontal="center"/>
    </xf>
    <xf numFmtId="0" fontId="10" fillId="43" borderId="0" xfId="0" applyFont="1" applyFill="1"/>
    <xf numFmtId="0" fontId="10" fillId="7" borderId="0" xfId="0" applyFont="1" applyFill="1" applyAlignment="1">
      <alignment horizontal="center"/>
    </xf>
    <xf numFmtId="0" fontId="10" fillId="6" borderId="0" xfId="0" applyFont="1" applyFill="1" applyAlignment="1">
      <alignment horizontal="center" vertical="center"/>
    </xf>
    <xf numFmtId="1" fontId="10" fillId="6" borderId="0" xfId="0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9" fillId="7" borderId="0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vertical="center"/>
    </xf>
    <xf numFmtId="0" fontId="0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9" fillId="0" borderId="8" xfId="0" applyFont="1" applyFill="1" applyBorder="1"/>
    <xf numFmtId="0" fontId="39" fillId="7" borderId="1" xfId="0" applyFont="1" applyFill="1" applyBorder="1" applyAlignment="1">
      <alignment horizontal="center"/>
    </xf>
    <xf numFmtId="0" fontId="39" fillId="7" borderId="1" xfId="0" applyFont="1" applyFill="1" applyBorder="1"/>
    <xf numFmtId="0" fontId="39" fillId="7" borderId="0" xfId="0" applyFont="1" applyFill="1"/>
    <xf numFmtId="0" fontId="10" fillId="7" borderId="4" xfId="0" applyFont="1" applyFill="1" applyBorder="1" applyAlignment="1">
      <alignment horizontal="center"/>
    </xf>
    <xf numFmtId="0" fontId="39" fillId="7" borderId="0" xfId="0" applyFont="1" applyFill="1" applyBorder="1"/>
    <xf numFmtId="0" fontId="13" fillId="2" borderId="2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1" fontId="10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5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Continuous" vertical="center" wrapText="1"/>
    </xf>
    <xf numFmtId="0" fontId="6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right"/>
    </xf>
    <xf numFmtId="0" fontId="13" fillId="0" borderId="0" xfId="0" applyFont="1" applyFill="1" applyAlignment="1">
      <alignment horizontal="centerContinuous"/>
    </xf>
    <xf numFmtId="0" fontId="13" fillId="2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Continuous"/>
    </xf>
    <xf numFmtId="0" fontId="10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Continuous" vertical="center"/>
    </xf>
    <xf numFmtId="0" fontId="5" fillId="3" borderId="36" xfId="0" applyFont="1" applyFill="1" applyBorder="1" applyAlignment="1">
      <alignment horizontal="centerContinuous" vertical="center" wrapText="1"/>
    </xf>
    <xf numFmtId="0" fontId="0" fillId="7" borderId="8" xfId="0" applyFill="1" applyBorder="1" applyAlignment="1">
      <alignment horizontal="center"/>
    </xf>
    <xf numFmtId="0" fontId="15" fillId="7" borderId="1" xfId="0" applyFont="1" applyFill="1" applyBorder="1"/>
    <xf numFmtId="0" fontId="15" fillId="7" borderId="1" xfId="0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7" borderId="21" xfId="44" applyFill="1" applyBorder="1"/>
    <xf numFmtId="0" fontId="19" fillId="6" borderId="1" xfId="44" applyFont="1" applyFill="1" applyBorder="1"/>
    <xf numFmtId="0" fontId="10" fillId="6" borderId="1" xfId="0" applyFont="1" applyFill="1" applyBorder="1"/>
    <xf numFmtId="0" fontId="9" fillId="6" borderId="1" xfId="0" applyFont="1" applyFill="1" applyBorder="1"/>
    <xf numFmtId="0" fontId="9" fillId="42" borderId="0" xfId="0" applyFont="1" applyFill="1"/>
    <xf numFmtId="0" fontId="9" fillId="42" borderId="0" xfId="0" applyFont="1" applyFill="1" applyBorder="1"/>
    <xf numFmtId="0" fontId="9" fillId="6" borderId="32" xfId="0" applyFont="1" applyFill="1" applyBorder="1"/>
    <xf numFmtId="0" fontId="10" fillId="42" borderId="0" xfId="0" applyFont="1" applyFill="1"/>
    <xf numFmtId="0" fontId="10" fillId="42" borderId="0" xfId="0" applyFont="1" applyFill="1" applyBorder="1"/>
    <xf numFmtId="0" fontId="10" fillId="6" borderId="32" xfId="0" applyFont="1" applyFill="1" applyBorder="1"/>
    <xf numFmtId="0" fontId="17" fillId="6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" fontId="10" fillId="0" borderId="0" xfId="0" applyNumberFormat="1" applyFont="1" applyFill="1" applyAlignment="1">
      <alignment vertical="center"/>
    </xf>
    <xf numFmtId="0" fontId="10" fillId="7" borderId="8" xfId="0" applyFont="1" applyFill="1" applyBorder="1" applyAlignment="1">
      <alignment vertical="center"/>
    </xf>
    <xf numFmtId="1" fontId="10" fillId="7" borderId="8" xfId="0" applyNumberFormat="1" applyFont="1" applyFill="1" applyBorder="1" applyAlignment="1">
      <alignment vertical="center"/>
    </xf>
    <xf numFmtId="0" fontId="10" fillId="7" borderId="8" xfId="0" applyFont="1" applyFill="1" applyBorder="1"/>
    <xf numFmtId="0" fontId="0" fillId="7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0" fillId="7" borderId="0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" fontId="10" fillId="0" borderId="1" xfId="0" applyNumberFormat="1" applyFont="1" applyFill="1" applyBorder="1" applyAlignment="1">
      <alignment vertical="center"/>
    </xf>
    <xf numFmtId="0" fontId="39" fillId="0" borderId="1" xfId="0" applyFont="1" applyFill="1" applyBorder="1"/>
    <xf numFmtId="0" fontId="39" fillId="0" borderId="1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0" fillId="4" borderId="21" xfId="0" applyFill="1" applyBorder="1"/>
    <xf numFmtId="0" fontId="10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0" fillId="0" borderId="4" xfId="0" applyFont="1" applyFill="1" applyBorder="1"/>
    <xf numFmtId="0" fontId="0" fillId="0" borderId="8" xfId="0" applyBorder="1"/>
    <xf numFmtId="0" fontId="10" fillId="7" borderId="0" xfId="0" applyFont="1" applyFill="1" applyBorder="1" applyAlignment="1">
      <alignment vertical="center"/>
    </xf>
    <xf numFmtId="1" fontId="10" fillId="7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1" fontId="10" fillId="7" borderId="0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vertical="center"/>
    </xf>
    <xf numFmtId="0" fontId="5" fillId="7" borderId="0" xfId="0" applyFont="1" applyFill="1" applyBorder="1"/>
    <xf numFmtId="0" fontId="15" fillId="7" borderId="0" xfId="0" applyFont="1" applyFill="1" applyBorder="1"/>
    <xf numFmtId="0" fontId="15" fillId="7" borderId="0" xfId="0" applyFont="1" applyFill="1" applyBorder="1" applyAlignment="1">
      <alignment horizontal="center"/>
    </xf>
    <xf numFmtId="14" fontId="5" fillId="7" borderId="0" xfId="0" applyNumberFormat="1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9" fillId="0" borderId="8" xfId="44" applyFont="1" applyFill="1" applyBorder="1"/>
    <xf numFmtId="0" fontId="5" fillId="41" borderId="1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5" fillId="41" borderId="41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4" xfId="0" applyFont="1" applyFill="1" applyBorder="1"/>
    <xf numFmtId="0" fontId="9" fillId="7" borderId="4" xfId="0" applyFont="1" applyFill="1" applyBorder="1" applyAlignment="1">
      <alignment horizontal="right"/>
    </xf>
    <xf numFmtId="0" fontId="2" fillId="7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13" fillId="2" borderId="41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14" fontId="5" fillId="2" borderId="41" xfId="0" applyNumberFormat="1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0" fillId="40" borderId="2" xfId="0" applyFill="1" applyBorder="1" applyAlignment="1">
      <alignment horizontal="center"/>
    </xf>
    <xf numFmtId="0" fontId="0" fillId="40" borderId="5" xfId="0" applyFill="1" applyBorder="1" applyAlignment="1">
      <alignment horizontal="center"/>
    </xf>
    <xf numFmtId="0" fontId="37" fillId="40" borderId="14" xfId="1" applyFont="1" applyFill="1" applyBorder="1" applyAlignment="1" applyProtection="1">
      <alignment horizontal="center" vertical="center"/>
    </xf>
    <xf numFmtId="0" fontId="37" fillId="40" borderId="15" xfId="1" applyFont="1" applyFill="1" applyBorder="1" applyAlignment="1" applyProtection="1">
      <alignment horizontal="center" vertical="center"/>
    </xf>
    <xf numFmtId="0" fontId="37" fillId="40" borderId="3" xfId="1" applyFont="1" applyFill="1" applyBorder="1" applyAlignment="1" applyProtection="1">
      <alignment horizontal="center" vertical="center"/>
    </xf>
    <xf numFmtId="0" fontId="37" fillId="40" borderId="16" xfId="1" applyFont="1" applyFill="1" applyBorder="1" applyAlignment="1" applyProtection="1">
      <alignment horizontal="center" vertical="center"/>
    </xf>
    <xf numFmtId="0" fontId="37" fillId="40" borderId="17" xfId="1" applyFont="1" applyFill="1" applyBorder="1" applyAlignment="1" applyProtection="1">
      <alignment horizontal="center" vertical="center"/>
    </xf>
    <xf numFmtId="0" fontId="37" fillId="40" borderId="18" xfId="1" applyFont="1" applyFill="1" applyBorder="1" applyAlignment="1" applyProtection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5" fillId="3" borderId="39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12" fillId="40" borderId="38" xfId="1" applyFill="1" applyBorder="1" applyAlignment="1" applyProtection="1">
      <alignment horizontal="center" vertical="center"/>
    </xf>
    <xf numFmtId="0" fontId="12" fillId="40" borderId="1" xfId="1" applyFill="1" applyBorder="1" applyAlignment="1" applyProtection="1">
      <alignment horizontal="center" vertical="center"/>
    </xf>
    <xf numFmtId="0" fontId="0" fillId="40" borderId="38" xfId="0" applyFill="1" applyBorder="1" applyAlignment="1">
      <alignment horizontal="center"/>
    </xf>
    <xf numFmtId="0" fontId="0" fillId="40" borderId="41" xfId="0" applyFill="1" applyBorder="1" applyAlignment="1">
      <alignment horizontal="center"/>
    </xf>
    <xf numFmtId="0" fontId="37" fillId="40" borderId="37" xfId="1" applyFont="1" applyFill="1" applyBorder="1" applyAlignment="1" applyProtection="1">
      <alignment horizontal="center" vertical="center"/>
    </xf>
    <xf numFmtId="0" fontId="37" fillId="40" borderId="38" xfId="1" applyFont="1" applyFill="1" applyBorder="1" applyAlignment="1" applyProtection="1">
      <alignment horizontal="center" vertical="center"/>
    </xf>
    <xf numFmtId="0" fontId="37" fillId="40" borderId="45" xfId="1" applyFont="1" applyFill="1" applyBorder="1" applyAlignment="1" applyProtection="1">
      <alignment horizontal="center" vertical="center"/>
    </xf>
    <xf numFmtId="0" fontId="37" fillId="40" borderId="1" xfId="1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37" fillId="40" borderId="40" xfId="1" applyFont="1" applyFill="1" applyBorder="1" applyAlignment="1" applyProtection="1">
      <alignment horizontal="center" vertical="center"/>
    </xf>
    <xf numFmtId="0" fontId="37" fillId="40" borderId="41" xfId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center"/>
    </xf>
    <xf numFmtId="0" fontId="0" fillId="44" borderId="0" xfId="0" applyFill="1"/>
  </cellXfs>
  <cellStyles count="47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4" builtinId="22" customBuiltin="1"/>
    <cellStyle name="Cella collegata" xfId="15" builtinId="24" customBuiltin="1"/>
    <cellStyle name="Cella da controllare" xfId="16" builtinId="23" customBuiltin="1"/>
    <cellStyle name="Collegamento ipertestuale" xfId="1" builtinId="8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2" builtinId="20" customBuiltin="1"/>
    <cellStyle name="Neutrale" xfId="11" builtinId="28" customBuiltin="1"/>
    <cellStyle name="Normale" xfId="0" builtinId="0"/>
    <cellStyle name="Normale 2" xfId="2"/>
    <cellStyle name="Normale 3" xfId="3"/>
    <cellStyle name="Normale 4" xfId="4"/>
    <cellStyle name="Normale 5" xfId="44"/>
    <cellStyle name="Nota 2" xfId="46"/>
    <cellStyle name="Output" xfId="13" builtinId="21" customBuiltin="1"/>
    <cellStyle name="Testo avviso" xfId="17" builtinId="11" customBuiltin="1"/>
    <cellStyle name="Testo descrittivo" xfId="18" builtinId="53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itolo 5" xfId="45"/>
    <cellStyle name="Totale" xfId="19" builtinId="25" customBuiltin="1"/>
    <cellStyle name="Valore non valido" xfId="10" builtinId="27" customBuiltin="1"/>
    <cellStyle name="Valore valido" xfId="9" builtinId="26" customBuiltin="1"/>
  </cellStyles>
  <dxfs count="23"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ARE2018/MONTAGNA/CARTELLA%20SOCIETA'/lavorazion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GARE2018/MONTAGNA/CARTELLA%20SOCIETA'/lavorazion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GARE2018/MONTAGNA/CARTELLA%20SOCIETA'/lavorazion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mela" refreshedDate="43387.519744328703" createdVersion="3" refreshedVersion="3" minRefreshableVersion="3" recordCount="375">
  <cacheSource type="worksheet">
    <worksheetSource ref="E1:F376" sheet="DONNE" r:id="rId2"/>
  </cacheSource>
  <cacheFields count="2">
    <cacheField name="Società" numFmtId="0">
      <sharedItems count="79">
        <s v="LE349 ATL. AMATORI CORIGLIANO"/>
        <s v="CS386 ASD CORRICASTROVILLARI"/>
        <s v="BR158 OSTUNI RUNNER'S"/>
        <s v="LE641 TREPUZZI RUNNING A.S.D."/>
        <s v="LE644 ASD ATLETICA LEVERANO"/>
        <s v="TA471 A.S.D. RHBIKE TEAM"/>
        <s v="LE605 ABACUS VILLA BALDASSARRI"/>
        <s v="BR162 OLIMPO LATIANO"/>
        <s v="LE303 CLUB CORRERE GALATINA"/>
        <s v="BR138 A.S. TEAM FRANCAVILLA"/>
        <s v="LE620 A.S.D. TRE CASALI"/>
        <s v="LE601 A.S. ACTION RUNNING MONTERONI"/>
        <s v="LE302 A.S.D. GRECIA SALENTINA"/>
        <s v="TA462 A.S.D. TRIATHLON TARANTO"/>
        <s v="LE632 SALENTO IS RUNNING"/>
        <s v="BR103 ATLETICA AMATORI BRINDISI"/>
        <s v="TA446 A.S.D. MARATHON MASSAFRA"/>
        <s v="BA039 A.S.D. AMICI STRADA DEL TESORO"/>
        <s v="TA468 ATLETICA TALSANO"/>
        <s v="LE304 SARACENATLETICA"/>
        <s v="LE307 S.S. A.V.I.S.  SPORT NOVOLI"/>
        <s v="LE610 PODISTICA  COPERTINO"/>
        <s v="LE636 GPDM LECCE"/>
        <s v="LE643 LA MANDRA CALIMERA"/>
        <s v="BA592 BARLETTA SPORTIVA"/>
        <s v="TA466 MARTINA FRANCA RUNNING A.S.D."/>
        <s v="LE322 A.S. MARATHON CLUB LECCE"/>
        <s v="PZ113 ATLETICA CORREREPOLLINO"/>
        <s v="BA529 A.S. TRANI MARATHON"/>
        <s v="TA463 A.S.D. OLIMPIA GROTTAGLIE"/>
        <s v="LE318 A.S. PODISTICA PARABITA"/>
        <s v="LE629 OTRANTO 800"/>
        <s v="BR131 A.S. ATLETICA LATIANO"/>
        <s v="TA425 ASD POD. FAGGIANO V.P. SERVICE"/>
        <s v="BA734 ATLETICAMENTE"/>
        <s v="LE617 POLISPORTIVA BPP"/>
        <s v="LE600 G.POD. DUEMILA RUFFANO"/>
        <s v="LE604 ATLETICA SURBO"/>
        <s v="MT564 LUCANI FREE RUNNERS"/>
        <s v="LE633 SALENTO IN CORSA VEGLIE"/>
        <s v="LE383 ATLETICA CAPO DI LEUCA"/>
        <s v="MT573 ASD POLISPORTIVA RE-CYCLING"/>
        <s v="MT570 BERNALDA RUNNER'S"/>
        <s v="TA470 IKKOS ATLETI TARANTO A.S.D."/>
        <s v="BA006 U.S. GIOVANI ATLETI BARI"/>
        <s v="BR141 POLISPORT CICLO CLUB FASANO"/>
        <s v="LE631 PODISTICA MAGLIESE"/>
        <s v="BA535 A.S. ATLETICA POLIGNANO"/>
        <s v="BR145 A.S.D. ATLETICA MESAGNE - AVIS"/>
        <s v="TA464 TEAM PIANETA SPORT MASSAFRA"/>
        <s v="LE642 NUOVA ATLETICA COPERTINO"/>
        <s v="SA138 ASD POL ATL CAMALDOLESE"/>
        <s v="SA614 42KAPPA RUNNING TEAM SALERNO"/>
        <s v="SA126 ASD ATL. VIS NOVA"/>
        <s v="BA729 A.S.D.  LA FENICE"/>
        <s v="TA456 TARANTO SPORTIVA"/>
        <s v="PZ112 ATLETICA PALAZZO"/>
        <s v="BA711 BIO AMBRA NEW AGE"/>
        <s v="BA553 ATLETICA ADELFIA"/>
        <s v="BA507 A.MARATONETI ANDRIESI"/>
        <s v="BA550 AVIS IN CORSA CONVERSANO"/>
        <s v="TA408 A.S PODISTICA TARAS"/>
        <s v="BA714 ALBEROBELLO RUNNING ASD"/>
        <s v="PZ053 PODISTICA AMATORI POTENZA"/>
        <s v="MT574 A.S.D. &quot;I BITLOSSI-MONTERUN&quot;"/>
        <s v="BA710 A.S.D. GRAVINA FESTINA LENTE!"/>
        <s v="BA005 AMATORI ATL. ACQUAVIVA"/>
        <s v="BA557 ASS. S. D. PINK PANTHER"/>
        <s v="BA025 A.S. AMATORI PUTIGNANO"/>
        <s v="TA440 ATHLETIC TEAM PALAGIANO"/>
        <s v="TA460 BODY ANGEL"/>
        <s v="BR143 A.S.D. ATLETICA CAROVIGNO"/>
        <s v="TA402 A.S.D. PODISTICA GROTTAGLIE"/>
        <s v="BR164 TEAM FUORISOGLIA"/>
        <s v="BR135 ATLETICA CITTA' BIANCA"/>
        <s v="BA502 A.S.D. MONTEDORO NOCI"/>
        <s v="BR154 ATLETICA CEGLIE MESSAPICA"/>
        <s v="BR139 GYMNASIUM S. PANCRAZIO"/>
        <s v="CZ009 LIBERTAS ATL.LAMEZIA"/>
      </sharedItems>
    </cacheField>
    <cacheField name="punti" numFmtId="0">
      <sharedItems containsSemiMixedTypes="0" containsString="0" containsNumber="1" containsInteger="1" minValue="1" maxValue="28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rmela" refreshedDate="43387.559832870371" createdVersion="3" refreshedVersion="3" minRefreshableVersion="3" recordCount="1671">
  <cacheSource type="worksheet">
    <worksheetSource ref="E1:F1672" sheet="UOMINI" r:id="rId2"/>
  </cacheSource>
  <cacheFields count="2">
    <cacheField name="Società" numFmtId="0">
      <sharedItems count="166">
        <s v="LE643 LA MANDRA CALIMERA"/>
        <s v="LE620 A.S.D. TRE CASALI"/>
        <s v="LE642 NUOVA ATLETICA COPERTINO"/>
        <s v="BA550 AVIS IN CORSA CONVERSANO"/>
        <s v="LE303 CLUB CORRERE GALATINA"/>
        <s v="LE307 S.S. A.V.I.S.  SPORT NOVOLI"/>
        <s v="BA714 ALBEROBELLO RUNNING ASD"/>
        <s v="LE346 GR. POD.  A 13 ALBA TAURISANO"/>
        <s v="BR158 OSTUNI RUNNER'S"/>
        <s v="TA453 ASD FITNESS EXELLENCE SGIORGIO"/>
        <s v="TA471 A.S.D. RHBIKE TEAM"/>
        <s v="LE621 A.S.D. P.U.C. SALENTO"/>
        <s v="LE601 A.S. ACTION RUNNING MONTERONI"/>
        <s v="CS386 ASD CORRICASTROVILLARI"/>
        <s v="BA011 A.S. ATLETICA CASTELLANA"/>
        <s v="TA462 A.S.D. TRIATHLON TARANTO"/>
        <s v="LE604 ATLETICA SURBO"/>
        <s v="LE614 ATLETICA SALENTO ARADEO"/>
        <s v="LE625 AMATORI CASTRIGNANO DE' GRECI"/>
        <s v="LE600 G.POD. DUEMILA RUFFANO"/>
        <s v="LE318 A.S. PODISTICA PARABITA"/>
        <s v="LE607 A.S. PODISTICA TUGLIE"/>
        <s v="LE635 A.S.D. ATLETICA GALLIPOLI"/>
        <s v="BA753 ASDNOCINCORSA"/>
        <s v="LE629 OTRANTO 800"/>
        <s v="PZ113 ATLETICA CORREREPOLLINO"/>
        <s v="LE644 ASD ATLETICA LEVERANO"/>
        <s v="BR131 A.S. ATLETICA LATIANO"/>
        <s v="TA463 A.S.D. OLIMPIA GROTTAGLIE"/>
        <s v="LE397 ATLETICA TOP RUNNERS LECCE"/>
        <s v="BR139 GYMNASIUM S. PANCRAZIO"/>
        <s v="BA093 ATLETIC CLUB ALTAMURA"/>
        <s v="LE632 SALENTO IS RUNNING"/>
        <s v="TA450 LA PALESTRA ASD-MARTINA FRANCA"/>
        <s v="LE647 A.S.D. CAVALLI DI RAZZA"/>
        <s v="LE349 ATL. AMATORI CORIGLIANO"/>
        <s v="LE605 ABACUS VILLA BALDASSARRI"/>
        <s v="LE302 A.S.D. GRECIA SALENTINA"/>
        <s v="BA557 ASS. S. D. PINK PANTHER"/>
        <s v="BA723 S.S.D. A.R.L. DYNAMYK FITNESS"/>
        <s v="BA535 A.S. ATLETICA POLIGNANO"/>
        <s v="LE646 A.S.D. CURSORES"/>
        <s v="LE315 ATLETICA SALENTINA LECCE"/>
        <s v="BR154 ATLETICA CEGLIE MESSAPICA"/>
        <s v="LE383 ATLETICA CAPO DI LEUCA"/>
        <s v="BR138 A.S. TEAM FRANCAVILLA"/>
        <s v="LE636 GPDM LECCE"/>
        <s v="LE304 SARACENATLETICA"/>
        <s v="LE645 GALATLETICA DREAM TEAM"/>
        <s v="LE399 A.S. ATLET. TAVIANO 97 ONLUS"/>
        <s v="LE610 PODISTICA  COPERTINO"/>
        <s v="BA529 A.S. TRANI MARATHON"/>
        <s v="BA734 ATLETICAMENTE"/>
        <s v="BA025 A.S. AMATORI PUTIGNANO"/>
        <s v="BR162 OLIMPO LATIANO"/>
        <s v="TA425 ASD POD. FAGGIANO V.P. SERVICE"/>
        <s v="BA592 BARLETTA SPORTIVA"/>
        <s v="CS390 ASD DOJO JUDO RUNNING VALLE DE"/>
        <s v="TA402 A.S.D. PODISTICA GROTTAGLIE"/>
        <s v="BA521 A.S. DOF AMATORI TURI"/>
        <s v="LE631 PODISTICA MAGLIESE"/>
        <s v="LE633 SALENTO IN CORSA VEGLIE"/>
        <s v="TA460 BODY ANGEL"/>
        <s v="LE637 ASD N.E.S.T."/>
        <s v="MT564 LUCANI FREE RUNNERS"/>
        <s v="LE615 A.S.D. PODISTICA SOLETUM"/>
        <s v="TA468 ATLETICA TALSANO"/>
        <s v="BA049 G.S.P. III REGIONE AEREA BARI"/>
        <s v="LE641 TREPUZZI RUNNING A.S.D."/>
        <s v="LE634 A.S.D. ATLETICA GALATEA"/>
        <s v="LE631 MAGLIESE"/>
        <s v="TA466 MARTINA FRANCA RUNNING A.S.D."/>
        <s v="BA052 BARI ROAD RUNNERS CLUB"/>
        <s v="BA505 A.S. QUELLI DELLA PINETA"/>
        <s v="LE322 A.S. MARATHON CLUB LECCE"/>
        <s v="TA456 TARANTO SPORTIVA"/>
        <s v="BR113 ATLETICA CASALINI"/>
        <s v="BA089 ALTERATLETICA LOCOROTONDO"/>
        <s v="BA502 A.S.D. MONTEDORO NOCI"/>
        <s v="LE617 POLISPORTIVA BPP"/>
        <s v="PZ053 PODISTICA AMATORI POTENZA"/>
        <s v="BA700 A.S.D. NADIR ON THE ROAD - PUT"/>
        <s v="LE320 C.A.SPORTLEADER CORRERE E' VIT"/>
        <s v="BR103 ATLETICA AMATORI BRINDISI"/>
        <s v="SA630 ASD SELE MARATHON EBOLI"/>
        <s v="CS364 ASD TIGER RUNNING CLUB"/>
        <s v="PZ565 BRAMEA VULTUR RUNNERS"/>
        <s v="NA970 COLLANA MARATHON NAPOLI"/>
        <s v="TA408 A.S PODISTICA TARAS"/>
        <s v="SA601 CILENTO RUN"/>
        <s v="MT073 G.S. ATHLOS MATERA"/>
        <s v="MT093 MARATHON CLUB GRASSANO"/>
        <s v="SA615 ASD CASTELLABATE RUNNERS"/>
        <s v="PZ112 ATLETICA PALAZZO"/>
        <s v="PZ528 ATLETICA AMATORI LAURIA"/>
        <s v="MT570 BERNALDA RUNNER'S"/>
        <s v="SS059 ATL LEGG PORTO TORRES"/>
        <s v="MT573 ASD POLISPORTIVA RE-CYCLING"/>
        <s v="MT544 A.S. POD. AMATORI POLICORO"/>
        <s v="MT569 NOVA SIRI MARATHON"/>
        <s v="TA423 CLUB RUNNER 87 CASTELLANETA"/>
        <s v="BR141 POLISPORT CICLO CLUB FASANO"/>
        <s v="BA039 A.S.D. AMICI STRADA DEL TESORO"/>
        <s v="BR164 TEAM FUORISOGLIA"/>
        <s v="BR153 ASD APULIATHLETICA"/>
        <s v="BR143 A.S.D. ATLETICA CAROVIGNO"/>
        <s v="BR160 PODISMO SPV MY DOMO"/>
        <s v="LE623 SPORT RUNNING PORTOSELVAGGIO"/>
        <s v="BA082 ATLETICA TOMMASO ASSI TRANI"/>
        <s v="BA581 A.S.D. ATLETICA BITRITTO"/>
        <s v="SA138 ASD POL. ATL. CAMALDOLESE"/>
        <s v="SA126 ASD ATL. VIS NOVA"/>
        <s v="NA993 TERRA DELLO SPORT ASD"/>
        <s v="SA128 ASD ATL LIB AGROPOLI"/>
        <s v="SA611 METALFER RUNNER - POLLA"/>
        <s v="SA614 42KAPPA RUNNING TEAM SALERNO"/>
        <s v="SA146 ASDATL. ISAURA VALLE DELL'IRNO"/>
        <s v="SA610 ATL. ARECHI SALERNO"/>
        <s v="NA061 A.S.D. CUS NAPOLI"/>
        <s v="SA127 IDEATLETICA AURORA"/>
        <s v="SA612 ASD PODISTICA SELE"/>
        <s v="NA512 ASD AMATORI VESUVIO"/>
        <s v="NA595 A.S.D.  ATLETICA GIUGLIANO"/>
        <s v="CE750 GSD FIAMME ARGENTO"/>
        <s v="BA729 A.S.D.  LA FENICE"/>
        <s v="BA507 A.MARATONETI ANDRIESI"/>
        <s v="BA740 RUNNING TEAM DANGELA SPORT"/>
        <s v="PZ035 CLUB ATLETICO LAURIA SEDAS"/>
        <s v="TA446 A.S.D. MARATHON MASSAFRA"/>
        <s v="TA464 TEAM PIANETA SPORT MASSAFRA"/>
        <s v="BA582 A.S.D. BISCEGLIE RUNNING"/>
        <s v="BA553 ATLETICA ADELFIA"/>
        <s v="BA599 RUNNING PEOPLE NOICATTARO"/>
        <s v="MT536 TEAM SPORT MATERA"/>
        <s v="BA710 A.S.D. GRAVINA FESTINA LENTE!"/>
        <s v="CE911 ASD PODISTICA CASERTA"/>
        <s v="TA442 RUNNERS GINOSA"/>
        <s v="BA029 A.A.E. MANZARI CASAMASSIMA"/>
        <s v="BA713 GIOIA RUNNING A.S.D."/>
        <s v="BA554 FREE RUNNERS MOLFETTA"/>
        <s v="TA438 CRISPIANO MARATHON CLUB ONLUS"/>
        <s v="PZ566 TRANSEO"/>
        <s v="BA058 ATLETICA  MONOPOLI"/>
        <s v="CS226 MARATHON CS"/>
        <s v="CS380 POL. MAGNA GRAECIA ASD CASSANO"/>
        <s v="MT574 A.S.D. &quot;I BITLOSSI-MONTERUN&quot;"/>
        <s v="CS361 COSENZA K42"/>
        <s v="CZ234 VIOLETTACLUB"/>
        <s v="NA000 ATLETICA GIULIANO"/>
        <s v="BR158 OSTUNI RUNNERS"/>
        <s v="CS390 ASD DOJO JUDO RUNNING"/>
        <s v="TA470 IKKOS ATLETI TARANTO A.S.D."/>
        <s v="LE625 AMATORI CASTRIGNANO DE GRECI"/>
        <s v="BA005 AMATORI ATL. ACQUAVIVA"/>
        <s v="TA440 ATHLETIC TEAM PALAGIANO"/>
        <s v="BR155 APD RUNNERS SAN MICHELE SALENT"/>
        <s v="BR145 A.S.D. ATLETICA MESAGNE - AVIS"/>
        <s v="BR104 ATL. AMATORI CISTERNINO"/>
        <s v="BR144 ATALAS SAN VITO DEI NORMANNI"/>
        <s v="BR147 FOLGORE BRINDISI"/>
        <s v="BR159 DORANDO PIETRI"/>
        <s v="BR135 ATLETICA CITTA' BIANCA"/>
        <s v="BR134 ASS. AMICI ATL.VILLA CASTELLI"/>
        <s v="BA029 A.A.'E. MANZARI' CASAMASSIMA"/>
        <s v="TA441 G.S. PAOLOTTI - ATL MARTINA"/>
        <s v="CZ009 LIBERTAS ATL.LAMEZIA"/>
      </sharedItems>
    </cacheField>
    <cacheField name="punti" numFmtId="0">
      <sharedItems containsSemiMixedTypes="0" containsString="0" containsNumber="1" containsInteger="1" minValue="1" maxValue="48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armela" refreshedDate="43387.562911458335" createdVersion="3" refreshedVersion="3" minRefreshableVersion="3" recordCount="2047">
  <cacheSource type="worksheet">
    <worksheetSource ref="E1:F2048" sheet="TUTTI" r:id="rId2"/>
  </cacheSource>
  <cacheFields count="2">
    <cacheField name="UNITI" numFmtId="0">
      <sharedItems count="163">
        <s v="LE349 ATL. AMATORI CORIGLIANO"/>
        <s v="CS386 ASD CORRICASTROVILLARI"/>
        <s v="BR158 OSTUNI RUNNER'S"/>
        <s v="LE641 TREPUZZI RUNNING A.S.D."/>
        <s v="LE644 ASD ATLETICA LEVERANO"/>
        <s v="TA471 A.S.D. RHBIKE TEAM"/>
        <s v="LE605 ABACUS VILLA BALDASSARRI"/>
        <s v="BR162 OLIMPO LATIANO"/>
        <s v="LE303 CLUB CORRERE GALATINA"/>
        <s v="BR138 A.S. TEAM FRANCAVILLA"/>
        <s v="LE620 A.S.D. TRE CASALI"/>
        <s v="LE601 A.S. ACTION RUNNING MONTERONI"/>
        <s v="LE302 A.S.D. GRECIA SALENTINA"/>
        <s v="TA462 A.S.D. TRIATHLON TARANTO"/>
        <s v="LE632 SALENTO IS RUNNING"/>
        <s v="BR103 ATLETICA AMATORI BRINDISI"/>
        <s v="TA446 A.S.D. MARATHON MASSAFRA"/>
        <s v="BA039 A.S.D. AMICI STRADA DEL TESORO"/>
        <s v="TA468 ATLETICA TALSANO"/>
        <s v="LE304 SARACENATLETICA"/>
        <s v="LE307 S.S. A.V.I.S.  SPORT NOVOLI"/>
        <s v="LE610 PODISTICA  COPERTINO"/>
        <s v="LE636 GPDM LECCE"/>
        <s v="LE643 LA MANDRA CALIMERA"/>
        <s v="BA592 BARLETTA SPORTIVA"/>
        <s v="TA466 MARTINA FRANCA RUNNING A.S.D."/>
        <s v="LE322 A.S. MARATHON CLUB LECCE"/>
        <s v="PZ113 ATLETICA CORREREPOLLINO"/>
        <s v="BA529 A.S. TRANI MARATHON"/>
        <s v="TA463 A.S.D. OLIMPIA GROTTAGLIE"/>
        <s v="LE318 A.S. PODISTICA PARABITA"/>
        <s v="LE629 OTRANTO 800"/>
        <s v="BR131 A.S. ATLETICA LATIANO"/>
        <s v="TA425 ASD POD. FAGGIANO V.P. SERVICE"/>
        <s v="BA734 ATLETICAMENTE"/>
        <s v="LE617 POLISPORTIVA BPP"/>
        <s v="LE600 G.POD. DUEMILA RUFFANO"/>
        <s v="LE604 ATLETICA SURBO"/>
        <s v="MT564 LUCANI FREE RUNNERS"/>
        <s v="LE642 NUOVA ATLETICA COPERTINO"/>
        <s v="BA550 AVIS IN CORSA CONVERSANO"/>
        <s v="BA714 ALBEROBELLO RUNNING ASD"/>
        <s v="LE346 GR. POD.  A 13 ALBA TAURISANO"/>
        <s v="TA453 ASD FITNESS EXELLENCE SGIORGIO"/>
        <s v="LE621 A.S.D. P.U.C. SALENTO"/>
        <s v="BA011 A.S. ATLETICA CASTELLANA"/>
        <s v="LE614 ATLETICA SALENTO ARADEO"/>
        <s v="LE625 AMATORI CASTRIGNANO DE' GRECI"/>
        <s v="LE607 A.S. PODISTICA TUGLIE"/>
        <s v="LE635 A.S.D. ATLETICA GALLIPOLI"/>
        <s v="BA753 ASDNOCINCORSA"/>
        <s v="LE397 ATLETICA TOP RUNNERS LECCE"/>
        <s v="BR139 GYMNASIUM S. PANCRAZIO"/>
        <s v="BA093 ATLETIC CLUB ALTAMURA"/>
        <s v="TA450 LA PALESTRA ASD-MARTINA FRANCA"/>
        <s v="LE647 A.S.D. CAVALLI DI RAZZA"/>
        <s v="BA557 ASS. S. D. PINK PANTHER"/>
        <s v="BA723 S.S.D. A.R.L. DYNAMYK FITNESS"/>
        <s v="BA535 A.S. ATLETICA POLIGNANO"/>
        <s v="LE646 A.S.D. CURSORES"/>
        <s v="LE315 ATLETICA SALENTINA LECCE"/>
        <s v="BR154 ATLETICA CEGLIE MESSAPICA"/>
        <s v="LE383 ATLETICA CAPO DI LEUCA"/>
        <s v="LE645 GALATLETICA DREAM TEAM"/>
        <s v="LE399 A.S. ATLET. TAVIANO 97 ONLUS"/>
        <s v="BA025 A.S. AMATORI PUTIGNANO"/>
        <s v="CS390 ASD DOJO JUDO RUNNING VALLE DE"/>
        <s v="TA402 A.S.D. PODISTICA GROTTAGLIE"/>
        <s v="BA521 A.S. DOF AMATORI TURI"/>
        <s v="LE631 PODISTICA MAGLIESE"/>
        <s v="LE633 SALENTO IN CORSA VEGLIE"/>
        <s v="TA460 BODY ANGEL"/>
        <s v="LE637 ASD N.E.S.T."/>
        <s v="LE615 A.S.D. PODISTICA SOLETUM"/>
        <s v="BA049 G.S.P. III REGIONE AEREA BARI"/>
        <s v="LE634 A.S.D. ATLETICA GALATEA"/>
        <s v="BA052 BARI ROAD RUNNERS CLUB"/>
        <s v="BA505 A.S. QUELLI DELLA PINETA"/>
        <s v="TA456 TARANTO SPORTIVA"/>
        <s v="BR113 ATLETICA CASALINI"/>
        <s v="BA089 ALTERATLETICA LOCOROTONDO"/>
        <s v="BA502 A.S.D. MONTEDORO NOCI"/>
        <s v="PZ053 PODISTICA AMATORI POTENZA"/>
        <s v="BA700 A.S.D. NADIR ON THE ROAD - PUT"/>
        <s v="LE320 C.A.SPORTLEADER CORRERE E' VIT"/>
        <s v="MT573 ASD POLISPORTIVA RE-CYCLING"/>
        <s v="MT570 BERNALDA RUNNER'S"/>
        <s v="TA470 IKKOS ATLETI TARANTO A.S.D."/>
        <s v="SA630 ASD SELE MARATHON EBOLI"/>
        <s v="CS364 ASD TIGER RUNNING CLUB"/>
        <s v="PZ565 BRAMEA VULTUR RUNNERS"/>
        <s v="NA970 COLLANA MARATHON NAPOLI"/>
        <s v="TA408 A.S PODISTICA TARAS"/>
        <s v="SA601 CILENTO RUN"/>
        <s v="MT073 G.S. ATHLOS MATERA"/>
        <s v="MT093 MARATHON CLUB GRASSANO"/>
        <s v="SA615 ASD CASTELLABATE RUNNERS"/>
        <s v="PZ112 ATLETICA PALAZZO"/>
        <s v="PZ528 ATLETICA AMATORI LAURIA"/>
        <s v="SS059 ATL LEGG PORTO TORRES"/>
        <s v="MT544 A.S. POD. AMATORI POLICORO"/>
        <s v="MT569 NOVA SIRI MARATHON"/>
        <s v="TA423 CLUB RUNNER 87 CASTELLANETA"/>
        <s v="BA006 U.S. GIOVANI ATLETI BARI"/>
        <s v="BR141 POLISPORT CICLO CLUB FASANO"/>
        <s v="BR145 A.S.D. ATLETICA MESAGNE - AVIS"/>
        <s v="TA464 TEAM PIANETA SPORT MASSAFRA"/>
        <s v="BR164 TEAM FUORISOGLIA"/>
        <s v="BR153 ASD APULIATHLETICA"/>
        <s v="BR143 A.S.D. ATLETICA CAROVIGNO"/>
        <s v="BR160 PODISMO SPV MY DOMO"/>
        <s v="LE623 SPORT RUNNING PORTOSELVAGGIO"/>
        <s v="BA082 ATLETICA TOMMASO ASSI TRANI"/>
        <s v="BA581 A.S.D. ATLETICA BITRITTO"/>
        <s v="SA138 ASD POL. ATL. CAMALDOLESE"/>
        <s v="SA614 42KAPPA RUNNING TEAM SALERNO"/>
        <s v="SA126 ASD ATL. VIS NOVA"/>
        <s v="NA993 TERRA DELLO SPORT ASD"/>
        <s v="SA128 ASD ATL LIB AGROPOLI"/>
        <s v="SA611 METALFER RUNNER - POLLA"/>
        <s v="SA146 ASDATL. ISAURA VALLE DELL'IRNO"/>
        <s v="SA610 ATL ARECHI SALERNO"/>
        <s v="NA061 A.S.D. CUS NAPOLI"/>
        <s v="SA127 IDEATLETICA AURORA"/>
        <s v="SA612 ASD PODISTICA SELE"/>
        <s v="NA512 ASD AMATORI VESUVIO"/>
        <s v="NA595 A.S.D.  ATLETICA GIUGLIANO"/>
        <s v="CE750 GSD FIAMME ARGENTO"/>
        <s v="BA729 A.S.D.  LA FENICE"/>
        <s v="BA711 BIO AMBRA NEW AGE"/>
        <s v="BA553 ATLETICA ADELFIA"/>
        <s v="BA507 A.MARATONETI ANDRIESI"/>
        <s v="BA740 RUNNING TEAM DANGELA SPORT"/>
        <s v="PZ035 CLUB ATLETICO LAURIA SEDAS"/>
        <s v="BA582 A.S.D. BISCEGLIE RUNNING"/>
        <s v="BA599 RUNNING PEOPLE NOICATTARO"/>
        <s v="MT536 TEAM SPORT MATERA"/>
        <s v="BA710 A.S.D. GRAVINA FESTINA LENTE!"/>
        <s v="CE911 ASD PODISTICA CASERTA"/>
        <s v="TA442 RUNNERS GINOSA"/>
        <s v="BA029 A.A.E. MANZARI CASAMASSIMA"/>
        <s v="BA713 GIOIA RUNNING A.S.D."/>
        <s v="BA554 FREE RUNNERS MOLFETTA"/>
        <s v="TA438 CRISPIANO MARATHON CLUB ONLUS"/>
        <s v="PZ566 TRANSEO"/>
        <s v="BA058 ATLETICA  MONOPOLI"/>
        <s v="MT574 A.S.D. &quot;I BITLOSSI-MONTERUN&quot;"/>
        <s v="CS226 MARATHON CS"/>
        <s v="CS380 POL. MAGNA GRAECIA ASD CASSANO"/>
        <s v="CS361 COSENZA K42"/>
        <s v="CZ234 VIOLETTACLUB"/>
        <s v="NA000 ATLETICA GIULIANO"/>
        <s v="BA005 AMATORI ATL. ACQUAVIVA"/>
        <s v="TA440 ATHLETIC TEAM PALAGIANO"/>
        <s v="BR135 ATLETICA CITTA' BIANCA"/>
        <s v="BR155 APD RUNNERS SAN MICHELE SALENT"/>
        <s v="BR104 ATL. AMATORI CISTERNINO"/>
        <s v="BR144 ATALAS SAN VITO DEI NORMANNI"/>
        <s v="BR147 FOLGORE BRINDISI"/>
        <s v="BR159 DORANDO PIETRI"/>
        <s v="BR134 ASS. AMICI ATL.VILLA CASTELLI"/>
        <s v="TA441 G.S. PAOLOTTI - ATL MARTINA"/>
        <s v="CZ009 LIBERTAS ATL.LAMEZIA"/>
      </sharedItems>
    </cacheField>
    <cacheField name="PUNTI" numFmtId="0">
      <sharedItems containsSemiMixedTypes="0" containsString="0" containsNumber="1" containsInteger="1" minValue="1" maxValue="4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">
  <r>
    <x v="0"/>
    <n v="20"/>
  </r>
  <r>
    <x v="1"/>
    <n v="20"/>
  </r>
  <r>
    <x v="1"/>
    <n v="18"/>
  </r>
  <r>
    <x v="2"/>
    <n v="16"/>
  </r>
  <r>
    <x v="3"/>
    <n v="15"/>
  </r>
  <r>
    <x v="4"/>
    <n v="14"/>
  </r>
  <r>
    <x v="5"/>
    <n v="13"/>
  </r>
  <r>
    <x v="6"/>
    <n v="12"/>
  </r>
  <r>
    <x v="7"/>
    <n v="11"/>
  </r>
  <r>
    <x v="8"/>
    <n v="20"/>
  </r>
  <r>
    <x v="9"/>
    <n v="18"/>
  </r>
  <r>
    <x v="10"/>
    <n v="16"/>
  </r>
  <r>
    <x v="11"/>
    <n v="15"/>
  </r>
  <r>
    <x v="12"/>
    <n v="14"/>
  </r>
  <r>
    <x v="12"/>
    <n v="13"/>
  </r>
  <r>
    <x v="13"/>
    <n v="12"/>
  </r>
  <r>
    <x v="9"/>
    <n v="11"/>
  </r>
  <r>
    <x v="14"/>
    <n v="20"/>
  </r>
  <r>
    <x v="14"/>
    <n v="18"/>
  </r>
  <r>
    <x v="10"/>
    <n v="16"/>
  </r>
  <r>
    <x v="15"/>
    <n v="15"/>
  </r>
  <r>
    <x v="16"/>
    <n v="14"/>
  </r>
  <r>
    <x v="8"/>
    <n v="13"/>
  </r>
  <r>
    <x v="17"/>
    <n v="12"/>
  </r>
  <r>
    <x v="11"/>
    <n v="11"/>
  </r>
  <r>
    <x v="18"/>
    <n v="10"/>
  </r>
  <r>
    <x v="10"/>
    <n v="9"/>
  </r>
  <r>
    <x v="19"/>
    <n v="8"/>
  </r>
  <r>
    <x v="10"/>
    <n v="7"/>
  </r>
  <r>
    <x v="20"/>
    <n v="6"/>
  </r>
  <r>
    <x v="21"/>
    <n v="5"/>
  </r>
  <r>
    <x v="22"/>
    <n v="4"/>
  </r>
  <r>
    <x v="9"/>
    <n v="3"/>
  </r>
  <r>
    <x v="21"/>
    <n v="2"/>
  </r>
  <r>
    <x v="23"/>
    <n v="1"/>
  </r>
  <r>
    <x v="24"/>
    <n v="1"/>
  </r>
  <r>
    <x v="23"/>
    <n v="1"/>
  </r>
  <r>
    <x v="8"/>
    <n v="1"/>
  </r>
  <r>
    <x v="25"/>
    <n v="1"/>
  </r>
  <r>
    <x v="10"/>
    <n v="1"/>
  </r>
  <r>
    <x v="26"/>
    <n v="1"/>
  </r>
  <r>
    <x v="21"/>
    <n v="1"/>
  </r>
  <r>
    <x v="21"/>
    <n v="1"/>
  </r>
  <r>
    <x v="13"/>
    <n v="1"/>
  </r>
  <r>
    <x v="19"/>
    <n v="20"/>
  </r>
  <r>
    <x v="18"/>
    <n v="18"/>
  </r>
  <r>
    <x v="10"/>
    <n v="16"/>
  </r>
  <r>
    <x v="25"/>
    <n v="15"/>
  </r>
  <r>
    <x v="27"/>
    <n v="14"/>
  </r>
  <r>
    <x v="28"/>
    <n v="13"/>
  </r>
  <r>
    <x v="29"/>
    <n v="12"/>
  </r>
  <r>
    <x v="30"/>
    <n v="11"/>
  </r>
  <r>
    <x v="0"/>
    <n v="10"/>
  </r>
  <r>
    <x v="30"/>
    <n v="9"/>
  </r>
  <r>
    <x v="29"/>
    <n v="8"/>
  </r>
  <r>
    <x v="31"/>
    <n v="7"/>
  </r>
  <r>
    <x v="9"/>
    <n v="6"/>
  </r>
  <r>
    <x v="9"/>
    <n v="5"/>
  </r>
  <r>
    <x v="25"/>
    <n v="4"/>
  </r>
  <r>
    <x v="32"/>
    <n v="3"/>
  </r>
  <r>
    <x v="13"/>
    <n v="2"/>
  </r>
  <r>
    <x v="32"/>
    <n v="1"/>
  </r>
  <r>
    <x v="31"/>
    <n v="1"/>
  </r>
  <r>
    <x v="11"/>
    <n v="1"/>
  </r>
  <r>
    <x v="6"/>
    <n v="1"/>
  </r>
  <r>
    <x v="6"/>
    <n v="1"/>
  </r>
  <r>
    <x v="6"/>
    <n v="1"/>
  </r>
  <r>
    <x v="9"/>
    <n v="1"/>
  </r>
  <r>
    <x v="33"/>
    <n v="1"/>
  </r>
  <r>
    <x v="33"/>
    <n v="1"/>
  </r>
  <r>
    <x v="10"/>
    <n v="20"/>
  </r>
  <r>
    <x v="3"/>
    <n v="18"/>
  </r>
  <r>
    <x v="27"/>
    <n v="16"/>
  </r>
  <r>
    <x v="10"/>
    <n v="15"/>
  </r>
  <r>
    <x v="10"/>
    <n v="14"/>
  </r>
  <r>
    <x v="0"/>
    <n v="13"/>
  </r>
  <r>
    <x v="10"/>
    <n v="12"/>
  </r>
  <r>
    <x v="30"/>
    <n v="11"/>
  </r>
  <r>
    <x v="19"/>
    <n v="10"/>
  </r>
  <r>
    <x v="8"/>
    <n v="9"/>
  </r>
  <r>
    <x v="25"/>
    <n v="8"/>
  </r>
  <r>
    <x v="34"/>
    <n v="7"/>
  </r>
  <r>
    <x v="23"/>
    <n v="6"/>
  </r>
  <r>
    <x v="18"/>
    <n v="5"/>
  </r>
  <r>
    <x v="35"/>
    <n v="4"/>
  </r>
  <r>
    <x v="36"/>
    <n v="3"/>
  </r>
  <r>
    <x v="23"/>
    <n v="2"/>
  </r>
  <r>
    <x v="32"/>
    <n v="1"/>
  </r>
  <r>
    <x v="22"/>
    <n v="20"/>
  </r>
  <r>
    <x v="10"/>
    <n v="18"/>
  </r>
  <r>
    <x v="23"/>
    <n v="16"/>
  </r>
  <r>
    <x v="12"/>
    <n v="15"/>
  </r>
  <r>
    <x v="13"/>
    <n v="14"/>
  </r>
  <r>
    <x v="23"/>
    <n v="13"/>
  </r>
  <r>
    <x v="23"/>
    <n v="12"/>
  </r>
  <r>
    <x v="21"/>
    <n v="11"/>
  </r>
  <r>
    <x v="23"/>
    <n v="10"/>
  </r>
  <r>
    <x v="6"/>
    <n v="9"/>
  </r>
  <r>
    <x v="22"/>
    <n v="20"/>
  </r>
  <r>
    <x v="10"/>
    <n v="18"/>
  </r>
  <r>
    <x v="10"/>
    <n v="16"/>
  </r>
  <r>
    <x v="10"/>
    <n v="15"/>
  </r>
  <r>
    <x v="37"/>
    <n v="14"/>
  </r>
  <r>
    <x v="0"/>
    <n v="13"/>
  </r>
  <r>
    <x v="38"/>
    <n v="12"/>
  </r>
  <r>
    <x v="10"/>
    <n v="20"/>
  </r>
  <r>
    <x v="12"/>
    <n v="20"/>
  </r>
  <r>
    <x v="1"/>
    <n v="20"/>
  </r>
  <r>
    <x v="1"/>
    <n v="18"/>
  </r>
  <r>
    <x v="27"/>
    <n v="20"/>
  </r>
  <r>
    <x v="39"/>
    <n v="18"/>
  </r>
  <r>
    <x v="16"/>
    <n v="20"/>
  </r>
  <r>
    <x v="17"/>
    <n v="18"/>
  </r>
  <r>
    <x v="9"/>
    <n v="16"/>
  </r>
  <r>
    <x v="18"/>
    <n v="20"/>
  </r>
  <r>
    <x v="38"/>
    <n v="18"/>
  </r>
  <r>
    <x v="31"/>
    <n v="16"/>
  </r>
  <r>
    <x v="9"/>
    <n v="15"/>
  </r>
  <r>
    <x v="19"/>
    <n v="14"/>
  </r>
  <r>
    <x v="40"/>
    <n v="13"/>
  </r>
  <r>
    <x v="10"/>
    <n v="20"/>
  </r>
  <r>
    <x v="41"/>
    <n v="18"/>
  </r>
  <r>
    <x v="42"/>
    <n v="16"/>
  </r>
  <r>
    <x v="19"/>
    <n v="15"/>
  </r>
  <r>
    <x v="43"/>
    <n v="14"/>
  </r>
  <r>
    <x v="39"/>
    <n v="20"/>
  </r>
  <r>
    <x v="33"/>
    <n v="18"/>
  </r>
  <r>
    <x v="38"/>
    <n v="20"/>
  </r>
  <r>
    <x v="44"/>
    <n v="20"/>
  </r>
  <r>
    <x v="0"/>
    <n v="20"/>
  </r>
  <r>
    <x v="23"/>
    <n v="18"/>
  </r>
  <r>
    <x v="1"/>
    <n v="20"/>
  </r>
  <r>
    <x v="45"/>
    <n v="18"/>
  </r>
  <r>
    <x v="2"/>
    <n v="16"/>
  </r>
  <r>
    <x v="46"/>
    <n v="15"/>
  </r>
  <r>
    <x v="4"/>
    <n v="14"/>
  </r>
  <r>
    <x v="35"/>
    <n v="13"/>
  </r>
  <r>
    <x v="23"/>
    <n v="12"/>
  </r>
  <r>
    <x v="21"/>
    <n v="11"/>
  </r>
  <r>
    <x v="47"/>
    <n v="20"/>
  </r>
  <r>
    <x v="40"/>
    <n v="18"/>
  </r>
  <r>
    <x v="39"/>
    <n v="16"/>
  </r>
  <r>
    <x v="6"/>
    <n v="15"/>
  </r>
  <r>
    <x v="11"/>
    <n v="14"/>
  </r>
  <r>
    <x v="39"/>
    <n v="13"/>
  </r>
  <r>
    <x v="10"/>
    <n v="12"/>
  </r>
  <r>
    <x v="48"/>
    <n v="11"/>
  </r>
  <r>
    <x v="14"/>
    <n v="20"/>
  </r>
  <r>
    <x v="23"/>
    <n v="18"/>
  </r>
  <r>
    <x v="17"/>
    <n v="16"/>
  </r>
  <r>
    <x v="15"/>
    <n v="15"/>
  </r>
  <r>
    <x v="10"/>
    <n v="14"/>
  </r>
  <r>
    <x v="11"/>
    <n v="13"/>
  </r>
  <r>
    <x v="23"/>
    <n v="12"/>
  </r>
  <r>
    <x v="23"/>
    <n v="11"/>
  </r>
  <r>
    <x v="9"/>
    <n v="10"/>
  </r>
  <r>
    <x v="21"/>
    <n v="9"/>
  </r>
  <r>
    <x v="11"/>
    <n v="8"/>
  </r>
  <r>
    <x v="22"/>
    <n v="7"/>
  </r>
  <r>
    <x v="21"/>
    <n v="6"/>
  </r>
  <r>
    <x v="49"/>
    <n v="20"/>
  </r>
  <r>
    <x v="18"/>
    <n v="18"/>
  </r>
  <r>
    <x v="10"/>
    <n v="16"/>
  </r>
  <r>
    <x v="10"/>
    <n v="15"/>
  </r>
  <r>
    <x v="38"/>
    <n v="14"/>
  </r>
  <r>
    <x v="29"/>
    <n v="13"/>
  </r>
  <r>
    <x v="31"/>
    <n v="12"/>
  </r>
  <r>
    <x v="9"/>
    <n v="11"/>
  </r>
  <r>
    <x v="10"/>
    <n v="20"/>
  </r>
  <r>
    <x v="27"/>
    <n v="18"/>
  </r>
  <r>
    <x v="10"/>
    <n v="16"/>
  </r>
  <r>
    <x v="0"/>
    <n v="15"/>
  </r>
  <r>
    <x v="8"/>
    <n v="14"/>
  </r>
  <r>
    <x v="50"/>
    <n v="13"/>
  </r>
  <r>
    <x v="35"/>
    <n v="12"/>
  </r>
  <r>
    <x v="23"/>
    <n v="11"/>
  </r>
  <r>
    <x v="36"/>
    <n v="10"/>
  </r>
  <r>
    <x v="43"/>
    <n v="9"/>
  </r>
  <r>
    <x v="22"/>
    <n v="20"/>
  </r>
  <r>
    <x v="12"/>
    <n v="18"/>
  </r>
  <r>
    <x v="39"/>
    <n v="16"/>
  </r>
  <r>
    <x v="23"/>
    <n v="15"/>
  </r>
  <r>
    <x v="23"/>
    <n v="14"/>
  </r>
  <r>
    <x v="23"/>
    <n v="13"/>
  </r>
  <r>
    <x v="23"/>
    <n v="12"/>
  </r>
  <r>
    <x v="33"/>
    <n v="11"/>
  </r>
  <r>
    <x v="21"/>
    <n v="10"/>
  </r>
  <r>
    <x v="22"/>
    <n v="20"/>
  </r>
  <r>
    <x v="10"/>
    <n v="18"/>
  </r>
  <r>
    <x v="10"/>
    <n v="16"/>
  </r>
  <r>
    <x v="0"/>
    <n v="15"/>
  </r>
  <r>
    <x v="38"/>
    <n v="14"/>
  </r>
  <r>
    <x v="37"/>
    <n v="13"/>
  </r>
  <r>
    <x v="10"/>
    <n v="20"/>
  </r>
  <r>
    <x v="12"/>
    <n v="20"/>
  </r>
  <r>
    <x v="19"/>
    <n v="20"/>
  </r>
  <r>
    <x v="1"/>
    <n v="20"/>
  </r>
  <r>
    <x v="1"/>
    <n v="18"/>
  </r>
  <r>
    <x v="2"/>
    <n v="16"/>
  </r>
  <r>
    <x v="27"/>
    <n v="20"/>
  </r>
  <r>
    <x v="39"/>
    <n v="18"/>
  </r>
  <r>
    <x v="51"/>
    <n v="16"/>
  </r>
  <r>
    <x v="17"/>
    <n v="20"/>
  </r>
  <r>
    <x v="9"/>
    <n v="18"/>
  </r>
  <r>
    <x v="18"/>
    <n v="20"/>
  </r>
  <r>
    <x v="27"/>
    <n v="18"/>
  </r>
  <r>
    <x v="38"/>
    <n v="16"/>
  </r>
  <r>
    <x v="51"/>
    <n v="15"/>
  </r>
  <r>
    <x v="31"/>
    <n v="14"/>
  </r>
  <r>
    <x v="9"/>
    <n v="13"/>
  </r>
  <r>
    <x v="52"/>
    <n v="12"/>
  </r>
  <r>
    <x v="52"/>
    <n v="20"/>
  </r>
  <r>
    <x v="52"/>
    <n v="18"/>
  </r>
  <r>
    <x v="22"/>
    <n v="20"/>
  </r>
  <r>
    <x v="39"/>
    <n v="18"/>
  </r>
  <r>
    <x v="38"/>
    <n v="20"/>
  </r>
  <r>
    <x v="53"/>
    <n v="20"/>
  </r>
  <r>
    <x v="1"/>
    <n v="28"/>
  </r>
  <r>
    <x v="1"/>
    <n v="26"/>
  </r>
  <r>
    <x v="54"/>
    <n v="20"/>
  </r>
  <r>
    <x v="2"/>
    <n v="18"/>
  </r>
  <r>
    <x v="55"/>
    <n v="16"/>
  </r>
  <r>
    <x v="16"/>
    <n v="15"/>
  </r>
  <r>
    <x v="27"/>
    <n v="14"/>
  </r>
  <r>
    <x v="27"/>
    <n v="28"/>
  </r>
  <r>
    <x v="56"/>
    <n v="26"/>
  </r>
  <r>
    <x v="57"/>
    <n v="24"/>
  </r>
  <r>
    <x v="39"/>
    <n v="23"/>
  </r>
  <r>
    <x v="39"/>
    <n v="22"/>
  </r>
  <r>
    <x v="9"/>
    <n v="20"/>
  </r>
  <r>
    <x v="55"/>
    <n v="18"/>
  </r>
  <r>
    <x v="10"/>
    <n v="28"/>
  </r>
  <r>
    <x v="17"/>
    <n v="26"/>
  </r>
  <r>
    <x v="14"/>
    <n v="20"/>
  </r>
  <r>
    <x v="58"/>
    <n v="18"/>
  </r>
  <r>
    <x v="16"/>
    <n v="16"/>
  </r>
  <r>
    <x v="18"/>
    <n v="15"/>
  </r>
  <r>
    <x v="59"/>
    <n v="14"/>
  </r>
  <r>
    <x v="21"/>
    <n v="13"/>
  </r>
  <r>
    <x v="49"/>
    <n v="28"/>
  </r>
  <r>
    <x v="38"/>
    <n v="26"/>
  </r>
  <r>
    <x v="27"/>
    <n v="24"/>
  </r>
  <r>
    <x v="60"/>
    <n v="23"/>
  </r>
  <r>
    <x v="31"/>
    <n v="22"/>
  </r>
  <r>
    <x v="9"/>
    <n v="21"/>
  </r>
  <r>
    <x v="54"/>
    <n v="20"/>
  </r>
  <r>
    <x v="18"/>
    <n v="20"/>
  </r>
  <r>
    <x v="61"/>
    <n v="18"/>
  </r>
  <r>
    <x v="55"/>
    <n v="16"/>
  </r>
  <r>
    <x v="62"/>
    <n v="15"/>
  </r>
  <r>
    <x v="40"/>
    <n v="14"/>
  </r>
  <r>
    <x v="16"/>
    <n v="13"/>
  </r>
  <r>
    <x v="54"/>
    <n v="28"/>
  </r>
  <r>
    <x v="54"/>
    <n v="26"/>
  </r>
  <r>
    <x v="54"/>
    <n v="24"/>
  </r>
  <r>
    <x v="36"/>
    <n v="23"/>
  </r>
  <r>
    <x v="43"/>
    <n v="22"/>
  </r>
  <r>
    <x v="55"/>
    <n v="20"/>
  </r>
  <r>
    <x v="10"/>
    <n v="18"/>
  </r>
  <r>
    <x v="41"/>
    <n v="16"/>
  </r>
  <r>
    <x v="10"/>
    <n v="15"/>
  </r>
  <r>
    <x v="39"/>
    <n v="28"/>
  </r>
  <r>
    <x v="63"/>
    <n v="26"/>
  </r>
  <r>
    <x v="59"/>
    <n v="24"/>
  </r>
  <r>
    <x v="33"/>
    <n v="23"/>
  </r>
  <r>
    <x v="54"/>
    <n v="20"/>
  </r>
  <r>
    <x v="38"/>
    <n v="28"/>
  </r>
  <r>
    <x v="22"/>
    <n v="20"/>
  </r>
  <r>
    <x v="10"/>
    <n v="18"/>
  </r>
  <r>
    <x v="16"/>
    <n v="20"/>
  </r>
  <r>
    <x v="10"/>
    <n v="18"/>
  </r>
  <r>
    <x v="16"/>
    <n v="16"/>
  </r>
  <r>
    <x v="1"/>
    <n v="20"/>
  </r>
  <r>
    <x v="64"/>
    <n v="18"/>
  </r>
  <r>
    <x v="1"/>
    <n v="16"/>
  </r>
  <r>
    <x v="2"/>
    <n v="15"/>
  </r>
  <r>
    <x v="27"/>
    <n v="20"/>
  </r>
  <r>
    <x v="39"/>
    <n v="18"/>
  </r>
  <r>
    <x v="17"/>
    <n v="20"/>
  </r>
  <r>
    <x v="38"/>
    <n v="18"/>
  </r>
  <r>
    <x v="9"/>
    <n v="16"/>
  </r>
  <r>
    <x v="27"/>
    <n v="20"/>
  </r>
  <r>
    <x v="18"/>
    <n v="18"/>
  </r>
  <r>
    <x v="38"/>
    <n v="16"/>
  </r>
  <r>
    <x v="9"/>
    <n v="15"/>
  </r>
  <r>
    <x v="31"/>
    <n v="14"/>
  </r>
  <r>
    <x v="27"/>
    <n v="20"/>
  </r>
  <r>
    <x v="54"/>
    <n v="18"/>
  </r>
  <r>
    <x v="39"/>
    <n v="20"/>
  </r>
  <r>
    <x v="38"/>
    <n v="20"/>
  </r>
  <r>
    <x v="1"/>
    <n v="20"/>
  </r>
  <r>
    <x v="1"/>
    <n v="18"/>
  </r>
  <r>
    <x v="65"/>
    <n v="16"/>
  </r>
  <r>
    <x v="27"/>
    <n v="20"/>
  </r>
  <r>
    <x v="39"/>
    <n v="18"/>
  </r>
  <r>
    <x v="21"/>
    <n v="20"/>
  </r>
  <r>
    <x v="66"/>
    <n v="18"/>
  </r>
  <r>
    <x v="17"/>
    <n v="16"/>
  </r>
  <r>
    <x v="21"/>
    <n v="15"/>
  </r>
  <r>
    <x v="67"/>
    <n v="14"/>
  </r>
  <r>
    <x v="9"/>
    <n v="13"/>
  </r>
  <r>
    <x v="21"/>
    <n v="12"/>
  </r>
  <r>
    <x v="18"/>
    <n v="20"/>
  </r>
  <r>
    <x v="27"/>
    <n v="18"/>
  </r>
  <r>
    <x v="38"/>
    <n v="16"/>
  </r>
  <r>
    <x v="31"/>
    <n v="15"/>
  </r>
  <r>
    <x v="9"/>
    <n v="14"/>
  </r>
  <r>
    <x v="29"/>
    <n v="13"/>
  </r>
  <r>
    <x v="29"/>
    <n v="12"/>
  </r>
  <r>
    <x v="27"/>
    <n v="20"/>
  </r>
  <r>
    <x v="54"/>
    <n v="18"/>
  </r>
  <r>
    <x v="36"/>
    <n v="16"/>
  </r>
  <r>
    <x v="68"/>
    <n v="20"/>
  </r>
  <r>
    <x v="39"/>
    <n v="18"/>
  </r>
  <r>
    <x v="67"/>
    <n v="16"/>
  </r>
  <r>
    <x v="38"/>
    <n v="20"/>
  </r>
  <r>
    <x v="1"/>
    <n v="20"/>
  </r>
  <r>
    <x v="1"/>
    <n v="18"/>
  </r>
  <r>
    <x v="2"/>
    <n v="16"/>
  </r>
  <r>
    <x v="69"/>
    <n v="15"/>
  </r>
  <r>
    <x v="70"/>
    <n v="14"/>
  </r>
  <r>
    <x v="27"/>
    <n v="20"/>
  </r>
  <r>
    <x v="71"/>
    <n v="18"/>
  </r>
  <r>
    <x v="72"/>
    <n v="16"/>
  </r>
  <r>
    <x v="9"/>
    <n v="15"/>
  </r>
  <r>
    <x v="39"/>
    <n v="14"/>
  </r>
  <r>
    <x v="45"/>
    <n v="13"/>
  </r>
  <r>
    <x v="70"/>
    <n v="12"/>
  </r>
  <r>
    <x v="73"/>
    <n v="11"/>
  </r>
  <r>
    <x v="18"/>
    <n v="20"/>
  </r>
  <r>
    <x v="66"/>
    <n v="18"/>
  </r>
  <r>
    <x v="17"/>
    <n v="16"/>
  </r>
  <r>
    <x v="21"/>
    <n v="15"/>
  </r>
  <r>
    <x v="10"/>
    <n v="14"/>
  </r>
  <r>
    <x v="21"/>
    <n v="13"/>
  </r>
  <r>
    <x v="45"/>
    <n v="12"/>
  </r>
  <r>
    <x v="74"/>
    <n v="11"/>
  </r>
  <r>
    <x v="71"/>
    <n v="10"/>
  </r>
  <r>
    <x v="71"/>
    <n v="9"/>
  </r>
  <r>
    <x v="9"/>
    <n v="8"/>
  </r>
  <r>
    <x v="45"/>
    <n v="7"/>
  </r>
  <r>
    <x v="2"/>
    <n v="6"/>
  </r>
  <r>
    <x v="75"/>
    <n v="5"/>
  </r>
  <r>
    <x v="76"/>
    <n v="4"/>
  </r>
  <r>
    <x v="27"/>
    <n v="20"/>
  </r>
  <r>
    <x v="60"/>
    <n v="18"/>
  </r>
  <r>
    <x v="18"/>
    <n v="16"/>
  </r>
  <r>
    <x v="29"/>
    <n v="15"/>
  </r>
  <r>
    <x v="38"/>
    <n v="14"/>
  </r>
  <r>
    <x v="9"/>
    <n v="13"/>
  </r>
  <r>
    <x v="31"/>
    <n v="12"/>
  </r>
  <r>
    <x v="9"/>
    <n v="11"/>
  </r>
  <r>
    <x v="73"/>
    <n v="10"/>
  </r>
  <r>
    <x v="77"/>
    <n v="20"/>
  </r>
  <r>
    <x v="48"/>
    <n v="18"/>
  </r>
  <r>
    <x v="54"/>
    <n v="16"/>
  </r>
  <r>
    <x v="21"/>
    <n v="15"/>
  </r>
  <r>
    <x v="39"/>
    <n v="20"/>
  </r>
  <r>
    <x v="59"/>
    <n v="18"/>
  </r>
  <r>
    <x v="22"/>
    <n v="20"/>
  </r>
  <r>
    <x v="1"/>
    <n v="20"/>
  </r>
  <r>
    <x v="64"/>
    <n v="18"/>
  </r>
  <r>
    <x v="1"/>
    <n v="16"/>
  </r>
  <r>
    <x v="27"/>
    <n v="20"/>
  </r>
  <r>
    <x v="39"/>
    <n v="20"/>
  </r>
  <r>
    <x v="18"/>
    <n v="20"/>
  </r>
  <r>
    <x v="27"/>
    <n v="18"/>
  </r>
  <r>
    <x v="38"/>
    <n v="16"/>
  </r>
  <r>
    <x v="31"/>
    <n v="15"/>
  </r>
  <r>
    <x v="9"/>
    <n v="14"/>
  </r>
  <r>
    <x v="27"/>
    <n v="20"/>
  </r>
  <r>
    <x v="54"/>
    <n v="18"/>
  </r>
  <r>
    <x v="78"/>
    <n v="16"/>
  </r>
  <r>
    <x v="39"/>
    <n v="20"/>
  </r>
  <r>
    <x v="38"/>
    <n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71">
  <r>
    <x v="0"/>
    <n v="40"/>
  </r>
  <r>
    <x v="1"/>
    <n v="38"/>
  </r>
  <r>
    <x v="2"/>
    <n v="36"/>
  </r>
  <r>
    <x v="3"/>
    <n v="35"/>
  </r>
  <r>
    <x v="4"/>
    <n v="34"/>
  </r>
  <r>
    <x v="5"/>
    <n v="33"/>
  </r>
  <r>
    <x v="2"/>
    <n v="32"/>
  </r>
  <r>
    <x v="6"/>
    <n v="31"/>
  </r>
  <r>
    <x v="7"/>
    <n v="30"/>
  </r>
  <r>
    <x v="2"/>
    <n v="29"/>
  </r>
  <r>
    <x v="8"/>
    <n v="28"/>
  </r>
  <r>
    <x v="9"/>
    <n v="27"/>
  </r>
  <r>
    <x v="2"/>
    <n v="26"/>
  </r>
  <r>
    <x v="10"/>
    <n v="25"/>
  </r>
  <r>
    <x v="11"/>
    <n v="24"/>
  </r>
  <r>
    <x v="12"/>
    <n v="23"/>
  </r>
  <r>
    <x v="13"/>
    <n v="22"/>
  </r>
  <r>
    <x v="14"/>
    <n v="21"/>
  </r>
  <r>
    <x v="12"/>
    <n v="20"/>
  </r>
  <r>
    <x v="12"/>
    <n v="19"/>
  </r>
  <r>
    <x v="15"/>
    <n v="18"/>
  </r>
  <r>
    <x v="4"/>
    <n v="17"/>
  </r>
  <r>
    <x v="16"/>
    <n v="16"/>
  </r>
  <r>
    <x v="4"/>
    <n v="15"/>
  </r>
  <r>
    <x v="4"/>
    <n v="14"/>
  </r>
  <r>
    <x v="17"/>
    <n v="13"/>
  </r>
  <r>
    <x v="4"/>
    <n v="12"/>
  </r>
  <r>
    <x v="18"/>
    <n v="11"/>
  </r>
  <r>
    <x v="19"/>
    <n v="10"/>
  </r>
  <r>
    <x v="20"/>
    <n v="9"/>
  </r>
  <r>
    <x v="12"/>
    <n v="8"/>
  </r>
  <r>
    <x v="18"/>
    <n v="7"/>
  </r>
  <r>
    <x v="0"/>
    <n v="6"/>
  </r>
  <r>
    <x v="21"/>
    <n v="5"/>
  </r>
  <r>
    <x v="0"/>
    <n v="4"/>
  </r>
  <r>
    <x v="22"/>
    <n v="3"/>
  </r>
  <r>
    <x v="22"/>
    <n v="2"/>
  </r>
  <r>
    <x v="12"/>
    <n v="40"/>
  </r>
  <r>
    <x v="23"/>
    <n v="38"/>
  </r>
  <r>
    <x v="24"/>
    <n v="36"/>
  </r>
  <r>
    <x v="0"/>
    <n v="35"/>
  </r>
  <r>
    <x v="25"/>
    <n v="34"/>
  </r>
  <r>
    <x v="2"/>
    <n v="33"/>
  </r>
  <r>
    <x v="16"/>
    <n v="32"/>
  </r>
  <r>
    <x v="9"/>
    <n v="31"/>
  </r>
  <r>
    <x v="4"/>
    <n v="30"/>
  </r>
  <r>
    <x v="26"/>
    <n v="29"/>
  </r>
  <r>
    <x v="27"/>
    <n v="28"/>
  </r>
  <r>
    <x v="25"/>
    <n v="27"/>
  </r>
  <r>
    <x v="28"/>
    <n v="26"/>
  </r>
  <r>
    <x v="29"/>
    <n v="25"/>
  </r>
  <r>
    <x v="30"/>
    <n v="24"/>
  </r>
  <r>
    <x v="1"/>
    <n v="23"/>
  </r>
  <r>
    <x v="31"/>
    <n v="22"/>
  </r>
  <r>
    <x v="2"/>
    <n v="21"/>
  </r>
  <r>
    <x v="12"/>
    <n v="20"/>
  </r>
  <r>
    <x v="32"/>
    <n v="19"/>
  </r>
  <r>
    <x v="2"/>
    <n v="18"/>
  </r>
  <r>
    <x v="2"/>
    <n v="17"/>
  </r>
  <r>
    <x v="1"/>
    <n v="16"/>
  </r>
  <r>
    <x v="33"/>
    <n v="15"/>
  </r>
  <r>
    <x v="12"/>
    <n v="14"/>
  </r>
  <r>
    <x v="16"/>
    <n v="13"/>
  </r>
  <r>
    <x v="34"/>
    <n v="12"/>
  </r>
  <r>
    <x v="34"/>
    <n v="11"/>
  </r>
  <r>
    <x v="1"/>
    <n v="10"/>
  </r>
  <r>
    <x v="1"/>
    <n v="9"/>
  </r>
  <r>
    <x v="35"/>
    <n v="8"/>
  </r>
  <r>
    <x v="36"/>
    <n v="7"/>
  </r>
  <r>
    <x v="1"/>
    <n v="6"/>
  </r>
  <r>
    <x v="37"/>
    <n v="5"/>
  </r>
  <r>
    <x v="20"/>
    <n v="4"/>
  </r>
  <r>
    <x v="9"/>
    <n v="3"/>
  </r>
  <r>
    <x v="19"/>
    <n v="2"/>
  </r>
  <r>
    <x v="37"/>
    <n v="1"/>
  </r>
  <r>
    <x v="20"/>
    <n v="1"/>
  </r>
  <r>
    <x v="2"/>
    <n v="1"/>
  </r>
  <r>
    <x v="8"/>
    <n v="1"/>
  </r>
  <r>
    <x v="30"/>
    <n v="1"/>
  </r>
  <r>
    <x v="38"/>
    <n v="1"/>
  </r>
  <r>
    <x v="1"/>
    <n v="1"/>
  </r>
  <r>
    <x v="24"/>
    <n v="1"/>
  </r>
  <r>
    <x v="0"/>
    <n v="40"/>
  </r>
  <r>
    <x v="23"/>
    <n v="38"/>
  </r>
  <r>
    <x v="2"/>
    <n v="36"/>
  </r>
  <r>
    <x v="12"/>
    <n v="35"/>
  </r>
  <r>
    <x v="13"/>
    <n v="34"/>
  </r>
  <r>
    <x v="39"/>
    <n v="33"/>
  </r>
  <r>
    <x v="40"/>
    <n v="32"/>
  </r>
  <r>
    <x v="2"/>
    <n v="31"/>
  </r>
  <r>
    <x v="13"/>
    <n v="30"/>
  </r>
  <r>
    <x v="41"/>
    <n v="29"/>
  </r>
  <r>
    <x v="42"/>
    <n v="28"/>
  </r>
  <r>
    <x v="43"/>
    <n v="27"/>
  </r>
  <r>
    <x v="44"/>
    <n v="26"/>
  </r>
  <r>
    <x v="40"/>
    <n v="25"/>
  </r>
  <r>
    <x v="13"/>
    <n v="24"/>
  </r>
  <r>
    <x v="37"/>
    <n v="23"/>
  </r>
  <r>
    <x v="45"/>
    <n v="22"/>
  </r>
  <r>
    <x v="12"/>
    <n v="21"/>
  </r>
  <r>
    <x v="32"/>
    <n v="20"/>
  </r>
  <r>
    <x v="46"/>
    <n v="19"/>
  </r>
  <r>
    <x v="46"/>
    <n v="18"/>
  </r>
  <r>
    <x v="2"/>
    <n v="17"/>
  </r>
  <r>
    <x v="23"/>
    <n v="16"/>
  </r>
  <r>
    <x v="29"/>
    <n v="15"/>
  </r>
  <r>
    <x v="4"/>
    <n v="14"/>
  </r>
  <r>
    <x v="0"/>
    <n v="13"/>
  </r>
  <r>
    <x v="30"/>
    <n v="12"/>
  </r>
  <r>
    <x v="4"/>
    <n v="11"/>
  </r>
  <r>
    <x v="32"/>
    <n v="10"/>
  </r>
  <r>
    <x v="2"/>
    <n v="9"/>
  </r>
  <r>
    <x v="2"/>
    <n v="8"/>
  </r>
  <r>
    <x v="2"/>
    <n v="7"/>
  </r>
  <r>
    <x v="47"/>
    <n v="6"/>
  </r>
  <r>
    <x v="4"/>
    <n v="5"/>
  </r>
  <r>
    <x v="35"/>
    <n v="4"/>
  </r>
  <r>
    <x v="47"/>
    <n v="3"/>
  </r>
  <r>
    <x v="48"/>
    <n v="2"/>
  </r>
  <r>
    <x v="16"/>
    <n v="1"/>
  </r>
  <r>
    <x v="49"/>
    <n v="1"/>
  </r>
  <r>
    <x v="1"/>
    <n v="1"/>
  </r>
  <r>
    <x v="36"/>
    <n v="1"/>
  </r>
  <r>
    <x v="50"/>
    <n v="1"/>
  </r>
  <r>
    <x v="32"/>
    <n v="1"/>
  </r>
  <r>
    <x v="1"/>
    <n v="1"/>
  </r>
  <r>
    <x v="13"/>
    <n v="1"/>
  </r>
  <r>
    <x v="12"/>
    <n v="1"/>
  </r>
  <r>
    <x v="16"/>
    <n v="1"/>
  </r>
  <r>
    <x v="1"/>
    <n v="1"/>
  </r>
  <r>
    <x v="2"/>
    <n v="1"/>
  </r>
  <r>
    <x v="9"/>
    <n v="1"/>
  </r>
  <r>
    <x v="4"/>
    <n v="1"/>
  </r>
  <r>
    <x v="1"/>
    <n v="1"/>
  </r>
  <r>
    <x v="20"/>
    <n v="1"/>
  </r>
  <r>
    <x v="41"/>
    <n v="1"/>
  </r>
  <r>
    <x v="9"/>
    <n v="1"/>
  </r>
  <r>
    <x v="1"/>
    <n v="1"/>
  </r>
  <r>
    <x v="34"/>
    <n v="1"/>
  </r>
  <r>
    <x v="19"/>
    <n v="1"/>
  </r>
  <r>
    <x v="7"/>
    <n v="1"/>
  </r>
  <r>
    <x v="51"/>
    <n v="1"/>
  </r>
  <r>
    <x v="33"/>
    <n v="1"/>
  </r>
  <r>
    <x v="52"/>
    <n v="1"/>
  </r>
  <r>
    <x v="12"/>
    <n v="1"/>
  </r>
  <r>
    <x v="30"/>
    <n v="1"/>
  </r>
  <r>
    <x v="33"/>
    <n v="1"/>
  </r>
  <r>
    <x v="20"/>
    <n v="1"/>
  </r>
  <r>
    <x v="50"/>
    <n v="1"/>
  </r>
  <r>
    <x v="46"/>
    <n v="1"/>
  </r>
  <r>
    <x v="53"/>
    <n v="1"/>
  </r>
  <r>
    <x v="0"/>
    <n v="1"/>
  </r>
  <r>
    <x v="0"/>
    <n v="1"/>
  </r>
  <r>
    <x v="1"/>
    <n v="1"/>
  </r>
  <r>
    <x v="22"/>
    <n v="1"/>
  </r>
  <r>
    <x v="26"/>
    <n v="1"/>
  </r>
  <r>
    <x v="1"/>
    <n v="1"/>
  </r>
  <r>
    <x v="12"/>
    <n v="1"/>
  </r>
  <r>
    <x v="50"/>
    <n v="1"/>
  </r>
  <r>
    <x v="54"/>
    <n v="1"/>
  </r>
  <r>
    <x v="2"/>
    <n v="1"/>
  </r>
  <r>
    <x v="46"/>
    <n v="1"/>
  </r>
  <r>
    <x v="43"/>
    <n v="1"/>
  </r>
  <r>
    <x v="36"/>
    <n v="1"/>
  </r>
  <r>
    <x v="55"/>
    <n v="1"/>
  </r>
  <r>
    <x v="56"/>
    <n v="1"/>
  </r>
  <r>
    <x v="13"/>
    <n v="40"/>
  </r>
  <r>
    <x v="4"/>
    <n v="38"/>
  </r>
  <r>
    <x v="12"/>
    <n v="36"/>
  </r>
  <r>
    <x v="57"/>
    <n v="35"/>
  </r>
  <r>
    <x v="17"/>
    <n v="34"/>
  </r>
  <r>
    <x v="44"/>
    <n v="33"/>
  </r>
  <r>
    <x v="44"/>
    <n v="32"/>
  </r>
  <r>
    <x v="45"/>
    <n v="31"/>
  </r>
  <r>
    <x v="12"/>
    <n v="30"/>
  </r>
  <r>
    <x v="2"/>
    <n v="29"/>
  </r>
  <r>
    <x v="1"/>
    <n v="28"/>
  </r>
  <r>
    <x v="58"/>
    <n v="27"/>
  </r>
  <r>
    <x v="50"/>
    <n v="26"/>
  </r>
  <r>
    <x v="1"/>
    <n v="25"/>
  </r>
  <r>
    <x v="2"/>
    <n v="24"/>
  </r>
  <r>
    <x v="0"/>
    <n v="23"/>
  </r>
  <r>
    <x v="4"/>
    <n v="22"/>
  </r>
  <r>
    <x v="27"/>
    <n v="21"/>
  </r>
  <r>
    <x v="59"/>
    <n v="20"/>
  </r>
  <r>
    <x v="60"/>
    <n v="19"/>
  </r>
  <r>
    <x v="48"/>
    <n v="18"/>
  </r>
  <r>
    <x v="2"/>
    <n v="17"/>
  </r>
  <r>
    <x v="36"/>
    <n v="16"/>
  </r>
  <r>
    <x v="19"/>
    <n v="15"/>
  </r>
  <r>
    <x v="7"/>
    <n v="14"/>
  </r>
  <r>
    <x v="3"/>
    <n v="13"/>
  </r>
  <r>
    <x v="61"/>
    <n v="12"/>
  </r>
  <r>
    <x v="11"/>
    <n v="11"/>
  </r>
  <r>
    <x v="4"/>
    <n v="10"/>
  </r>
  <r>
    <x v="50"/>
    <n v="9"/>
  </r>
  <r>
    <x v="27"/>
    <n v="8"/>
  </r>
  <r>
    <x v="1"/>
    <n v="7"/>
  </r>
  <r>
    <x v="12"/>
    <n v="6"/>
  </r>
  <r>
    <x v="25"/>
    <n v="5"/>
  </r>
  <r>
    <x v="1"/>
    <n v="4"/>
  </r>
  <r>
    <x v="24"/>
    <n v="3"/>
  </r>
  <r>
    <x v="1"/>
    <n v="2"/>
  </r>
  <r>
    <x v="44"/>
    <n v="1"/>
  </r>
  <r>
    <x v="7"/>
    <n v="1"/>
  </r>
  <r>
    <x v="32"/>
    <n v="1"/>
  </r>
  <r>
    <x v="36"/>
    <n v="1"/>
  </r>
  <r>
    <x v="45"/>
    <n v="1"/>
  </r>
  <r>
    <x v="1"/>
    <n v="1"/>
  </r>
  <r>
    <x v="12"/>
    <n v="1"/>
  </r>
  <r>
    <x v="62"/>
    <n v="1"/>
  </r>
  <r>
    <x v="36"/>
    <n v="1"/>
  </r>
  <r>
    <x v="47"/>
    <n v="1"/>
  </r>
  <r>
    <x v="63"/>
    <n v="1"/>
  </r>
  <r>
    <x v="50"/>
    <n v="1"/>
  </r>
  <r>
    <x v="15"/>
    <n v="1"/>
  </r>
  <r>
    <x v="49"/>
    <n v="1"/>
  </r>
  <r>
    <x v="64"/>
    <n v="1"/>
  </r>
  <r>
    <x v="12"/>
    <n v="1"/>
  </r>
  <r>
    <x v="49"/>
    <n v="1"/>
  </r>
  <r>
    <x v="16"/>
    <n v="1"/>
  </r>
  <r>
    <x v="12"/>
    <n v="1"/>
  </r>
  <r>
    <x v="34"/>
    <n v="1"/>
  </r>
  <r>
    <x v="34"/>
    <n v="1"/>
  </r>
  <r>
    <x v="16"/>
    <n v="1"/>
  </r>
  <r>
    <x v="50"/>
    <n v="1"/>
  </r>
  <r>
    <x v="50"/>
    <n v="1"/>
  </r>
  <r>
    <x v="2"/>
    <n v="1"/>
  </r>
  <r>
    <x v="12"/>
    <n v="1"/>
  </r>
  <r>
    <x v="5"/>
    <n v="1"/>
  </r>
  <r>
    <x v="65"/>
    <n v="1"/>
  </r>
  <r>
    <x v="18"/>
    <n v="1"/>
  </r>
  <r>
    <x v="13"/>
    <n v="1"/>
  </r>
  <r>
    <x v="21"/>
    <n v="1"/>
  </r>
  <r>
    <x v="45"/>
    <n v="1"/>
  </r>
  <r>
    <x v="11"/>
    <n v="1"/>
  </r>
  <r>
    <x v="11"/>
    <n v="1"/>
  </r>
  <r>
    <x v="11"/>
    <n v="1"/>
  </r>
  <r>
    <x v="2"/>
    <n v="1"/>
  </r>
  <r>
    <x v="34"/>
    <n v="1"/>
  </r>
  <r>
    <x v="26"/>
    <n v="1"/>
  </r>
  <r>
    <x v="49"/>
    <n v="1"/>
  </r>
  <r>
    <x v="17"/>
    <n v="1"/>
  </r>
  <r>
    <x v="66"/>
    <n v="1"/>
  </r>
  <r>
    <x v="1"/>
    <n v="1"/>
  </r>
  <r>
    <x v="11"/>
    <n v="1"/>
  </r>
  <r>
    <x v="0"/>
    <n v="1"/>
  </r>
  <r>
    <x v="1"/>
    <n v="1"/>
  </r>
  <r>
    <x v="50"/>
    <n v="1"/>
  </r>
  <r>
    <x v="67"/>
    <n v="1"/>
  </r>
  <r>
    <x v="50"/>
    <n v="1"/>
  </r>
  <r>
    <x v="16"/>
    <n v="1"/>
  </r>
  <r>
    <x v="36"/>
    <n v="1"/>
  </r>
  <r>
    <x v="43"/>
    <n v="1"/>
  </r>
  <r>
    <x v="45"/>
    <n v="40"/>
  </r>
  <r>
    <x v="1"/>
    <n v="38"/>
  </r>
  <r>
    <x v="67"/>
    <n v="36"/>
  </r>
  <r>
    <x v="61"/>
    <n v="35"/>
  </r>
  <r>
    <x v="66"/>
    <n v="34"/>
  </r>
  <r>
    <x v="19"/>
    <n v="33"/>
  </r>
  <r>
    <x v="67"/>
    <n v="32"/>
  </r>
  <r>
    <x v="12"/>
    <n v="31"/>
  </r>
  <r>
    <x v="17"/>
    <n v="30"/>
  </r>
  <r>
    <x v="5"/>
    <n v="29"/>
  </r>
  <r>
    <x v="4"/>
    <n v="28"/>
  </r>
  <r>
    <x v="13"/>
    <n v="27"/>
  </r>
  <r>
    <x v="25"/>
    <n v="26"/>
  </r>
  <r>
    <x v="32"/>
    <n v="25"/>
  </r>
  <r>
    <x v="16"/>
    <n v="24"/>
  </r>
  <r>
    <x v="12"/>
    <n v="23"/>
  </r>
  <r>
    <x v="11"/>
    <n v="22"/>
  </r>
  <r>
    <x v="46"/>
    <n v="21"/>
  </r>
  <r>
    <x v="32"/>
    <n v="19"/>
  </r>
  <r>
    <x v="27"/>
    <n v="18"/>
  </r>
  <r>
    <x v="47"/>
    <n v="17"/>
  </r>
  <r>
    <x v="68"/>
    <n v="16"/>
  </r>
  <r>
    <x v="16"/>
    <n v="15"/>
  </r>
  <r>
    <x v="69"/>
    <n v="14"/>
  </r>
  <r>
    <x v="36"/>
    <n v="13"/>
  </r>
  <r>
    <x v="50"/>
    <n v="12"/>
  </r>
  <r>
    <x v="47"/>
    <n v="11"/>
  </r>
  <r>
    <x v="11"/>
    <n v="10"/>
  </r>
  <r>
    <x v="12"/>
    <n v="9"/>
  </r>
  <r>
    <x v="19"/>
    <n v="8"/>
  </r>
  <r>
    <x v="36"/>
    <n v="7"/>
  </r>
  <r>
    <x v="1"/>
    <n v="6"/>
  </r>
  <r>
    <x v="50"/>
    <n v="5"/>
  </r>
  <r>
    <x v="2"/>
    <n v="4"/>
  </r>
  <r>
    <x v="21"/>
    <n v="3"/>
  </r>
  <r>
    <x v="21"/>
    <n v="2"/>
  </r>
  <r>
    <x v="20"/>
    <n v="1"/>
  </r>
  <r>
    <x v="64"/>
    <n v="1"/>
  </r>
  <r>
    <x v="50"/>
    <n v="1"/>
  </r>
  <r>
    <x v="58"/>
    <n v="1"/>
  </r>
  <r>
    <x v="20"/>
    <n v="1"/>
  </r>
  <r>
    <x v="16"/>
    <n v="1"/>
  </r>
  <r>
    <x v="32"/>
    <n v="1"/>
  </r>
  <r>
    <x v="4"/>
    <n v="1"/>
  </r>
  <r>
    <x v="16"/>
    <n v="1"/>
  </r>
  <r>
    <x v="32"/>
    <n v="1"/>
  </r>
  <r>
    <x v="70"/>
    <n v="1"/>
  </r>
  <r>
    <x v="65"/>
    <n v="1"/>
  </r>
  <r>
    <x v="65"/>
    <n v="1"/>
  </r>
  <r>
    <x v="65"/>
    <n v="1"/>
  </r>
  <r>
    <x v="24"/>
    <n v="1"/>
  </r>
  <r>
    <x v="46"/>
    <n v="1"/>
  </r>
  <r>
    <x v="0"/>
    <n v="1"/>
  </r>
  <r>
    <x v="12"/>
    <n v="1"/>
  </r>
  <r>
    <x v="35"/>
    <n v="1"/>
  </r>
  <r>
    <x v="27"/>
    <n v="1"/>
  </r>
  <r>
    <x v="71"/>
    <n v="1"/>
  </r>
  <r>
    <x v="1"/>
    <n v="1"/>
  </r>
  <r>
    <x v="16"/>
    <n v="1"/>
  </r>
  <r>
    <x v="36"/>
    <n v="1"/>
  </r>
  <r>
    <x v="16"/>
    <n v="1"/>
  </r>
  <r>
    <x v="72"/>
    <n v="1"/>
  </r>
  <r>
    <x v="20"/>
    <n v="1"/>
  </r>
  <r>
    <x v="35"/>
    <n v="1"/>
  </r>
  <r>
    <x v="21"/>
    <n v="1"/>
  </r>
  <r>
    <x v="16"/>
    <n v="1"/>
  </r>
  <r>
    <x v="46"/>
    <n v="1"/>
  </r>
  <r>
    <x v="12"/>
    <n v="1"/>
  </r>
  <r>
    <x v="67"/>
    <n v="1"/>
  </r>
  <r>
    <x v="67"/>
    <n v="1"/>
  </r>
  <r>
    <x v="20"/>
    <n v="1"/>
  </r>
  <r>
    <x v="16"/>
    <n v="1"/>
  </r>
  <r>
    <x v="73"/>
    <n v="1"/>
  </r>
  <r>
    <x v="11"/>
    <n v="1"/>
  </r>
  <r>
    <x v="41"/>
    <n v="1"/>
  </r>
  <r>
    <x v="32"/>
    <n v="1"/>
  </r>
  <r>
    <x v="22"/>
    <n v="1"/>
  </r>
  <r>
    <x v="1"/>
    <n v="1"/>
  </r>
  <r>
    <x v="15"/>
    <n v="1"/>
  </r>
  <r>
    <x v="2"/>
    <n v="1"/>
  </r>
  <r>
    <x v="45"/>
    <n v="1"/>
  </r>
  <r>
    <x v="74"/>
    <n v="1"/>
  </r>
  <r>
    <x v="22"/>
    <n v="1"/>
  </r>
  <r>
    <x v="55"/>
    <n v="1"/>
  </r>
  <r>
    <x v="46"/>
    <n v="40"/>
  </r>
  <r>
    <x v="30"/>
    <n v="38"/>
  </r>
  <r>
    <x v="12"/>
    <n v="36"/>
  </r>
  <r>
    <x v="50"/>
    <n v="35"/>
  </r>
  <r>
    <x v="18"/>
    <n v="34"/>
  </r>
  <r>
    <x v="44"/>
    <n v="33"/>
  </r>
  <r>
    <x v="27"/>
    <n v="32"/>
  </r>
  <r>
    <x v="7"/>
    <n v="31"/>
  </r>
  <r>
    <x v="1"/>
    <n v="30"/>
  </r>
  <r>
    <x v="44"/>
    <n v="29"/>
  </r>
  <r>
    <x v="11"/>
    <n v="28"/>
  </r>
  <r>
    <x v="12"/>
    <n v="27"/>
  </r>
  <r>
    <x v="16"/>
    <n v="26"/>
  </r>
  <r>
    <x v="4"/>
    <n v="25"/>
  </r>
  <r>
    <x v="12"/>
    <n v="24"/>
  </r>
  <r>
    <x v="75"/>
    <n v="23"/>
  </r>
  <r>
    <x v="34"/>
    <n v="22"/>
  </r>
  <r>
    <x v="50"/>
    <n v="21"/>
  </r>
  <r>
    <x v="9"/>
    <n v="20"/>
  </r>
  <r>
    <x v="11"/>
    <n v="19"/>
  </r>
  <r>
    <x v="24"/>
    <n v="18"/>
  </r>
  <r>
    <x v="23"/>
    <n v="17"/>
  </r>
  <r>
    <x v="76"/>
    <n v="16"/>
  </r>
  <r>
    <x v="17"/>
    <n v="15"/>
  </r>
  <r>
    <x v="77"/>
    <n v="14"/>
  </r>
  <r>
    <x v="49"/>
    <n v="13"/>
  </r>
  <r>
    <x v="4"/>
    <n v="12"/>
  </r>
  <r>
    <x v="20"/>
    <n v="11"/>
  </r>
  <r>
    <x v="78"/>
    <n v="10"/>
  </r>
  <r>
    <x v="46"/>
    <n v="9"/>
  </r>
  <r>
    <x v="37"/>
    <n v="8"/>
  </r>
  <r>
    <x v="16"/>
    <n v="7"/>
  </r>
  <r>
    <x v="1"/>
    <n v="6"/>
  </r>
  <r>
    <x v="1"/>
    <n v="5"/>
  </r>
  <r>
    <x v="20"/>
    <n v="4"/>
  </r>
  <r>
    <x v="16"/>
    <n v="3"/>
  </r>
  <r>
    <x v="50"/>
    <n v="2"/>
  </r>
  <r>
    <x v="4"/>
    <n v="1"/>
  </r>
  <r>
    <x v="2"/>
    <n v="1"/>
  </r>
  <r>
    <x v="19"/>
    <n v="1"/>
  </r>
  <r>
    <x v="20"/>
    <n v="1"/>
  </r>
  <r>
    <x v="79"/>
    <n v="1"/>
  </r>
  <r>
    <x v="12"/>
    <n v="1"/>
  </r>
  <r>
    <x v="46"/>
    <n v="1"/>
  </r>
  <r>
    <x v="4"/>
    <n v="1"/>
  </r>
  <r>
    <x v="20"/>
    <n v="1"/>
  </r>
  <r>
    <x v="0"/>
    <n v="1"/>
  </r>
  <r>
    <x v="20"/>
    <n v="1"/>
  </r>
  <r>
    <x v="16"/>
    <n v="1"/>
  </r>
  <r>
    <x v="30"/>
    <n v="1"/>
  </r>
  <r>
    <x v="35"/>
    <n v="1"/>
  </r>
  <r>
    <x v="11"/>
    <n v="1"/>
  </r>
  <r>
    <x v="0"/>
    <n v="1"/>
  </r>
  <r>
    <x v="12"/>
    <n v="1"/>
  </r>
  <r>
    <x v="12"/>
    <n v="1"/>
  </r>
  <r>
    <x v="50"/>
    <n v="1"/>
  </r>
  <r>
    <x v="68"/>
    <n v="1"/>
  </r>
  <r>
    <x v="46"/>
    <n v="1"/>
  </r>
  <r>
    <x v="52"/>
    <n v="1"/>
  </r>
  <r>
    <x v="16"/>
    <n v="1"/>
  </r>
  <r>
    <x v="22"/>
    <n v="1"/>
  </r>
  <r>
    <x v="80"/>
    <n v="1"/>
  </r>
  <r>
    <x v="4"/>
    <n v="1"/>
  </r>
  <r>
    <x v="50"/>
    <n v="1"/>
  </r>
  <r>
    <x v="20"/>
    <n v="1"/>
  </r>
  <r>
    <x v="2"/>
    <n v="1"/>
  </r>
  <r>
    <x v="81"/>
    <n v="1"/>
  </r>
  <r>
    <x v="82"/>
    <n v="1"/>
  </r>
  <r>
    <x v="1"/>
    <n v="1"/>
  </r>
  <r>
    <x v="46"/>
    <n v="1"/>
  </r>
  <r>
    <x v="22"/>
    <n v="1"/>
  </r>
  <r>
    <x v="36"/>
    <n v="1"/>
  </r>
  <r>
    <x v="1"/>
    <n v="1"/>
  </r>
  <r>
    <x v="20"/>
    <n v="1"/>
  </r>
  <r>
    <x v="27"/>
    <n v="40"/>
  </r>
  <r>
    <x v="1"/>
    <n v="38"/>
  </r>
  <r>
    <x v="43"/>
    <n v="36"/>
  </r>
  <r>
    <x v="47"/>
    <n v="35"/>
  </r>
  <r>
    <x v="11"/>
    <n v="34"/>
  </r>
  <r>
    <x v="76"/>
    <n v="33"/>
  </r>
  <r>
    <x v="18"/>
    <n v="32"/>
  </r>
  <r>
    <x v="17"/>
    <n v="31"/>
  </r>
  <r>
    <x v="23"/>
    <n v="30"/>
  </r>
  <r>
    <x v="16"/>
    <n v="29"/>
  </r>
  <r>
    <x v="17"/>
    <n v="28"/>
  </r>
  <r>
    <x v="46"/>
    <n v="27"/>
  </r>
  <r>
    <x v="18"/>
    <n v="26"/>
  </r>
  <r>
    <x v="13"/>
    <n v="25"/>
  </r>
  <r>
    <x v="42"/>
    <n v="24"/>
  </r>
  <r>
    <x v="20"/>
    <n v="23"/>
  </r>
  <r>
    <x v="23"/>
    <n v="22"/>
  </r>
  <r>
    <x v="0"/>
    <n v="21"/>
  </r>
  <r>
    <x v="55"/>
    <n v="20"/>
  </r>
  <r>
    <x v="20"/>
    <n v="19"/>
  </r>
  <r>
    <x v="20"/>
    <n v="18"/>
  </r>
  <r>
    <x v="72"/>
    <n v="17"/>
  </r>
  <r>
    <x v="72"/>
    <n v="16"/>
  </r>
  <r>
    <x v="44"/>
    <n v="15"/>
  </r>
  <r>
    <x v="30"/>
    <n v="14"/>
  </r>
  <r>
    <x v="41"/>
    <n v="13"/>
  </r>
  <r>
    <x v="2"/>
    <n v="12"/>
  </r>
  <r>
    <x v="12"/>
    <n v="11"/>
  </r>
  <r>
    <x v="22"/>
    <n v="10"/>
  </r>
  <r>
    <x v="1"/>
    <n v="9"/>
  </r>
  <r>
    <x v="44"/>
    <n v="8"/>
  </r>
  <r>
    <x v="74"/>
    <n v="7"/>
  </r>
  <r>
    <x v="26"/>
    <n v="6"/>
  </r>
  <r>
    <x v="37"/>
    <n v="5"/>
  </r>
  <r>
    <x v="0"/>
    <n v="4"/>
  </r>
  <r>
    <x v="83"/>
    <n v="3"/>
  </r>
  <r>
    <x v="16"/>
    <n v="2"/>
  </r>
  <r>
    <x v="55"/>
    <n v="1"/>
  </r>
  <r>
    <x v="55"/>
    <n v="1"/>
  </r>
  <r>
    <x v="43"/>
    <n v="1"/>
  </r>
  <r>
    <x v="1"/>
    <n v="20"/>
  </r>
  <r>
    <x v="32"/>
    <n v="18"/>
  </r>
  <r>
    <x v="13"/>
    <n v="16"/>
  </r>
  <r>
    <x v="0"/>
    <n v="15"/>
  </r>
  <r>
    <x v="16"/>
    <n v="14"/>
  </r>
  <r>
    <x v="76"/>
    <n v="13"/>
  </r>
  <r>
    <x v="1"/>
    <n v="12"/>
  </r>
  <r>
    <x v="30"/>
    <n v="11"/>
  </r>
  <r>
    <x v="12"/>
    <n v="10"/>
  </r>
  <r>
    <x v="21"/>
    <n v="9"/>
  </r>
  <r>
    <x v="78"/>
    <n v="8"/>
  </r>
  <r>
    <x v="83"/>
    <n v="7"/>
  </r>
  <r>
    <x v="76"/>
    <n v="6"/>
  </r>
  <r>
    <x v="1"/>
    <n v="5"/>
  </r>
  <r>
    <x v="74"/>
    <n v="4"/>
  </r>
  <r>
    <x v="20"/>
    <n v="3"/>
  </r>
  <r>
    <x v="83"/>
    <n v="2"/>
  </r>
  <r>
    <x v="4"/>
    <n v="1"/>
  </r>
  <r>
    <x v="20"/>
    <n v="1"/>
  </r>
  <r>
    <x v="35"/>
    <n v="1"/>
  </r>
  <r>
    <x v="64"/>
    <n v="1"/>
  </r>
  <r>
    <x v="46"/>
    <n v="20"/>
  </r>
  <r>
    <x v="17"/>
    <n v="18"/>
  </r>
  <r>
    <x v="74"/>
    <n v="16"/>
  </r>
  <r>
    <x v="1"/>
    <n v="15"/>
  </r>
  <r>
    <x v="81"/>
    <n v="20"/>
  </r>
  <r>
    <x v="12"/>
    <n v="18"/>
  </r>
  <r>
    <x v="4"/>
    <n v="16"/>
  </r>
  <r>
    <x v="25"/>
    <n v="20"/>
  </r>
  <r>
    <x v="25"/>
    <n v="40"/>
  </r>
  <r>
    <x v="3"/>
    <n v="38"/>
  </r>
  <r>
    <x v="80"/>
    <n v="36"/>
  </r>
  <r>
    <x v="84"/>
    <n v="35"/>
  </r>
  <r>
    <x v="85"/>
    <n v="34"/>
  </r>
  <r>
    <x v="6"/>
    <n v="33"/>
  </r>
  <r>
    <x v="13"/>
    <n v="32"/>
  </r>
  <r>
    <x v="86"/>
    <n v="31"/>
  </r>
  <r>
    <x v="8"/>
    <n v="30"/>
  </r>
  <r>
    <x v="13"/>
    <n v="29"/>
  </r>
  <r>
    <x v="80"/>
    <n v="28"/>
  </r>
  <r>
    <x v="25"/>
    <n v="27"/>
  </r>
  <r>
    <x v="11"/>
    <n v="26"/>
  </r>
  <r>
    <x v="23"/>
    <n v="40"/>
  </r>
  <r>
    <x v="13"/>
    <n v="38"/>
  </r>
  <r>
    <x v="25"/>
    <n v="36"/>
  </r>
  <r>
    <x v="25"/>
    <n v="35"/>
  </r>
  <r>
    <x v="4"/>
    <n v="34"/>
  </r>
  <r>
    <x v="80"/>
    <n v="33"/>
  </r>
  <r>
    <x v="23"/>
    <n v="40"/>
  </r>
  <r>
    <x v="87"/>
    <n v="38"/>
  </r>
  <r>
    <x v="13"/>
    <n v="36"/>
  </r>
  <r>
    <x v="88"/>
    <n v="35"/>
  </r>
  <r>
    <x v="89"/>
    <n v="34"/>
  </r>
  <r>
    <x v="13"/>
    <n v="33"/>
  </r>
  <r>
    <x v="89"/>
    <n v="32"/>
  </r>
  <r>
    <x v="23"/>
    <n v="31"/>
  </r>
  <r>
    <x v="57"/>
    <n v="30"/>
  </r>
  <r>
    <x v="90"/>
    <n v="29"/>
  </r>
  <r>
    <x v="13"/>
    <n v="28"/>
  </r>
  <r>
    <x v="80"/>
    <n v="27"/>
  </r>
  <r>
    <x v="57"/>
    <n v="40"/>
  </r>
  <r>
    <x v="91"/>
    <n v="38"/>
  </r>
  <r>
    <x v="13"/>
    <n v="36"/>
  </r>
  <r>
    <x v="44"/>
    <n v="35"/>
  </r>
  <r>
    <x v="80"/>
    <n v="34"/>
  </r>
  <r>
    <x v="25"/>
    <n v="33"/>
  </r>
  <r>
    <x v="3"/>
    <n v="32"/>
  </r>
  <r>
    <x v="13"/>
    <n v="31"/>
  </r>
  <r>
    <x v="92"/>
    <n v="30"/>
  </r>
  <r>
    <x v="36"/>
    <n v="29"/>
  </r>
  <r>
    <x v="61"/>
    <n v="28"/>
  </r>
  <r>
    <x v="64"/>
    <n v="27"/>
  </r>
  <r>
    <x v="25"/>
    <n v="26"/>
  </r>
  <r>
    <x v="45"/>
    <n v="25"/>
  </r>
  <r>
    <x v="64"/>
    <n v="24"/>
  </r>
  <r>
    <x v="93"/>
    <n v="23"/>
  </r>
  <r>
    <x v="94"/>
    <n v="22"/>
  </r>
  <r>
    <x v="94"/>
    <n v="21"/>
  </r>
  <r>
    <x v="91"/>
    <n v="19"/>
  </r>
  <r>
    <x v="13"/>
    <n v="18"/>
  </r>
  <r>
    <x v="50"/>
    <n v="17"/>
  </r>
  <r>
    <x v="95"/>
    <n v="16"/>
  </r>
  <r>
    <x v="91"/>
    <n v="15"/>
  </r>
  <r>
    <x v="11"/>
    <n v="14"/>
  </r>
  <r>
    <x v="88"/>
    <n v="40"/>
  </r>
  <r>
    <x v="93"/>
    <n v="38"/>
  </r>
  <r>
    <x v="61"/>
    <n v="36"/>
  </r>
  <r>
    <x v="25"/>
    <n v="35"/>
  </r>
  <r>
    <x v="80"/>
    <n v="34"/>
  </r>
  <r>
    <x v="13"/>
    <n v="33"/>
  </r>
  <r>
    <x v="13"/>
    <n v="32"/>
  </r>
  <r>
    <x v="96"/>
    <n v="31"/>
  </r>
  <r>
    <x v="25"/>
    <n v="30"/>
  </r>
  <r>
    <x v="13"/>
    <n v="29"/>
  </r>
  <r>
    <x v="66"/>
    <n v="28"/>
  </r>
  <r>
    <x v="97"/>
    <n v="27"/>
  </r>
  <r>
    <x v="94"/>
    <n v="26"/>
  </r>
  <r>
    <x v="11"/>
    <n v="25"/>
  </r>
  <r>
    <x v="24"/>
    <n v="24"/>
  </r>
  <r>
    <x v="61"/>
    <n v="23"/>
  </r>
  <r>
    <x v="98"/>
    <n v="22"/>
  </r>
  <r>
    <x v="99"/>
    <n v="21"/>
  </r>
  <r>
    <x v="11"/>
    <n v="20"/>
  </r>
  <r>
    <x v="11"/>
    <n v="19"/>
  </r>
  <r>
    <x v="11"/>
    <n v="18"/>
  </r>
  <r>
    <x v="25"/>
    <n v="40"/>
  </r>
  <r>
    <x v="25"/>
    <n v="38"/>
  </r>
  <r>
    <x v="18"/>
    <n v="36"/>
  </r>
  <r>
    <x v="86"/>
    <n v="35"/>
  </r>
  <r>
    <x v="95"/>
    <n v="34"/>
  </r>
  <r>
    <x v="90"/>
    <n v="33"/>
  </r>
  <r>
    <x v="100"/>
    <n v="32"/>
  </r>
  <r>
    <x v="47"/>
    <n v="31"/>
  </r>
  <r>
    <x v="61"/>
    <n v="30"/>
  </r>
  <r>
    <x v="11"/>
    <n v="29"/>
  </r>
  <r>
    <x v="86"/>
    <n v="40"/>
  </r>
  <r>
    <x v="25"/>
    <n v="38"/>
  </r>
  <r>
    <x v="76"/>
    <n v="36"/>
  </r>
  <r>
    <x v="13"/>
    <n v="35"/>
  </r>
  <r>
    <x v="94"/>
    <n v="34"/>
  </r>
  <r>
    <x v="25"/>
    <n v="33"/>
  </r>
  <r>
    <x v="11"/>
    <n v="32"/>
  </r>
  <r>
    <x v="11"/>
    <n v="31"/>
  </r>
  <r>
    <x v="61"/>
    <n v="20"/>
  </r>
  <r>
    <x v="12"/>
    <n v="18"/>
  </r>
  <r>
    <x v="76"/>
    <n v="16"/>
  </r>
  <r>
    <x v="13"/>
    <n v="15"/>
  </r>
  <r>
    <x v="93"/>
    <n v="14"/>
  </r>
  <r>
    <x v="76"/>
    <n v="13"/>
  </r>
  <r>
    <x v="94"/>
    <n v="12"/>
  </r>
  <r>
    <x v="64"/>
    <n v="11"/>
  </r>
  <r>
    <x v="0"/>
    <n v="40"/>
  </r>
  <r>
    <x v="25"/>
    <n v="38"/>
  </r>
  <r>
    <x v="44"/>
    <n v="36"/>
  </r>
  <r>
    <x v="101"/>
    <n v="35"/>
  </r>
  <r>
    <x v="3"/>
    <n v="34"/>
  </r>
  <r>
    <x v="7"/>
    <n v="33"/>
  </r>
  <r>
    <x v="1"/>
    <n v="32"/>
  </r>
  <r>
    <x v="4"/>
    <n v="31"/>
  </r>
  <r>
    <x v="13"/>
    <n v="30"/>
  </r>
  <r>
    <x v="6"/>
    <n v="29"/>
  </r>
  <r>
    <x v="0"/>
    <n v="28"/>
  </r>
  <r>
    <x v="102"/>
    <n v="26"/>
  </r>
  <r>
    <x v="0"/>
    <n v="25"/>
  </r>
  <r>
    <x v="1"/>
    <n v="24"/>
  </r>
  <r>
    <x v="32"/>
    <n v="23"/>
  </r>
  <r>
    <x v="8"/>
    <n v="22"/>
  </r>
  <r>
    <x v="8"/>
    <n v="21"/>
  </r>
  <r>
    <x v="13"/>
    <n v="20"/>
  </r>
  <r>
    <x v="4"/>
    <n v="19"/>
  </r>
  <r>
    <x v="12"/>
    <n v="18"/>
  </r>
  <r>
    <x v="103"/>
    <n v="17"/>
  </r>
  <r>
    <x v="4"/>
    <n v="16"/>
  </r>
  <r>
    <x v="104"/>
    <n v="15"/>
  </r>
  <r>
    <x v="8"/>
    <n v="14"/>
  </r>
  <r>
    <x v="22"/>
    <n v="13"/>
  </r>
  <r>
    <x v="7"/>
    <n v="40"/>
  </r>
  <r>
    <x v="23"/>
    <n v="38"/>
  </r>
  <r>
    <x v="25"/>
    <n v="36"/>
  </r>
  <r>
    <x v="12"/>
    <n v="35"/>
  </r>
  <r>
    <x v="40"/>
    <n v="34"/>
  </r>
  <r>
    <x v="16"/>
    <n v="33"/>
  </r>
  <r>
    <x v="11"/>
    <n v="32"/>
  </r>
  <r>
    <x v="26"/>
    <n v="31"/>
  </r>
  <r>
    <x v="8"/>
    <n v="30"/>
  </r>
  <r>
    <x v="46"/>
    <n v="29"/>
  </r>
  <r>
    <x v="4"/>
    <n v="28"/>
  </r>
  <r>
    <x v="1"/>
    <n v="27"/>
  </r>
  <r>
    <x v="2"/>
    <n v="26"/>
  </r>
  <r>
    <x v="19"/>
    <n v="25"/>
  </r>
  <r>
    <x v="19"/>
    <n v="24"/>
  </r>
  <r>
    <x v="32"/>
    <n v="23"/>
  </r>
  <r>
    <x v="12"/>
    <n v="22"/>
  </r>
  <r>
    <x v="35"/>
    <n v="21"/>
  </r>
  <r>
    <x v="38"/>
    <n v="20"/>
  </r>
  <r>
    <x v="44"/>
    <n v="40"/>
  </r>
  <r>
    <x v="23"/>
    <n v="38"/>
  </r>
  <r>
    <x v="44"/>
    <n v="36"/>
  </r>
  <r>
    <x v="13"/>
    <n v="35"/>
  </r>
  <r>
    <x v="40"/>
    <n v="34"/>
  </r>
  <r>
    <x v="44"/>
    <n v="33"/>
  </r>
  <r>
    <x v="1"/>
    <n v="32"/>
  </r>
  <r>
    <x v="39"/>
    <n v="31"/>
  </r>
  <r>
    <x v="12"/>
    <n v="30"/>
  </r>
  <r>
    <x v="35"/>
    <n v="29"/>
  </r>
  <r>
    <x v="11"/>
    <n v="28"/>
  </r>
  <r>
    <x v="36"/>
    <n v="27"/>
  </r>
  <r>
    <x v="46"/>
    <n v="26"/>
  </r>
  <r>
    <x v="44"/>
    <n v="25"/>
  </r>
  <r>
    <x v="13"/>
    <n v="24"/>
  </r>
  <r>
    <x v="0"/>
    <n v="23"/>
  </r>
  <r>
    <x v="46"/>
    <n v="22"/>
  </r>
  <r>
    <x v="19"/>
    <n v="21"/>
  </r>
  <r>
    <x v="46"/>
    <n v="20"/>
  </r>
  <r>
    <x v="12"/>
    <n v="19"/>
  </r>
  <r>
    <x v="42"/>
    <n v="18"/>
  </r>
  <r>
    <x v="23"/>
    <n v="17"/>
  </r>
  <r>
    <x v="19"/>
    <n v="16"/>
  </r>
  <r>
    <x v="0"/>
    <n v="15"/>
  </r>
  <r>
    <x v="104"/>
    <n v="14"/>
  </r>
  <r>
    <x v="50"/>
    <n v="13"/>
  </r>
  <r>
    <x v="50"/>
    <n v="12"/>
  </r>
  <r>
    <x v="50"/>
    <n v="11"/>
  </r>
  <r>
    <x v="13"/>
    <n v="10"/>
  </r>
  <r>
    <x v="47"/>
    <n v="9"/>
  </r>
  <r>
    <x v="1"/>
    <n v="8"/>
  </r>
  <r>
    <x v="26"/>
    <n v="7"/>
  </r>
  <r>
    <x v="12"/>
    <n v="6"/>
  </r>
  <r>
    <x v="26"/>
    <n v="5"/>
  </r>
  <r>
    <x v="50"/>
    <n v="4"/>
  </r>
  <r>
    <x v="4"/>
    <n v="3"/>
  </r>
  <r>
    <x v="52"/>
    <n v="2"/>
  </r>
  <r>
    <x v="46"/>
    <n v="1"/>
  </r>
  <r>
    <x v="57"/>
    <n v="40"/>
  </r>
  <r>
    <x v="44"/>
    <n v="38"/>
  </r>
  <r>
    <x v="13"/>
    <n v="36"/>
  </r>
  <r>
    <x v="4"/>
    <n v="35"/>
  </r>
  <r>
    <x v="44"/>
    <n v="34"/>
  </r>
  <r>
    <x v="60"/>
    <n v="33"/>
  </r>
  <r>
    <x v="44"/>
    <n v="32"/>
  </r>
  <r>
    <x v="50"/>
    <n v="31"/>
  </r>
  <r>
    <x v="59"/>
    <n v="30"/>
  </r>
  <r>
    <x v="46"/>
    <n v="29"/>
  </r>
  <r>
    <x v="44"/>
    <n v="28"/>
  </r>
  <r>
    <x v="25"/>
    <n v="27"/>
  </r>
  <r>
    <x v="1"/>
    <n v="26"/>
  </r>
  <r>
    <x v="19"/>
    <n v="25"/>
  </r>
  <r>
    <x v="48"/>
    <n v="24"/>
  </r>
  <r>
    <x v="3"/>
    <n v="23"/>
  </r>
  <r>
    <x v="36"/>
    <n v="22"/>
  </r>
  <r>
    <x v="1"/>
    <n v="21"/>
  </r>
  <r>
    <x v="61"/>
    <n v="20"/>
  </r>
  <r>
    <x v="4"/>
    <n v="19"/>
  </r>
  <r>
    <x v="60"/>
    <n v="18"/>
  </r>
  <r>
    <x v="64"/>
    <n v="17"/>
  </r>
  <r>
    <x v="105"/>
    <n v="16"/>
  </r>
  <r>
    <x v="36"/>
    <n v="15"/>
  </r>
  <r>
    <x v="45"/>
    <n v="14"/>
  </r>
  <r>
    <x v="12"/>
    <n v="13"/>
  </r>
  <r>
    <x v="47"/>
    <n v="12"/>
  </r>
  <r>
    <x v="50"/>
    <n v="11"/>
  </r>
  <r>
    <x v="44"/>
    <n v="10"/>
  </r>
  <r>
    <x v="46"/>
    <n v="9"/>
  </r>
  <r>
    <x v="12"/>
    <n v="8"/>
  </r>
  <r>
    <x v="12"/>
    <n v="7"/>
  </r>
  <r>
    <x v="65"/>
    <n v="6"/>
  </r>
  <r>
    <x v="1"/>
    <n v="5"/>
  </r>
  <r>
    <x v="64"/>
    <n v="4"/>
  </r>
  <r>
    <x v="18"/>
    <n v="3"/>
  </r>
  <r>
    <x v="50"/>
    <n v="2"/>
  </r>
  <r>
    <x v="62"/>
    <n v="1"/>
  </r>
  <r>
    <x v="11"/>
    <n v="1"/>
  </r>
  <r>
    <x v="35"/>
    <n v="1"/>
  </r>
  <r>
    <x v="18"/>
    <n v="1"/>
  </r>
  <r>
    <x v="106"/>
    <n v="1"/>
  </r>
  <r>
    <x v="11"/>
    <n v="1"/>
  </r>
  <r>
    <x v="26"/>
    <n v="1"/>
  </r>
  <r>
    <x v="47"/>
    <n v="1"/>
  </r>
  <r>
    <x v="13"/>
    <n v="1"/>
  </r>
  <r>
    <x v="106"/>
    <n v="1"/>
  </r>
  <r>
    <x v="65"/>
    <n v="1"/>
  </r>
  <r>
    <x v="12"/>
    <n v="1"/>
  </r>
  <r>
    <x v="50"/>
    <n v="1"/>
  </r>
  <r>
    <x v="104"/>
    <n v="1"/>
  </r>
  <r>
    <x v="106"/>
    <n v="1"/>
  </r>
  <r>
    <x v="46"/>
    <n v="1"/>
  </r>
  <r>
    <x v="1"/>
    <n v="40"/>
  </r>
  <r>
    <x v="21"/>
    <n v="38"/>
  </r>
  <r>
    <x v="61"/>
    <n v="36"/>
  </r>
  <r>
    <x v="25"/>
    <n v="35"/>
  </r>
  <r>
    <x v="25"/>
    <n v="34"/>
  </r>
  <r>
    <x v="19"/>
    <n v="33"/>
  </r>
  <r>
    <x v="66"/>
    <n v="32"/>
  </r>
  <r>
    <x v="3"/>
    <n v="31"/>
  </r>
  <r>
    <x v="46"/>
    <n v="30"/>
  </r>
  <r>
    <x v="11"/>
    <n v="29"/>
  </r>
  <r>
    <x v="68"/>
    <n v="28"/>
  </r>
  <r>
    <x v="13"/>
    <n v="27"/>
  </r>
  <r>
    <x v="65"/>
    <n v="26"/>
  </r>
  <r>
    <x v="32"/>
    <n v="25"/>
  </r>
  <r>
    <x v="40"/>
    <n v="24"/>
  </r>
  <r>
    <x v="32"/>
    <n v="23"/>
  </r>
  <r>
    <x v="44"/>
    <n v="22"/>
  </r>
  <r>
    <x v="47"/>
    <n v="21"/>
  </r>
  <r>
    <x v="19"/>
    <n v="20"/>
  </r>
  <r>
    <x v="35"/>
    <n v="19"/>
  </r>
  <r>
    <x v="66"/>
    <n v="18"/>
  </r>
  <r>
    <x v="65"/>
    <n v="17"/>
  </r>
  <r>
    <x v="21"/>
    <n v="16"/>
  </r>
  <r>
    <x v="16"/>
    <n v="15"/>
  </r>
  <r>
    <x v="50"/>
    <n v="14"/>
  </r>
  <r>
    <x v="104"/>
    <n v="13"/>
  </r>
  <r>
    <x v="4"/>
    <n v="12"/>
  </r>
  <r>
    <x v="24"/>
    <n v="11"/>
  </r>
  <r>
    <x v="61"/>
    <n v="10"/>
  </r>
  <r>
    <x v="4"/>
    <n v="9"/>
  </r>
  <r>
    <x v="36"/>
    <n v="8"/>
  </r>
  <r>
    <x v="65"/>
    <n v="7"/>
  </r>
  <r>
    <x v="107"/>
    <n v="6"/>
  </r>
  <r>
    <x v="35"/>
    <n v="5"/>
  </r>
  <r>
    <x v="16"/>
    <n v="4"/>
  </r>
  <r>
    <x v="107"/>
    <n v="3"/>
  </r>
  <r>
    <x v="106"/>
    <n v="2"/>
  </r>
  <r>
    <x v="108"/>
    <n v="40"/>
  </r>
  <r>
    <x v="81"/>
    <n v="38"/>
  </r>
  <r>
    <x v="50"/>
    <n v="36"/>
  </r>
  <r>
    <x v="18"/>
    <n v="35"/>
  </r>
  <r>
    <x v="44"/>
    <n v="34"/>
  </r>
  <r>
    <x v="4"/>
    <n v="33"/>
  </r>
  <r>
    <x v="47"/>
    <n v="32"/>
  </r>
  <r>
    <x v="105"/>
    <n v="31"/>
  </r>
  <r>
    <x v="23"/>
    <n v="30"/>
  </r>
  <r>
    <x v="44"/>
    <n v="29"/>
  </r>
  <r>
    <x v="32"/>
    <n v="28"/>
  </r>
  <r>
    <x v="46"/>
    <n v="27"/>
  </r>
  <r>
    <x v="49"/>
    <n v="26"/>
  </r>
  <r>
    <x v="62"/>
    <n v="25"/>
  </r>
  <r>
    <x v="64"/>
    <n v="24"/>
  </r>
  <r>
    <x v="19"/>
    <n v="23"/>
  </r>
  <r>
    <x v="1"/>
    <n v="22"/>
  </r>
  <r>
    <x v="12"/>
    <n v="21"/>
  </r>
  <r>
    <x v="7"/>
    <n v="20"/>
  </r>
  <r>
    <x v="4"/>
    <n v="19"/>
  </r>
  <r>
    <x v="81"/>
    <n v="18"/>
  </r>
  <r>
    <x v="79"/>
    <n v="17"/>
  </r>
  <r>
    <x v="50"/>
    <n v="16"/>
  </r>
  <r>
    <x v="32"/>
    <n v="15"/>
  </r>
  <r>
    <x v="105"/>
    <n v="14"/>
  </r>
  <r>
    <x v="46"/>
    <n v="13"/>
  </r>
  <r>
    <x v="37"/>
    <n v="12"/>
  </r>
  <r>
    <x v="46"/>
    <n v="11"/>
  </r>
  <r>
    <x v="1"/>
    <n v="10"/>
  </r>
  <r>
    <x v="0"/>
    <n v="9"/>
  </r>
  <r>
    <x v="50"/>
    <n v="8"/>
  </r>
  <r>
    <x v="46"/>
    <n v="7"/>
  </r>
  <r>
    <x v="0"/>
    <n v="6"/>
  </r>
  <r>
    <x v="50"/>
    <n v="5"/>
  </r>
  <r>
    <x v="4"/>
    <n v="4"/>
  </r>
  <r>
    <x v="35"/>
    <n v="3"/>
  </r>
  <r>
    <x v="61"/>
    <n v="2"/>
  </r>
  <r>
    <x v="47"/>
    <n v="40"/>
  </r>
  <r>
    <x v="109"/>
    <n v="38"/>
  </r>
  <r>
    <x v="76"/>
    <n v="36"/>
  </r>
  <r>
    <x v="23"/>
    <n v="35"/>
  </r>
  <r>
    <x v="18"/>
    <n v="34"/>
  </r>
  <r>
    <x v="17"/>
    <n v="33"/>
  </r>
  <r>
    <x v="105"/>
    <n v="32"/>
  </r>
  <r>
    <x v="0"/>
    <n v="31"/>
  </r>
  <r>
    <x v="16"/>
    <n v="30"/>
  </r>
  <r>
    <x v="13"/>
    <n v="29"/>
  </r>
  <r>
    <x v="11"/>
    <n v="28"/>
  </r>
  <r>
    <x v="46"/>
    <n v="27"/>
  </r>
  <r>
    <x v="23"/>
    <n v="26"/>
  </r>
  <r>
    <x v="18"/>
    <n v="25"/>
  </r>
  <r>
    <x v="12"/>
    <n v="24"/>
  </r>
  <r>
    <x v="44"/>
    <n v="23"/>
  </r>
  <r>
    <x v="1"/>
    <n v="22"/>
  </r>
  <r>
    <x v="46"/>
    <n v="21"/>
  </r>
  <r>
    <x v="44"/>
    <n v="20"/>
  </r>
  <r>
    <x v="0"/>
    <n v="19"/>
  </r>
  <r>
    <x v="107"/>
    <n v="18"/>
  </r>
  <r>
    <x v="16"/>
    <n v="17"/>
  </r>
  <r>
    <x v="12"/>
    <n v="20"/>
  </r>
  <r>
    <x v="61"/>
    <n v="18"/>
  </r>
  <r>
    <x v="76"/>
    <n v="16"/>
  </r>
  <r>
    <x v="16"/>
    <n v="15"/>
  </r>
  <r>
    <x v="76"/>
    <n v="14"/>
  </r>
  <r>
    <x v="13"/>
    <n v="13"/>
  </r>
  <r>
    <x v="65"/>
    <n v="12"/>
  </r>
  <r>
    <x v="35"/>
    <n v="11"/>
  </r>
  <r>
    <x v="46"/>
    <n v="10"/>
  </r>
  <r>
    <x v="64"/>
    <n v="9"/>
  </r>
  <r>
    <x v="1"/>
    <n v="20"/>
  </r>
  <r>
    <x v="37"/>
    <n v="18"/>
  </r>
  <r>
    <x v="1"/>
    <n v="16"/>
  </r>
  <r>
    <x v="81"/>
    <n v="20"/>
  </r>
  <r>
    <x v="47"/>
    <n v="18"/>
  </r>
  <r>
    <x v="84"/>
    <n v="20"/>
  </r>
  <r>
    <x v="110"/>
    <n v="40"/>
  </r>
  <r>
    <x v="110"/>
    <n v="38"/>
  </r>
  <r>
    <x v="25"/>
    <n v="36"/>
  </r>
  <r>
    <x v="3"/>
    <n v="35"/>
  </r>
  <r>
    <x v="111"/>
    <n v="34"/>
  </r>
  <r>
    <x v="84"/>
    <n v="33"/>
  </r>
  <r>
    <x v="110"/>
    <n v="32"/>
  </r>
  <r>
    <x v="8"/>
    <n v="31"/>
  </r>
  <r>
    <x v="92"/>
    <n v="30"/>
  </r>
  <r>
    <x v="112"/>
    <n v="29"/>
  </r>
  <r>
    <x v="110"/>
    <n v="28"/>
  </r>
  <r>
    <x v="13"/>
    <n v="27"/>
  </r>
  <r>
    <x v="84"/>
    <n v="26"/>
  </r>
  <r>
    <x v="113"/>
    <n v="25"/>
  </r>
  <r>
    <x v="111"/>
    <n v="24"/>
  </r>
  <r>
    <x v="112"/>
    <n v="23"/>
  </r>
  <r>
    <x v="13"/>
    <n v="40"/>
  </r>
  <r>
    <x v="25"/>
    <n v="38"/>
  </r>
  <r>
    <x v="114"/>
    <n v="36"/>
  </r>
  <r>
    <x v="92"/>
    <n v="35"/>
  </r>
  <r>
    <x v="8"/>
    <n v="34"/>
  </r>
  <r>
    <x v="115"/>
    <n v="33"/>
  </r>
  <r>
    <x v="116"/>
    <n v="40"/>
  </r>
  <r>
    <x v="117"/>
    <n v="38"/>
  </r>
  <r>
    <x v="23"/>
    <n v="36"/>
  </r>
  <r>
    <x v="87"/>
    <n v="35"/>
  </r>
  <r>
    <x v="13"/>
    <n v="34"/>
  </r>
  <r>
    <x v="39"/>
    <n v="33"/>
  </r>
  <r>
    <x v="23"/>
    <n v="32"/>
  </r>
  <r>
    <x v="92"/>
    <n v="31"/>
  </r>
  <r>
    <x v="40"/>
    <n v="30"/>
  </r>
  <r>
    <x v="13"/>
    <n v="29"/>
  </r>
  <r>
    <x v="13"/>
    <n v="28"/>
  </r>
  <r>
    <x v="89"/>
    <n v="27"/>
  </r>
  <r>
    <x v="118"/>
    <n v="26"/>
  </r>
  <r>
    <x v="13"/>
    <n v="25"/>
  </r>
  <r>
    <x v="112"/>
    <n v="24"/>
  </r>
  <r>
    <x v="57"/>
    <n v="40"/>
  </r>
  <r>
    <x v="13"/>
    <n v="38"/>
  </r>
  <r>
    <x v="119"/>
    <n v="36"/>
  </r>
  <r>
    <x v="89"/>
    <n v="35"/>
  </r>
  <r>
    <x v="92"/>
    <n v="34"/>
  </r>
  <r>
    <x v="92"/>
    <n v="33"/>
  </r>
  <r>
    <x v="45"/>
    <n v="32"/>
  </r>
  <r>
    <x v="61"/>
    <n v="31"/>
  </r>
  <r>
    <x v="61"/>
    <n v="30"/>
  </r>
  <r>
    <x v="110"/>
    <n v="29"/>
  </r>
  <r>
    <x v="13"/>
    <n v="28"/>
  </r>
  <r>
    <x v="56"/>
    <n v="27"/>
  </r>
  <r>
    <x v="116"/>
    <n v="26"/>
  </r>
  <r>
    <x v="84"/>
    <n v="25"/>
  </r>
  <r>
    <x v="115"/>
    <n v="24"/>
  </r>
  <r>
    <x v="13"/>
    <n v="23"/>
  </r>
  <r>
    <x v="115"/>
    <n v="40"/>
  </r>
  <r>
    <x v="25"/>
    <n v="38"/>
  </r>
  <r>
    <x v="66"/>
    <n v="36"/>
  </r>
  <r>
    <x v="13"/>
    <n v="35"/>
  </r>
  <r>
    <x v="25"/>
    <n v="34"/>
  </r>
  <r>
    <x v="61"/>
    <n v="33"/>
  </r>
  <r>
    <x v="120"/>
    <n v="32"/>
  </r>
  <r>
    <x v="115"/>
    <n v="31"/>
  </r>
  <r>
    <x v="119"/>
    <n v="30"/>
  </r>
  <r>
    <x v="117"/>
    <n v="29"/>
  </r>
  <r>
    <x v="121"/>
    <n v="28"/>
  </r>
  <r>
    <x v="24"/>
    <n v="27"/>
  </r>
  <r>
    <x v="119"/>
    <n v="26"/>
  </r>
  <r>
    <x v="111"/>
    <n v="25"/>
  </r>
  <r>
    <x v="84"/>
    <n v="24"/>
  </r>
  <r>
    <x v="115"/>
    <n v="23"/>
  </r>
  <r>
    <x v="115"/>
    <n v="22"/>
  </r>
  <r>
    <x v="115"/>
    <n v="21"/>
  </r>
  <r>
    <x v="115"/>
    <n v="20"/>
  </r>
  <r>
    <x v="116"/>
    <n v="40"/>
  </r>
  <r>
    <x v="122"/>
    <n v="38"/>
  </r>
  <r>
    <x v="116"/>
    <n v="36"/>
  </r>
  <r>
    <x v="108"/>
    <n v="35"/>
  </r>
  <r>
    <x v="115"/>
    <n v="34"/>
  </r>
  <r>
    <x v="84"/>
    <n v="33"/>
  </r>
  <r>
    <x v="117"/>
    <n v="32"/>
  </r>
  <r>
    <x v="23"/>
    <n v="31"/>
  </r>
  <r>
    <x v="120"/>
    <n v="30"/>
  </r>
  <r>
    <x v="89"/>
    <n v="29"/>
  </r>
  <r>
    <x v="64"/>
    <n v="28"/>
  </r>
  <r>
    <x v="119"/>
    <n v="27"/>
  </r>
  <r>
    <x v="111"/>
    <n v="26"/>
  </r>
  <r>
    <x v="119"/>
    <n v="25"/>
  </r>
  <r>
    <x v="115"/>
    <n v="24"/>
  </r>
  <r>
    <x v="61"/>
    <n v="23"/>
  </r>
  <r>
    <x v="84"/>
    <n v="22"/>
  </r>
  <r>
    <x v="116"/>
    <n v="40"/>
  </r>
  <r>
    <x v="110"/>
    <n v="38"/>
  </r>
  <r>
    <x v="23"/>
    <n v="36"/>
  </r>
  <r>
    <x v="76"/>
    <n v="35"/>
  </r>
  <r>
    <x v="13"/>
    <n v="34"/>
  </r>
  <r>
    <x v="113"/>
    <n v="33"/>
  </r>
  <r>
    <x v="119"/>
    <n v="32"/>
  </r>
  <r>
    <x v="115"/>
    <n v="31"/>
  </r>
  <r>
    <x v="123"/>
    <n v="30"/>
  </r>
  <r>
    <x v="23"/>
    <n v="29"/>
  </r>
  <r>
    <x v="119"/>
    <n v="28"/>
  </r>
  <r>
    <x v="89"/>
    <n v="27"/>
  </r>
  <r>
    <x v="115"/>
    <n v="26"/>
  </r>
  <r>
    <x v="76"/>
    <n v="20"/>
  </r>
  <r>
    <x v="13"/>
    <n v="18"/>
  </r>
  <r>
    <x v="61"/>
    <n v="16"/>
  </r>
  <r>
    <x v="116"/>
    <n v="15"/>
  </r>
  <r>
    <x v="76"/>
    <n v="14"/>
  </r>
  <r>
    <x v="119"/>
    <n v="13"/>
  </r>
  <r>
    <x v="64"/>
    <n v="12"/>
  </r>
  <r>
    <x v="111"/>
    <n v="20"/>
  </r>
  <r>
    <x v="81"/>
    <n v="20"/>
  </r>
  <r>
    <x v="25"/>
    <n v="48"/>
  </r>
  <r>
    <x v="3"/>
    <n v="46"/>
  </r>
  <r>
    <x v="101"/>
    <n v="44"/>
  </r>
  <r>
    <x v="8"/>
    <n v="43"/>
  </r>
  <r>
    <x v="124"/>
    <n v="42"/>
  </r>
  <r>
    <x v="8"/>
    <n v="41"/>
  </r>
  <r>
    <x v="103"/>
    <n v="40"/>
  </r>
  <r>
    <x v="125"/>
    <n v="39"/>
  </r>
  <r>
    <x v="126"/>
    <n v="40"/>
  </r>
  <r>
    <x v="13"/>
    <n v="38"/>
  </r>
  <r>
    <x v="44"/>
    <n v="36"/>
  </r>
  <r>
    <x v="124"/>
    <n v="35"/>
  </r>
  <r>
    <x v="57"/>
    <n v="34"/>
  </r>
  <r>
    <x v="127"/>
    <n v="33"/>
  </r>
  <r>
    <x v="25"/>
    <n v="32"/>
  </r>
  <r>
    <x v="128"/>
    <n v="31"/>
  </r>
  <r>
    <x v="23"/>
    <n v="48"/>
  </r>
  <r>
    <x v="25"/>
    <n v="46"/>
  </r>
  <r>
    <x v="129"/>
    <n v="44"/>
  </r>
  <r>
    <x v="7"/>
    <n v="43"/>
  </r>
  <r>
    <x v="54"/>
    <n v="42"/>
  </r>
  <r>
    <x v="16"/>
    <n v="41"/>
  </r>
  <r>
    <x v="31"/>
    <n v="40"/>
  </r>
  <r>
    <x v="80"/>
    <n v="39"/>
  </r>
  <r>
    <x v="61"/>
    <n v="38"/>
  </r>
  <r>
    <x v="78"/>
    <n v="37"/>
  </r>
  <r>
    <x v="130"/>
    <n v="36"/>
  </r>
  <r>
    <x v="124"/>
    <n v="35"/>
  </r>
  <r>
    <x v="8"/>
    <n v="34"/>
  </r>
  <r>
    <x v="131"/>
    <n v="40"/>
  </r>
  <r>
    <x v="128"/>
    <n v="38"/>
  </r>
  <r>
    <x v="28"/>
    <n v="36"/>
  </r>
  <r>
    <x v="25"/>
    <n v="35"/>
  </r>
  <r>
    <x v="78"/>
    <n v="34"/>
  </r>
  <r>
    <x v="53"/>
    <n v="33"/>
  </r>
  <r>
    <x v="3"/>
    <n v="32"/>
  </r>
  <r>
    <x v="108"/>
    <n v="31"/>
  </r>
  <r>
    <x v="25"/>
    <n v="30"/>
  </r>
  <r>
    <x v="25"/>
    <n v="29"/>
  </r>
  <r>
    <x v="66"/>
    <n v="28"/>
  </r>
  <r>
    <x v="23"/>
    <n v="48"/>
  </r>
  <r>
    <x v="13"/>
    <n v="46"/>
  </r>
  <r>
    <x v="39"/>
    <n v="44"/>
  </r>
  <r>
    <x v="59"/>
    <n v="43"/>
  </r>
  <r>
    <x v="88"/>
    <n v="42"/>
  </r>
  <r>
    <x v="7"/>
    <n v="41"/>
  </r>
  <r>
    <x v="23"/>
    <n v="40"/>
  </r>
  <r>
    <x v="40"/>
    <n v="39"/>
  </r>
  <r>
    <x v="78"/>
    <n v="38"/>
  </r>
  <r>
    <x v="42"/>
    <n v="37"/>
  </r>
  <r>
    <x v="42"/>
    <n v="36"/>
  </r>
  <r>
    <x v="13"/>
    <n v="35"/>
  </r>
  <r>
    <x v="13"/>
    <n v="34"/>
  </r>
  <r>
    <x v="44"/>
    <n v="33"/>
  </r>
  <r>
    <x v="80"/>
    <n v="32"/>
  </r>
  <r>
    <x v="13"/>
    <n v="31"/>
  </r>
  <r>
    <x v="132"/>
    <n v="30"/>
  </r>
  <r>
    <x v="124"/>
    <n v="29"/>
  </r>
  <r>
    <x v="124"/>
    <n v="28"/>
  </r>
  <r>
    <x v="50"/>
    <n v="27"/>
  </r>
  <r>
    <x v="44"/>
    <n v="40"/>
  </r>
  <r>
    <x v="44"/>
    <n v="38"/>
  </r>
  <r>
    <x v="93"/>
    <n v="36"/>
  </r>
  <r>
    <x v="43"/>
    <n v="35"/>
  </r>
  <r>
    <x v="124"/>
    <n v="34"/>
  </r>
  <r>
    <x v="45"/>
    <n v="33"/>
  </r>
  <r>
    <x v="14"/>
    <n v="32"/>
  </r>
  <r>
    <x v="131"/>
    <n v="31"/>
  </r>
  <r>
    <x v="128"/>
    <n v="30"/>
  </r>
  <r>
    <x v="88"/>
    <n v="29"/>
  </r>
  <r>
    <x v="43"/>
    <n v="28"/>
  </r>
  <r>
    <x v="130"/>
    <n v="27"/>
  </r>
  <r>
    <x v="43"/>
    <n v="26"/>
  </r>
  <r>
    <x v="75"/>
    <n v="25"/>
  </r>
  <r>
    <x v="124"/>
    <n v="24"/>
  </r>
  <r>
    <x v="75"/>
    <n v="23"/>
  </r>
  <r>
    <x v="6"/>
    <n v="22"/>
  </r>
  <r>
    <x v="43"/>
    <n v="21"/>
  </r>
  <r>
    <x v="13"/>
    <n v="48"/>
  </r>
  <r>
    <x v="57"/>
    <n v="46"/>
  </r>
  <r>
    <x v="94"/>
    <n v="44"/>
  </r>
  <r>
    <x v="42"/>
    <n v="43"/>
  </r>
  <r>
    <x v="44"/>
    <n v="42"/>
  </r>
  <r>
    <x v="133"/>
    <n v="41"/>
  </r>
  <r>
    <x v="90"/>
    <n v="40"/>
  </r>
  <r>
    <x v="44"/>
    <n v="39"/>
  </r>
  <r>
    <x v="129"/>
    <n v="38"/>
  </r>
  <r>
    <x v="124"/>
    <n v="37"/>
  </r>
  <r>
    <x v="13"/>
    <n v="36"/>
  </r>
  <r>
    <x v="80"/>
    <n v="35"/>
  </r>
  <r>
    <x v="61"/>
    <n v="34"/>
  </r>
  <r>
    <x v="61"/>
    <n v="33"/>
  </r>
  <r>
    <x v="45"/>
    <n v="32"/>
  </r>
  <r>
    <x v="8"/>
    <n v="31"/>
  </r>
  <r>
    <x v="80"/>
    <n v="30"/>
  </r>
  <r>
    <x v="80"/>
    <n v="29"/>
  </r>
  <r>
    <x v="64"/>
    <n v="28"/>
  </r>
  <r>
    <x v="80"/>
    <n v="27"/>
  </r>
  <r>
    <x v="67"/>
    <n v="26"/>
  </r>
  <r>
    <x v="13"/>
    <n v="25"/>
  </r>
  <r>
    <x v="134"/>
    <n v="40"/>
  </r>
  <r>
    <x v="44"/>
    <n v="38"/>
  </r>
  <r>
    <x v="94"/>
    <n v="36"/>
  </r>
  <r>
    <x v="25"/>
    <n v="35"/>
  </r>
  <r>
    <x v="128"/>
    <n v="34"/>
  </r>
  <r>
    <x v="119"/>
    <n v="33"/>
  </r>
  <r>
    <x v="130"/>
    <n v="32"/>
  </r>
  <r>
    <x v="108"/>
    <n v="31"/>
  </r>
  <r>
    <x v="94"/>
    <n v="30"/>
  </r>
  <r>
    <x v="81"/>
    <n v="29"/>
  </r>
  <r>
    <x v="64"/>
    <n v="28"/>
  </r>
  <r>
    <x v="124"/>
    <n v="27"/>
  </r>
  <r>
    <x v="94"/>
    <n v="26"/>
  </r>
  <r>
    <x v="128"/>
    <n v="25"/>
  </r>
  <r>
    <x v="75"/>
    <n v="24"/>
  </r>
  <r>
    <x v="128"/>
    <n v="23"/>
  </r>
  <r>
    <x v="25"/>
    <n v="22"/>
  </r>
  <r>
    <x v="25"/>
    <n v="21"/>
  </r>
  <r>
    <x v="64"/>
    <n v="20"/>
  </r>
  <r>
    <x v="135"/>
    <n v="19"/>
  </r>
  <r>
    <x v="13"/>
    <n v="18"/>
  </r>
  <r>
    <x v="56"/>
    <n v="17"/>
  </r>
  <r>
    <x v="131"/>
    <n v="16"/>
  </r>
  <r>
    <x v="131"/>
    <n v="15"/>
  </r>
  <r>
    <x v="131"/>
    <n v="14"/>
  </r>
  <r>
    <x v="131"/>
    <n v="13"/>
  </r>
  <r>
    <x v="88"/>
    <n v="12"/>
  </r>
  <r>
    <x v="136"/>
    <n v="11"/>
  </r>
  <r>
    <x v="88"/>
    <n v="48"/>
  </r>
  <r>
    <x v="61"/>
    <n v="46"/>
  </r>
  <r>
    <x v="66"/>
    <n v="44"/>
  </r>
  <r>
    <x v="137"/>
    <n v="43"/>
  </r>
  <r>
    <x v="53"/>
    <n v="42"/>
  </r>
  <r>
    <x v="13"/>
    <n v="41"/>
  </r>
  <r>
    <x v="46"/>
    <n v="40"/>
  </r>
  <r>
    <x v="25"/>
    <n v="39"/>
  </r>
  <r>
    <x v="138"/>
    <n v="38"/>
  </r>
  <r>
    <x v="78"/>
    <n v="37"/>
  </r>
  <r>
    <x v="139"/>
    <n v="36"/>
  </r>
  <r>
    <x v="140"/>
    <n v="35"/>
  </r>
  <r>
    <x v="81"/>
    <n v="34"/>
  </r>
  <r>
    <x v="50"/>
    <n v="33"/>
  </r>
  <r>
    <x v="124"/>
    <n v="32"/>
  </r>
  <r>
    <x v="24"/>
    <n v="31"/>
  </r>
  <r>
    <x v="53"/>
    <n v="30"/>
  </r>
  <r>
    <x v="25"/>
    <n v="29"/>
  </r>
  <r>
    <x v="61"/>
    <n v="28"/>
  </r>
  <r>
    <x v="80"/>
    <n v="27"/>
  </r>
  <r>
    <x v="80"/>
    <n v="26"/>
  </r>
  <r>
    <x v="80"/>
    <n v="25"/>
  </r>
  <r>
    <x v="80"/>
    <n v="24"/>
  </r>
  <r>
    <x v="80"/>
    <n v="40"/>
  </r>
  <r>
    <x v="97"/>
    <n v="38"/>
  </r>
  <r>
    <x v="43"/>
    <n v="36"/>
  </r>
  <r>
    <x v="80"/>
    <n v="35"/>
  </r>
  <r>
    <x v="66"/>
    <n v="34"/>
  </r>
  <r>
    <x v="25"/>
    <n v="33"/>
  </r>
  <r>
    <x v="44"/>
    <n v="32"/>
  </r>
  <r>
    <x v="75"/>
    <n v="31"/>
  </r>
  <r>
    <x v="86"/>
    <n v="30"/>
  </r>
  <r>
    <x v="13"/>
    <n v="29"/>
  </r>
  <r>
    <x v="75"/>
    <n v="28"/>
  </r>
  <r>
    <x v="94"/>
    <n v="27"/>
  </r>
  <r>
    <x v="6"/>
    <n v="26"/>
  </r>
  <r>
    <x v="99"/>
    <n v="25"/>
  </r>
  <r>
    <x v="128"/>
    <n v="24"/>
  </r>
  <r>
    <x v="128"/>
    <n v="23"/>
  </r>
  <r>
    <x v="75"/>
    <n v="22"/>
  </r>
  <r>
    <x v="75"/>
    <n v="21"/>
  </r>
  <r>
    <x v="128"/>
    <n v="20"/>
  </r>
  <r>
    <x v="99"/>
    <n v="19"/>
  </r>
  <r>
    <x v="78"/>
    <n v="18"/>
  </r>
  <r>
    <x v="88"/>
    <n v="17"/>
  </r>
  <r>
    <x v="80"/>
    <n v="16"/>
  </r>
  <r>
    <x v="75"/>
    <n v="15"/>
  </r>
  <r>
    <x v="93"/>
    <n v="14"/>
  </r>
  <r>
    <x v="100"/>
    <n v="48"/>
  </r>
  <r>
    <x v="81"/>
    <n v="46"/>
  </r>
  <r>
    <x v="77"/>
    <n v="44"/>
  </r>
  <r>
    <x v="136"/>
    <n v="43"/>
  </r>
  <r>
    <x v="108"/>
    <n v="42"/>
  </r>
  <r>
    <x v="50"/>
    <n v="41"/>
  </r>
  <r>
    <x v="18"/>
    <n v="40"/>
  </r>
  <r>
    <x v="44"/>
    <n v="39"/>
  </r>
  <r>
    <x v="7"/>
    <n v="38"/>
  </r>
  <r>
    <x v="124"/>
    <n v="37"/>
  </r>
  <r>
    <x v="137"/>
    <n v="36"/>
  </r>
  <r>
    <x v="80"/>
    <n v="35"/>
  </r>
  <r>
    <x v="46"/>
    <n v="34"/>
  </r>
  <r>
    <x v="80"/>
    <n v="33"/>
  </r>
  <r>
    <x v="80"/>
    <n v="32"/>
  </r>
  <r>
    <x v="80"/>
    <n v="31"/>
  </r>
  <r>
    <x v="80"/>
    <n v="30"/>
  </r>
  <r>
    <x v="80"/>
    <n v="29"/>
  </r>
  <r>
    <x v="80"/>
    <n v="28"/>
  </r>
  <r>
    <x v="67"/>
    <n v="27"/>
  </r>
  <r>
    <x v="86"/>
    <n v="40"/>
  </r>
  <r>
    <x v="25"/>
    <n v="38"/>
  </r>
  <r>
    <x v="23"/>
    <n v="36"/>
  </r>
  <r>
    <x v="64"/>
    <n v="35"/>
  </r>
  <r>
    <x v="43"/>
    <n v="34"/>
  </r>
  <r>
    <x v="81"/>
    <n v="33"/>
  </r>
  <r>
    <x v="23"/>
    <n v="32"/>
  </r>
  <r>
    <x v="100"/>
    <n v="31"/>
  </r>
  <r>
    <x v="100"/>
    <n v="30"/>
  </r>
  <r>
    <x v="75"/>
    <n v="29"/>
  </r>
  <r>
    <x v="128"/>
    <n v="28"/>
  </r>
  <r>
    <x v="86"/>
    <n v="27"/>
  </r>
  <r>
    <x v="140"/>
    <n v="26"/>
  </r>
  <r>
    <x v="61"/>
    <n v="25"/>
  </r>
  <r>
    <x v="75"/>
    <n v="24"/>
  </r>
  <r>
    <x v="23"/>
    <n v="48"/>
  </r>
  <r>
    <x v="94"/>
    <n v="46"/>
  </r>
  <r>
    <x v="3"/>
    <n v="44"/>
  </r>
  <r>
    <x v="80"/>
    <n v="43"/>
  </r>
  <r>
    <x v="124"/>
    <n v="42"/>
  </r>
  <r>
    <x v="136"/>
    <n v="41"/>
  </r>
  <r>
    <x v="136"/>
    <n v="40"/>
  </r>
  <r>
    <x v="125"/>
    <n v="39"/>
  </r>
  <r>
    <x v="43"/>
    <n v="40"/>
  </r>
  <r>
    <x v="94"/>
    <n v="38"/>
  </r>
  <r>
    <x v="13"/>
    <n v="36"/>
  </r>
  <r>
    <x v="25"/>
    <n v="35"/>
  </r>
  <r>
    <x v="43"/>
    <n v="34"/>
  </r>
  <r>
    <x v="76"/>
    <n v="33"/>
  </r>
  <r>
    <x v="32"/>
    <n v="32"/>
  </r>
  <r>
    <x v="46"/>
    <n v="31"/>
  </r>
  <r>
    <x v="141"/>
    <n v="30"/>
  </r>
  <r>
    <x v="23"/>
    <n v="29"/>
  </r>
  <r>
    <x v="46"/>
    <n v="28"/>
  </r>
  <r>
    <x v="25"/>
    <n v="27"/>
  </r>
  <r>
    <x v="142"/>
    <n v="26"/>
  </r>
  <r>
    <x v="140"/>
    <n v="25"/>
  </r>
  <r>
    <x v="44"/>
    <n v="24"/>
  </r>
  <r>
    <x v="43"/>
    <n v="23"/>
  </r>
  <r>
    <x v="13"/>
    <n v="28"/>
  </r>
  <r>
    <x v="61"/>
    <n v="26"/>
  </r>
  <r>
    <x v="12"/>
    <n v="24"/>
  </r>
  <r>
    <x v="53"/>
    <n v="23"/>
  </r>
  <r>
    <x v="64"/>
    <n v="22"/>
  </r>
  <r>
    <x v="76"/>
    <n v="20"/>
  </r>
  <r>
    <x v="94"/>
    <n v="18"/>
  </r>
  <r>
    <x v="76"/>
    <n v="16"/>
  </r>
  <r>
    <x v="128"/>
    <n v="15"/>
  </r>
  <r>
    <x v="53"/>
    <n v="14"/>
  </r>
  <r>
    <x v="53"/>
    <n v="13"/>
  </r>
  <r>
    <x v="53"/>
    <n v="12"/>
  </r>
  <r>
    <x v="3"/>
    <n v="11"/>
  </r>
  <r>
    <x v="46"/>
    <n v="10"/>
  </r>
  <r>
    <x v="3"/>
    <n v="9"/>
  </r>
  <r>
    <x v="137"/>
    <n v="20"/>
  </r>
  <r>
    <x v="81"/>
    <n v="18"/>
  </r>
  <r>
    <x v="43"/>
    <n v="18"/>
  </r>
  <r>
    <x v="23"/>
    <n v="16"/>
  </r>
  <r>
    <x v="76"/>
    <n v="15"/>
  </r>
  <r>
    <x v="43"/>
    <n v="14"/>
  </r>
  <r>
    <x v="143"/>
    <n v="13"/>
  </r>
  <r>
    <x v="23"/>
    <n v="12"/>
  </r>
  <r>
    <x v="44"/>
    <n v="11"/>
  </r>
  <r>
    <x v="43"/>
    <n v="10"/>
  </r>
  <r>
    <x v="12"/>
    <n v="20"/>
  </r>
  <r>
    <x v="76"/>
    <n v="18"/>
  </r>
  <r>
    <x v="61"/>
    <n v="16"/>
  </r>
  <r>
    <x v="76"/>
    <n v="15"/>
  </r>
  <r>
    <x v="13"/>
    <n v="14"/>
  </r>
  <r>
    <x v="64"/>
    <n v="13"/>
  </r>
  <r>
    <x v="81"/>
    <n v="20"/>
  </r>
  <r>
    <x v="13"/>
    <n v="40"/>
  </r>
  <r>
    <x v="3"/>
    <n v="38"/>
  </r>
  <r>
    <x v="57"/>
    <n v="36"/>
  </r>
  <r>
    <x v="8"/>
    <n v="35"/>
  </r>
  <r>
    <x v="8"/>
    <n v="34"/>
  </r>
  <r>
    <x v="13"/>
    <n v="33"/>
  </r>
  <r>
    <x v="23"/>
    <n v="40"/>
  </r>
  <r>
    <x v="144"/>
    <n v="38"/>
  </r>
  <r>
    <x v="13"/>
    <n v="36"/>
  </r>
  <r>
    <x v="8"/>
    <n v="35"/>
  </r>
  <r>
    <x v="25"/>
    <n v="34"/>
  </r>
  <r>
    <x v="25"/>
    <n v="33"/>
  </r>
  <r>
    <x v="145"/>
    <n v="32"/>
  </r>
  <r>
    <x v="57"/>
    <n v="31"/>
  </r>
  <r>
    <x v="23"/>
    <n v="40"/>
  </r>
  <r>
    <x v="44"/>
    <n v="38"/>
  </r>
  <r>
    <x v="146"/>
    <n v="36"/>
  </r>
  <r>
    <x v="23"/>
    <n v="35"/>
  </r>
  <r>
    <x v="147"/>
    <n v="34"/>
  </r>
  <r>
    <x v="13"/>
    <n v="33"/>
  </r>
  <r>
    <x v="13"/>
    <n v="32"/>
  </r>
  <r>
    <x v="13"/>
    <n v="31"/>
  </r>
  <r>
    <x v="57"/>
    <n v="40"/>
  </r>
  <r>
    <x v="13"/>
    <n v="38"/>
  </r>
  <r>
    <x v="134"/>
    <n v="36"/>
  </r>
  <r>
    <x v="64"/>
    <n v="35"/>
  </r>
  <r>
    <x v="25"/>
    <n v="34"/>
  </r>
  <r>
    <x v="44"/>
    <n v="33"/>
  </r>
  <r>
    <x v="13"/>
    <n v="32"/>
  </r>
  <r>
    <x v="61"/>
    <n v="31"/>
  </r>
  <r>
    <x v="45"/>
    <n v="30"/>
  </r>
  <r>
    <x v="64"/>
    <n v="29"/>
  </r>
  <r>
    <x v="13"/>
    <n v="28"/>
  </r>
  <r>
    <x v="56"/>
    <n v="27"/>
  </r>
  <r>
    <x v="25"/>
    <n v="40"/>
  </r>
  <r>
    <x v="61"/>
    <n v="38"/>
  </r>
  <r>
    <x v="25"/>
    <n v="36"/>
  </r>
  <r>
    <x v="13"/>
    <n v="35"/>
  </r>
  <r>
    <x v="46"/>
    <n v="34"/>
  </r>
  <r>
    <x v="66"/>
    <n v="33"/>
  </r>
  <r>
    <x v="148"/>
    <n v="32"/>
  </r>
  <r>
    <x v="24"/>
    <n v="31"/>
  </r>
  <r>
    <x v="145"/>
    <n v="40"/>
  </r>
  <r>
    <x v="25"/>
    <n v="38"/>
  </r>
  <r>
    <x v="108"/>
    <n v="36"/>
  </r>
  <r>
    <x v="23"/>
    <n v="35"/>
  </r>
  <r>
    <x v="44"/>
    <n v="34"/>
  </r>
  <r>
    <x v="18"/>
    <n v="33"/>
  </r>
  <r>
    <x v="64"/>
    <n v="32"/>
  </r>
  <r>
    <x v="46"/>
    <n v="31"/>
  </r>
  <r>
    <x v="61"/>
    <n v="30"/>
  </r>
  <r>
    <x v="25"/>
    <n v="40"/>
  </r>
  <r>
    <x v="13"/>
    <n v="38"/>
  </r>
  <r>
    <x v="3"/>
    <n v="36"/>
  </r>
  <r>
    <x v="80"/>
    <n v="35"/>
  </r>
  <r>
    <x v="149"/>
    <n v="34"/>
  </r>
  <r>
    <x v="25"/>
    <n v="33"/>
  </r>
  <r>
    <x v="13"/>
    <n v="32"/>
  </r>
  <r>
    <x v="33"/>
    <n v="31"/>
  </r>
  <r>
    <x v="38"/>
    <n v="30"/>
  </r>
  <r>
    <x v="25"/>
    <n v="40"/>
  </r>
  <r>
    <x v="23"/>
    <n v="38"/>
  </r>
  <r>
    <x v="100"/>
    <n v="36"/>
  </r>
  <r>
    <x v="25"/>
    <n v="35"/>
  </r>
  <r>
    <x v="149"/>
    <n v="34"/>
  </r>
  <r>
    <x v="53"/>
    <n v="33"/>
  </r>
  <r>
    <x v="25"/>
    <n v="32"/>
  </r>
  <r>
    <x v="23"/>
    <n v="40"/>
  </r>
  <r>
    <x v="134"/>
    <n v="38"/>
  </r>
  <r>
    <x v="23"/>
    <n v="36"/>
  </r>
  <r>
    <x v="52"/>
    <n v="34"/>
  </r>
  <r>
    <x v="78"/>
    <n v="33"/>
  </r>
  <r>
    <x v="39"/>
    <n v="32"/>
  </r>
  <r>
    <x v="13"/>
    <n v="31"/>
  </r>
  <r>
    <x v="88"/>
    <n v="30"/>
  </r>
  <r>
    <x v="150"/>
    <n v="29"/>
  </r>
  <r>
    <x v="23"/>
    <n v="28"/>
  </r>
  <r>
    <x v="151"/>
    <n v="27"/>
  </r>
  <r>
    <x v="50"/>
    <n v="26"/>
  </r>
  <r>
    <x v="102"/>
    <n v="25"/>
  </r>
  <r>
    <x v="50"/>
    <n v="24"/>
  </r>
  <r>
    <x v="50"/>
    <n v="23"/>
  </r>
  <r>
    <x v="151"/>
    <n v="22"/>
  </r>
  <r>
    <x v="61"/>
    <n v="21"/>
  </r>
  <r>
    <x v="13"/>
    <n v="20"/>
  </r>
  <r>
    <x v="43"/>
    <n v="19"/>
  </r>
  <r>
    <x v="50"/>
    <n v="18"/>
  </r>
  <r>
    <x v="13"/>
    <n v="40"/>
  </r>
  <r>
    <x v="150"/>
    <n v="38"/>
  </r>
  <r>
    <x v="94"/>
    <n v="36"/>
  </r>
  <r>
    <x v="13"/>
    <n v="35"/>
  </r>
  <r>
    <x v="50"/>
    <n v="34"/>
  </r>
  <r>
    <x v="25"/>
    <n v="33"/>
  </r>
  <r>
    <x v="61"/>
    <n v="32"/>
  </r>
  <r>
    <x v="53"/>
    <n v="31"/>
  </r>
  <r>
    <x v="94"/>
    <n v="30"/>
  </r>
  <r>
    <x v="58"/>
    <n v="29"/>
  </r>
  <r>
    <x v="53"/>
    <n v="28"/>
  </r>
  <r>
    <x v="61"/>
    <n v="27"/>
  </r>
  <r>
    <x v="151"/>
    <n v="26"/>
  </r>
  <r>
    <x v="119"/>
    <n v="25"/>
  </r>
  <r>
    <x v="45"/>
    <n v="24"/>
  </r>
  <r>
    <x v="64"/>
    <n v="23"/>
  </r>
  <r>
    <x v="94"/>
    <n v="22"/>
  </r>
  <r>
    <x v="25"/>
    <n v="21"/>
  </r>
  <r>
    <x v="13"/>
    <n v="20"/>
  </r>
  <r>
    <x v="62"/>
    <n v="19"/>
  </r>
  <r>
    <x v="67"/>
    <n v="18"/>
  </r>
  <r>
    <x v="56"/>
    <n v="17"/>
  </r>
  <r>
    <x v="88"/>
    <n v="40"/>
  </r>
  <r>
    <x v="25"/>
    <n v="38"/>
  </r>
  <r>
    <x v="53"/>
    <n v="36"/>
  </r>
  <r>
    <x v="66"/>
    <n v="35"/>
  </r>
  <r>
    <x v="53"/>
    <n v="34"/>
  </r>
  <r>
    <x v="52"/>
    <n v="33"/>
  </r>
  <r>
    <x v="25"/>
    <n v="32"/>
  </r>
  <r>
    <x v="13"/>
    <n v="31"/>
  </r>
  <r>
    <x v="99"/>
    <n v="30"/>
  </r>
  <r>
    <x v="52"/>
    <n v="29"/>
  </r>
  <r>
    <x v="61"/>
    <n v="28"/>
  </r>
  <r>
    <x v="138"/>
    <n v="27"/>
  </r>
  <r>
    <x v="81"/>
    <n v="26"/>
  </r>
  <r>
    <x v="3"/>
    <n v="25"/>
  </r>
  <r>
    <x v="97"/>
    <n v="24"/>
  </r>
  <r>
    <x v="61"/>
    <n v="23"/>
  </r>
  <r>
    <x v="50"/>
    <n v="22"/>
  </r>
  <r>
    <x v="53"/>
    <n v="21"/>
  </r>
  <r>
    <x v="139"/>
    <n v="20"/>
  </r>
  <r>
    <x v="25"/>
    <n v="19"/>
  </r>
  <r>
    <x v="38"/>
    <n v="18"/>
  </r>
  <r>
    <x v="24"/>
    <n v="17"/>
  </r>
  <r>
    <x v="99"/>
    <n v="16"/>
  </r>
  <r>
    <x v="53"/>
    <n v="15"/>
  </r>
  <r>
    <x v="100"/>
    <n v="35"/>
  </r>
  <r>
    <x v="108"/>
    <n v="34"/>
  </r>
  <r>
    <x v="50"/>
    <n v="33"/>
  </r>
  <r>
    <x v="152"/>
    <n v="32"/>
  </r>
  <r>
    <x v="23"/>
    <n v="31"/>
  </r>
  <r>
    <x v="64"/>
    <n v="30"/>
  </r>
  <r>
    <x v="100"/>
    <n v="29"/>
  </r>
  <r>
    <x v="81"/>
    <n v="28"/>
  </r>
  <r>
    <x v="137"/>
    <n v="27"/>
  </r>
  <r>
    <x v="53"/>
    <n v="26"/>
  </r>
  <r>
    <x v="151"/>
    <n v="25"/>
  </r>
  <r>
    <x v="53"/>
    <n v="24"/>
  </r>
  <r>
    <x v="94"/>
    <n v="23"/>
  </r>
  <r>
    <x v="46"/>
    <n v="22"/>
  </r>
  <r>
    <x v="44"/>
    <n v="21"/>
  </r>
  <r>
    <x v="46"/>
    <n v="20"/>
  </r>
  <r>
    <x v="100"/>
    <n v="19"/>
  </r>
  <r>
    <x v="153"/>
    <n v="18"/>
  </r>
  <r>
    <x v="61"/>
    <n v="17"/>
  </r>
  <r>
    <x v="53"/>
    <n v="16"/>
  </r>
  <r>
    <x v="23"/>
    <n v="40"/>
  </r>
  <r>
    <x v="25"/>
    <n v="38"/>
  </r>
  <r>
    <x v="94"/>
    <n v="36"/>
  </r>
  <r>
    <x v="76"/>
    <n v="35"/>
  </r>
  <r>
    <x v="13"/>
    <n v="34"/>
  </r>
  <r>
    <x v="53"/>
    <n v="33"/>
  </r>
  <r>
    <x v="23"/>
    <n v="32"/>
  </r>
  <r>
    <x v="14"/>
    <n v="31"/>
  </r>
  <r>
    <x v="94"/>
    <n v="30"/>
  </r>
  <r>
    <x v="153"/>
    <n v="29"/>
  </r>
  <r>
    <x v="153"/>
    <n v="28"/>
  </r>
  <r>
    <x v="53"/>
    <n v="27"/>
  </r>
  <r>
    <x v="143"/>
    <n v="26"/>
  </r>
  <r>
    <x v="53"/>
    <n v="25"/>
  </r>
  <r>
    <x v="45"/>
    <n v="24"/>
  </r>
  <r>
    <x v="61"/>
    <n v="20"/>
  </r>
  <r>
    <x v="76"/>
    <n v="18"/>
  </r>
  <r>
    <x v="12"/>
    <n v="16"/>
  </r>
  <r>
    <x v="13"/>
    <n v="15"/>
  </r>
  <r>
    <x v="76"/>
    <n v="14"/>
  </r>
  <r>
    <x v="53"/>
    <n v="13"/>
  </r>
  <r>
    <x v="53"/>
    <n v="12"/>
  </r>
  <r>
    <x v="64"/>
    <n v="11"/>
  </r>
  <r>
    <x v="53"/>
    <n v="10"/>
  </r>
  <r>
    <x v="137"/>
    <n v="20"/>
  </r>
  <r>
    <x v="25"/>
    <n v="40"/>
  </r>
  <r>
    <x v="13"/>
    <n v="38"/>
  </r>
  <r>
    <x v="3"/>
    <n v="36"/>
  </r>
  <r>
    <x v="101"/>
    <n v="35"/>
  </r>
  <r>
    <x v="124"/>
    <n v="34"/>
  </r>
  <r>
    <x v="105"/>
    <n v="33"/>
  </r>
  <r>
    <x v="45"/>
    <n v="32"/>
  </r>
  <r>
    <x v="78"/>
    <n v="31"/>
  </r>
  <r>
    <x v="45"/>
    <n v="30"/>
  </r>
  <r>
    <x v="76"/>
    <n v="29"/>
  </r>
  <r>
    <x v="154"/>
    <n v="28"/>
  </r>
  <r>
    <x v="8"/>
    <n v="27"/>
  </r>
  <r>
    <x v="13"/>
    <n v="26"/>
  </r>
  <r>
    <x v="155"/>
    <n v="25"/>
  </r>
  <r>
    <x v="8"/>
    <n v="24"/>
  </r>
  <r>
    <x v="43"/>
    <n v="23"/>
  </r>
  <r>
    <x v="101"/>
    <n v="22"/>
  </r>
  <r>
    <x v="156"/>
    <n v="21"/>
  </r>
  <r>
    <x v="76"/>
    <n v="20"/>
  </r>
  <r>
    <x v="8"/>
    <n v="19"/>
  </r>
  <r>
    <x v="8"/>
    <n v="18"/>
  </r>
  <r>
    <x v="23"/>
    <n v="40"/>
  </r>
  <r>
    <x v="101"/>
    <n v="38"/>
  </r>
  <r>
    <x v="157"/>
    <n v="36"/>
  </r>
  <r>
    <x v="78"/>
    <n v="35"/>
  </r>
  <r>
    <x v="8"/>
    <n v="34"/>
  </r>
  <r>
    <x v="25"/>
    <n v="33"/>
  </r>
  <r>
    <x v="83"/>
    <n v="32"/>
  </r>
  <r>
    <x v="8"/>
    <n v="31"/>
  </r>
  <r>
    <x v="8"/>
    <n v="30"/>
  </r>
  <r>
    <x v="77"/>
    <n v="29"/>
  </r>
  <r>
    <x v="43"/>
    <n v="28"/>
  </r>
  <r>
    <x v="105"/>
    <n v="27"/>
  </r>
  <r>
    <x v="156"/>
    <n v="26"/>
  </r>
  <r>
    <x v="1"/>
    <n v="25"/>
  </r>
  <r>
    <x v="31"/>
    <n v="24"/>
  </r>
  <r>
    <x v="2"/>
    <n v="23"/>
  </r>
  <r>
    <x v="158"/>
    <n v="22"/>
  </r>
  <r>
    <x v="43"/>
    <n v="21"/>
  </r>
  <r>
    <x v="101"/>
    <n v="20"/>
  </r>
  <r>
    <x v="101"/>
    <n v="19"/>
  </r>
  <r>
    <x v="159"/>
    <n v="18"/>
  </r>
  <r>
    <x v="25"/>
    <n v="17"/>
  </r>
  <r>
    <x v="23"/>
    <n v="40"/>
  </r>
  <r>
    <x v="13"/>
    <n v="38"/>
  </r>
  <r>
    <x v="39"/>
    <n v="36"/>
  </r>
  <r>
    <x v="23"/>
    <n v="35"/>
  </r>
  <r>
    <x v="42"/>
    <n v="34"/>
  </r>
  <r>
    <x v="78"/>
    <n v="33"/>
  </r>
  <r>
    <x v="13"/>
    <n v="32"/>
  </r>
  <r>
    <x v="43"/>
    <n v="31"/>
  </r>
  <r>
    <x v="101"/>
    <n v="30"/>
  </r>
  <r>
    <x v="105"/>
    <n v="29"/>
  </r>
  <r>
    <x v="45"/>
    <n v="28"/>
  </r>
  <r>
    <x v="23"/>
    <n v="27"/>
  </r>
  <r>
    <x v="46"/>
    <n v="26"/>
  </r>
  <r>
    <x v="105"/>
    <n v="25"/>
  </r>
  <r>
    <x v="160"/>
    <n v="24"/>
  </r>
  <r>
    <x v="58"/>
    <n v="23"/>
  </r>
  <r>
    <x v="161"/>
    <n v="22"/>
  </r>
  <r>
    <x v="53"/>
    <n v="21"/>
  </r>
  <r>
    <x v="159"/>
    <n v="20"/>
  </r>
  <r>
    <x v="13"/>
    <n v="19"/>
  </r>
  <r>
    <x v="43"/>
    <n v="18"/>
  </r>
  <r>
    <x v="154"/>
    <n v="17"/>
  </r>
  <r>
    <x v="78"/>
    <n v="16"/>
  </r>
  <r>
    <x v="76"/>
    <n v="15"/>
  </r>
  <r>
    <x v="8"/>
    <n v="14"/>
  </r>
  <r>
    <x v="162"/>
    <n v="13"/>
  </r>
  <r>
    <x v="43"/>
    <n v="12"/>
  </r>
  <r>
    <x v="43"/>
    <n v="11"/>
  </r>
  <r>
    <x v="150"/>
    <n v="40"/>
  </r>
  <r>
    <x v="13"/>
    <n v="38"/>
  </r>
  <r>
    <x v="30"/>
    <n v="36"/>
  </r>
  <r>
    <x v="45"/>
    <n v="35"/>
  </r>
  <r>
    <x v="1"/>
    <n v="34"/>
  </r>
  <r>
    <x v="8"/>
    <n v="33"/>
  </r>
  <r>
    <x v="42"/>
    <n v="32"/>
  </r>
  <r>
    <x v="50"/>
    <n v="31"/>
  </r>
  <r>
    <x v="101"/>
    <n v="30"/>
  </r>
  <r>
    <x v="101"/>
    <n v="29"/>
  </r>
  <r>
    <x v="61"/>
    <n v="28"/>
  </r>
  <r>
    <x v="101"/>
    <n v="27"/>
  </r>
  <r>
    <x v="101"/>
    <n v="26"/>
  </r>
  <r>
    <x v="45"/>
    <n v="25"/>
  </r>
  <r>
    <x v="156"/>
    <n v="24"/>
  </r>
  <r>
    <x v="64"/>
    <n v="23"/>
  </r>
  <r>
    <x v="105"/>
    <n v="22"/>
  </r>
  <r>
    <x v="30"/>
    <n v="21"/>
  </r>
  <r>
    <x v="101"/>
    <n v="20"/>
  </r>
  <r>
    <x v="58"/>
    <n v="19"/>
  </r>
  <r>
    <x v="3"/>
    <n v="18"/>
  </r>
  <r>
    <x v="156"/>
    <n v="17"/>
  </r>
  <r>
    <x v="62"/>
    <n v="16"/>
  </r>
  <r>
    <x v="25"/>
    <n v="15"/>
  </r>
  <r>
    <x v="83"/>
    <n v="14"/>
  </r>
  <r>
    <x v="156"/>
    <n v="13"/>
  </r>
  <r>
    <x v="8"/>
    <n v="12"/>
  </r>
  <r>
    <x v="101"/>
    <n v="11"/>
  </r>
  <r>
    <x v="59"/>
    <n v="10"/>
  </r>
  <r>
    <x v="156"/>
    <n v="9"/>
  </r>
  <r>
    <x v="13"/>
    <n v="8"/>
  </r>
  <r>
    <x v="156"/>
    <n v="7"/>
  </r>
  <r>
    <x v="101"/>
    <n v="6"/>
  </r>
  <r>
    <x v="35"/>
    <n v="5"/>
  </r>
  <r>
    <x v="153"/>
    <n v="4"/>
  </r>
  <r>
    <x v="8"/>
    <n v="3"/>
  </r>
  <r>
    <x v="8"/>
    <n v="2"/>
  </r>
  <r>
    <x v="156"/>
    <n v="1"/>
  </r>
  <r>
    <x v="153"/>
    <n v="1"/>
  </r>
  <r>
    <x v="67"/>
    <n v="1"/>
  </r>
  <r>
    <x v="43"/>
    <n v="1"/>
  </r>
  <r>
    <x v="39"/>
    <n v="1"/>
  </r>
  <r>
    <x v="124"/>
    <n v="40"/>
  </r>
  <r>
    <x v="39"/>
    <n v="38"/>
  </r>
  <r>
    <x v="101"/>
    <n v="36"/>
  </r>
  <r>
    <x v="61"/>
    <n v="35"/>
  </r>
  <r>
    <x v="25"/>
    <n v="34"/>
  </r>
  <r>
    <x v="66"/>
    <n v="33"/>
  </r>
  <r>
    <x v="25"/>
    <n v="32"/>
  </r>
  <r>
    <x v="163"/>
    <n v="31"/>
  </r>
  <r>
    <x v="138"/>
    <n v="30"/>
  </r>
  <r>
    <x v="83"/>
    <n v="29"/>
  </r>
  <r>
    <x v="155"/>
    <n v="28"/>
  </r>
  <r>
    <x v="101"/>
    <n v="27"/>
  </r>
  <r>
    <x v="3"/>
    <n v="26"/>
  </r>
  <r>
    <x v="156"/>
    <n v="25"/>
  </r>
  <r>
    <x v="30"/>
    <n v="24"/>
  </r>
  <r>
    <x v="71"/>
    <n v="23"/>
  </r>
  <r>
    <x v="50"/>
    <n v="22"/>
  </r>
  <r>
    <x v="101"/>
    <n v="21"/>
  </r>
  <r>
    <x v="105"/>
    <n v="20"/>
  </r>
  <r>
    <x v="45"/>
    <n v="19"/>
  </r>
  <r>
    <x v="13"/>
    <n v="18"/>
  </r>
  <r>
    <x v="161"/>
    <n v="17"/>
  </r>
  <r>
    <x v="43"/>
    <n v="16"/>
  </r>
  <r>
    <x v="105"/>
    <n v="15"/>
  </r>
  <r>
    <x v="101"/>
    <n v="14"/>
  </r>
  <r>
    <x v="101"/>
    <n v="13"/>
  </r>
  <r>
    <x v="43"/>
    <n v="12"/>
  </r>
  <r>
    <x v="8"/>
    <n v="11"/>
  </r>
  <r>
    <x v="24"/>
    <n v="10"/>
  </r>
  <r>
    <x v="161"/>
    <n v="9"/>
  </r>
  <r>
    <x v="67"/>
    <n v="8"/>
  </r>
  <r>
    <x v="154"/>
    <n v="7"/>
  </r>
  <r>
    <x v="35"/>
    <n v="6"/>
  </r>
  <r>
    <x v="158"/>
    <n v="5"/>
  </r>
  <r>
    <x v="8"/>
    <n v="4"/>
  </r>
  <r>
    <x v="105"/>
    <n v="3"/>
  </r>
  <r>
    <x v="8"/>
    <n v="2"/>
  </r>
  <r>
    <x v="8"/>
    <n v="1"/>
  </r>
  <r>
    <x v="164"/>
    <n v="1"/>
  </r>
  <r>
    <x v="105"/>
    <n v="1"/>
  </r>
  <r>
    <x v="100"/>
    <n v="40"/>
  </r>
  <r>
    <x v="46"/>
    <n v="38"/>
  </r>
  <r>
    <x v="108"/>
    <n v="36"/>
  </r>
  <r>
    <x v="62"/>
    <n v="35"/>
  </r>
  <r>
    <x v="101"/>
    <n v="34"/>
  </r>
  <r>
    <x v="50"/>
    <n v="33"/>
  </r>
  <r>
    <x v="18"/>
    <n v="32"/>
  </r>
  <r>
    <x v="64"/>
    <n v="31"/>
  </r>
  <r>
    <x v="55"/>
    <n v="30"/>
  </r>
  <r>
    <x v="105"/>
    <n v="29"/>
  </r>
  <r>
    <x v="100"/>
    <n v="28"/>
  </r>
  <r>
    <x v="46"/>
    <n v="27"/>
  </r>
  <r>
    <x v="102"/>
    <n v="26"/>
  </r>
  <r>
    <x v="105"/>
    <n v="25"/>
  </r>
  <r>
    <x v="156"/>
    <n v="24"/>
  </r>
  <r>
    <x v="43"/>
    <n v="23"/>
  </r>
  <r>
    <x v="8"/>
    <n v="22"/>
  </r>
  <r>
    <x v="61"/>
    <n v="21"/>
  </r>
  <r>
    <x v="43"/>
    <n v="40"/>
  </r>
  <r>
    <x v="67"/>
    <n v="38"/>
  </r>
  <r>
    <x v="23"/>
    <n v="36"/>
  </r>
  <r>
    <x v="76"/>
    <n v="35"/>
  </r>
  <r>
    <x v="134"/>
    <n v="34"/>
  </r>
  <r>
    <x v="101"/>
    <n v="33"/>
  </r>
  <r>
    <x v="156"/>
    <n v="32"/>
  </r>
  <r>
    <x v="23"/>
    <n v="31"/>
  </r>
  <r>
    <x v="43"/>
    <n v="30"/>
  </r>
  <r>
    <x v="14"/>
    <n v="29"/>
  </r>
  <r>
    <x v="105"/>
    <n v="28"/>
  </r>
  <r>
    <x v="105"/>
    <n v="27"/>
  </r>
  <r>
    <x v="72"/>
    <n v="26"/>
  </r>
  <r>
    <x v="161"/>
    <n v="25"/>
  </r>
  <r>
    <x v="1"/>
    <n v="24"/>
  </r>
  <r>
    <x v="13"/>
    <n v="23"/>
  </r>
  <r>
    <x v="83"/>
    <n v="22"/>
  </r>
  <r>
    <x v="44"/>
    <n v="21"/>
  </r>
  <r>
    <x v="162"/>
    <n v="20"/>
  </r>
  <r>
    <x v="44"/>
    <n v="19"/>
  </r>
  <r>
    <x v="154"/>
    <n v="18"/>
  </r>
  <r>
    <x v="43"/>
    <n v="17"/>
  </r>
  <r>
    <x v="125"/>
    <n v="16"/>
  </r>
  <r>
    <x v="76"/>
    <n v="20"/>
  </r>
  <r>
    <x v="12"/>
    <n v="18"/>
  </r>
  <r>
    <x v="61"/>
    <n v="16"/>
  </r>
  <r>
    <x v="159"/>
    <n v="15"/>
  </r>
  <r>
    <x v="13"/>
    <n v="14"/>
  </r>
  <r>
    <x v="83"/>
    <n v="13"/>
  </r>
  <r>
    <x v="83"/>
    <n v="12"/>
  </r>
  <r>
    <x v="30"/>
    <n v="11"/>
  </r>
  <r>
    <x v="76"/>
    <n v="10"/>
  </r>
  <r>
    <x v="3"/>
    <n v="20"/>
  </r>
  <r>
    <x v="58"/>
    <n v="18"/>
  </r>
  <r>
    <x v="159"/>
    <n v="16"/>
  </r>
  <r>
    <x v="163"/>
    <n v="20"/>
  </r>
  <r>
    <x v="81"/>
    <n v="18"/>
  </r>
  <r>
    <x v="13"/>
    <n v="40"/>
  </r>
  <r>
    <x v="25"/>
    <n v="38"/>
  </r>
  <r>
    <x v="3"/>
    <n v="36"/>
  </r>
  <r>
    <x v="57"/>
    <n v="35"/>
  </r>
  <r>
    <x v="57"/>
    <n v="34"/>
  </r>
  <r>
    <x v="57"/>
    <n v="33"/>
  </r>
  <r>
    <x v="85"/>
    <n v="32"/>
  </r>
  <r>
    <x v="13"/>
    <n v="31"/>
  </r>
  <r>
    <x v="23"/>
    <n v="40"/>
  </r>
  <r>
    <x v="25"/>
    <n v="38"/>
  </r>
  <r>
    <x v="25"/>
    <n v="36"/>
  </r>
  <r>
    <x v="25"/>
    <n v="35"/>
  </r>
  <r>
    <x v="145"/>
    <n v="34"/>
  </r>
  <r>
    <x v="13"/>
    <n v="33"/>
  </r>
  <r>
    <x v="25"/>
    <n v="32"/>
  </r>
  <r>
    <x v="39"/>
    <n v="40"/>
  </r>
  <r>
    <x v="23"/>
    <n v="38"/>
  </r>
  <r>
    <x v="13"/>
    <n v="36"/>
  </r>
  <r>
    <x v="23"/>
    <n v="35"/>
  </r>
  <r>
    <x v="146"/>
    <n v="34"/>
  </r>
  <r>
    <x v="13"/>
    <n v="33"/>
  </r>
  <r>
    <x v="23"/>
    <n v="32"/>
  </r>
  <r>
    <x v="23"/>
    <n v="31"/>
  </r>
  <r>
    <x v="57"/>
    <n v="30"/>
  </r>
  <r>
    <x v="13"/>
    <n v="29"/>
  </r>
  <r>
    <x v="13"/>
    <n v="40"/>
  </r>
  <r>
    <x v="57"/>
    <n v="38"/>
  </r>
  <r>
    <x v="44"/>
    <n v="36"/>
  </r>
  <r>
    <x v="3"/>
    <n v="35"/>
  </r>
  <r>
    <x v="61"/>
    <n v="34"/>
  </r>
  <r>
    <x v="13"/>
    <n v="33"/>
  </r>
  <r>
    <x v="25"/>
    <n v="32"/>
  </r>
  <r>
    <x v="85"/>
    <n v="31"/>
  </r>
  <r>
    <x v="61"/>
    <n v="30"/>
  </r>
  <r>
    <x v="64"/>
    <n v="29"/>
  </r>
  <r>
    <x v="45"/>
    <n v="28"/>
  </r>
  <r>
    <x v="25"/>
    <n v="27"/>
  </r>
  <r>
    <x v="25"/>
    <n v="26"/>
  </r>
  <r>
    <x v="13"/>
    <n v="25"/>
  </r>
  <r>
    <x v="50"/>
    <n v="24"/>
  </r>
  <r>
    <x v="66"/>
    <n v="40"/>
  </r>
  <r>
    <x v="25"/>
    <n v="38"/>
  </r>
  <r>
    <x v="25"/>
    <n v="36"/>
  </r>
  <r>
    <x v="61"/>
    <n v="35"/>
  </r>
  <r>
    <x v="144"/>
    <n v="34"/>
  </r>
  <r>
    <x v="127"/>
    <n v="33"/>
  </r>
  <r>
    <x v="61"/>
    <n v="32"/>
  </r>
  <r>
    <x v="61"/>
    <n v="31"/>
  </r>
  <r>
    <x v="13"/>
    <n v="30"/>
  </r>
  <r>
    <x v="99"/>
    <n v="29"/>
  </r>
  <r>
    <x v="13"/>
    <n v="28"/>
  </r>
  <r>
    <x v="24"/>
    <n v="27"/>
  </r>
  <r>
    <x v="99"/>
    <n v="26"/>
  </r>
  <r>
    <x v="165"/>
    <n v="25"/>
  </r>
  <r>
    <x v="108"/>
    <n v="40"/>
  </r>
  <r>
    <x v="145"/>
    <n v="38"/>
  </r>
  <r>
    <x v="18"/>
    <n v="36"/>
  </r>
  <r>
    <x v="23"/>
    <n v="35"/>
  </r>
  <r>
    <x v="23"/>
    <n v="34"/>
  </r>
  <r>
    <x v="64"/>
    <n v="33"/>
  </r>
  <r>
    <x v="145"/>
    <n v="32"/>
  </r>
  <r>
    <x v="61"/>
    <n v="31"/>
  </r>
  <r>
    <x v="23"/>
    <n v="40"/>
  </r>
  <r>
    <x v="13"/>
    <n v="38"/>
  </r>
  <r>
    <x v="13"/>
    <n v="36"/>
  </r>
  <r>
    <x v="76"/>
    <n v="35"/>
  </r>
  <r>
    <x v="13"/>
    <n v="34"/>
  </r>
  <r>
    <x v="23"/>
    <n v="33"/>
  </r>
  <r>
    <x v="145"/>
    <n v="32"/>
  </r>
  <r>
    <x v="76"/>
    <n v="20"/>
  </r>
  <r>
    <x v="13"/>
    <n v="18"/>
  </r>
  <r>
    <x v="12"/>
    <n v="16"/>
  </r>
  <r>
    <x v="61"/>
    <n v="15"/>
  </r>
  <r>
    <x v="61"/>
    <n v="14"/>
  </r>
  <r>
    <x v="145"/>
    <n v="13"/>
  </r>
  <r>
    <x v="76"/>
    <n v="12"/>
  </r>
  <r>
    <x v="64"/>
    <n v="1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47">
  <r>
    <x v="0"/>
    <n v="20"/>
  </r>
  <r>
    <x v="1"/>
    <n v="20"/>
  </r>
  <r>
    <x v="1"/>
    <n v="18"/>
  </r>
  <r>
    <x v="2"/>
    <n v="16"/>
  </r>
  <r>
    <x v="3"/>
    <n v="15"/>
  </r>
  <r>
    <x v="4"/>
    <n v="14"/>
  </r>
  <r>
    <x v="5"/>
    <n v="13"/>
  </r>
  <r>
    <x v="6"/>
    <n v="12"/>
  </r>
  <r>
    <x v="7"/>
    <n v="11"/>
  </r>
  <r>
    <x v="8"/>
    <n v="20"/>
  </r>
  <r>
    <x v="9"/>
    <n v="18"/>
  </r>
  <r>
    <x v="10"/>
    <n v="16"/>
  </r>
  <r>
    <x v="11"/>
    <n v="15"/>
  </r>
  <r>
    <x v="12"/>
    <n v="14"/>
  </r>
  <r>
    <x v="12"/>
    <n v="13"/>
  </r>
  <r>
    <x v="13"/>
    <n v="12"/>
  </r>
  <r>
    <x v="9"/>
    <n v="11"/>
  </r>
  <r>
    <x v="14"/>
    <n v="20"/>
  </r>
  <r>
    <x v="14"/>
    <n v="18"/>
  </r>
  <r>
    <x v="10"/>
    <n v="16"/>
  </r>
  <r>
    <x v="15"/>
    <n v="15"/>
  </r>
  <r>
    <x v="16"/>
    <n v="14"/>
  </r>
  <r>
    <x v="8"/>
    <n v="13"/>
  </r>
  <r>
    <x v="17"/>
    <n v="12"/>
  </r>
  <r>
    <x v="11"/>
    <n v="11"/>
  </r>
  <r>
    <x v="18"/>
    <n v="10"/>
  </r>
  <r>
    <x v="10"/>
    <n v="9"/>
  </r>
  <r>
    <x v="19"/>
    <n v="8"/>
  </r>
  <r>
    <x v="10"/>
    <n v="7"/>
  </r>
  <r>
    <x v="20"/>
    <n v="6"/>
  </r>
  <r>
    <x v="21"/>
    <n v="5"/>
  </r>
  <r>
    <x v="22"/>
    <n v="4"/>
  </r>
  <r>
    <x v="9"/>
    <n v="3"/>
  </r>
  <r>
    <x v="21"/>
    <n v="2"/>
  </r>
  <r>
    <x v="23"/>
    <n v="1"/>
  </r>
  <r>
    <x v="24"/>
    <n v="1"/>
  </r>
  <r>
    <x v="23"/>
    <n v="1"/>
  </r>
  <r>
    <x v="8"/>
    <n v="1"/>
  </r>
  <r>
    <x v="25"/>
    <n v="1"/>
  </r>
  <r>
    <x v="10"/>
    <n v="1"/>
  </r>
  <r>
    <x v="26"/>
    <n v="1"/>
  </r>
  <r>
    <x v="21"/>
    <n v="1"/>
  </r>
  <r>
    <x v="21"/>
    <n v="1"/>
  </r>
  <r>
    <x v="13"/>
    <n v="1"/>
  </r>
  <r>
    <x v="19"/>
    <n v="20"/>
  </r>
  <r>
    <x v="18"/>
    <n v="18"/>
  </r>
  <r>
    <x v="10"/>
    <n v="16"/>
  </r>
  <r>
    <x v="25"/>
    <n v="15"/>
  </r>
  <r>
    <x v="27"/>
    <n v="14"/>
  </r>
  <r>
    <x v="28"/>
    <n v="13"/>
  </r>
  <r>
    <x v="29"/>
    <n v="12"/>
  </r>
  <r>
    <x v="30"/>
    <n v="11"/>
  </r>
  <r>
    <x v="0"/>
    <n v="10"/>
  </r>
  <r>
    <x v="30"/>
    <n v="9"/>
  </r>
  <r>
    <x v="29"/>
    <n v="8"/>
  </r>
  <r>
    <x v="31"/>
    <n v="7"/>
  </r>
  <r>
    <x v="9"/>
    <n v="6"/>
  </r>
  <r>
    <x v="9"/>
    <n v="5"/>
  </r>
  <r>
    <x v="25"/>
    <n v="4"/>
  </r>
  <r>
    <x v="32"/>
    <n v="3"/>
  </r>
  <r>
    <x v="13"/>
    <n v="2"/>
  </r>
  <r>
    <x v="32"/>
    <n v="1"/>
  </r>
  <r>
    <x v="31"/>
    <n v="1"/>
  </r>
  <r>
    <x v="11"/>
    <n v="1"/>
  </r>
  <r>
    <x v="6"/>
    <n v="1"/>
  </r>
  <r>
    <x v="6"/>
    <n v="1"/>
  </r>
  <r>
    <x v="6"/>
    <n v="1"/>
  </r>
  <r>
    <x v="9"/>
    <n v="1"/>
  </r>
  <r>
    <x v="33"/>
    <n v="1"/>
  </r>
  <r>
    <x v="33"/>
    <n v="1"/>
  </r>
  <r>
    <x v="10"/>
    <n v="20"/>
  </r>
  <r>
    <x v="3"/>
    <n v="18"/>
  </r>
  <r>
    <x v="27"/>
    <n v="16"/>
  </r>
  <r>
    <x v="10"/>
    <n v="15"/>
  </r>
  <r>
    <x v="10"/>
    <n v="14"/>
  </r>
  <r>
    <x v="0"/>
    <n v="13"/>
  </r>
  <r>
    <x v="10"/>
    <n v="12"/>
  </r>
  <r>
    <x v="30"/>
    <n v="11"/>
  </r>
  <r>
    <x v="19"/>
    <n v="10"/>
  </r>
  <r>
    <x v="8"/>
    <n v="9"/>
  </r>
  <r>
    <x v="25"/>
    <n v="8"/>
  </r>
  <r>
    <x v="34"/>
    <n v="7"/>
  </r>
  <r>
    <x v="23"/>
    <n v="6"/>
  </r>
  <r>
    <x v="18"/>
    <n v="5"/>
  </r>
  <r>
    <x v="35"/>
    <n v="4"/>
  </r>
  <r>
    <x v="36"/>
    <n v="3"/>
  </r>
  <r>
    <x v="23"/>
    <n v="2"/>
  </r>
  <r>
    <x v="32"/>
    <n v="1"/>
  </r>
  <r>
    <x v="22"/>
    <n v="20"/>
  </r>
  <r>
    <x v="10"/>
    <n v="18"/>
  </r>
  <r>
    <x v="23"/>
    <n v="16"/>
  </r>
  <r>
    <x v="12"/>
    <n v="15"/>
  </r>
  <r>
    <x v="13"/>
    <n v="14"/>
  </r>
  <r>
    <x v="23"/>
    <n v="13"/>
  </r>
  <r>
    <x v="23"/>
    <n v="12"/>
  </r>
  <r>
    <x v="21"/>
    <n v="11"/>
  </r>
  <r>
    <x v="23"/>
    <n v="10"/>
  </r>
  <r>
    <x v="6"/>
    <n v="9"/>
  </r>
  <r>
    <x v="22"/>
    <n v="20"/>
  </r>
  <r>
    <x v="10"/>
    <n v="18"/>
  </r>
  <r>
    <x v="10"/>
    <n v="16"/>
  </r>
  <r>
    <x v="10"/>
    <n v="15"/>
  </r>
  <r>
    <x v="37"/>
    <n v="14"/>
  </r>
  <r>
    <x v="0"/>
    <n v="13"/>
  </r>
  <r>
    <x v="38"/>
    <n v="12"/>
  </r>
  <r>
    <x v="10"/>
    <n v="20"/>
  </r>
  <r>
    <x v="12"/>
    <n v="20"/>
  </r>
  <r>
    <x v="23"/>
    <n v="40"/>
  </r>
  <r>
    <x v="10"/>
    <n v="38"/>
  </r>
  <r>
    <x v="39"/>
    <n v="36"/>
  </r>
  <r>
    <x v="40"/>
    <n v="35"/>
  </r>
  <r>
    <x v="8"/>
    <n v="34"/>
  </r>
  <r>
    <x v="20"/>
    <n v="33"/>
  </r>
  <r>
    <x v="39"/>
    <n v="32"/>
  </r>
  <r>
    <x v="41"/>
    <n v="31"/>
  </r>
  <r>
    <x v="42"/>
    <n v="30"/>
  </r>
  <r>
    <x v="39"/>
    <n v="29"/>
  </r>
  <r>
    <x v="2"/>
    <n v="28"/>
  </r>
  <r>
    <x v="43"/>
    <n v="27"/>
  </r>
  <r>
    <x v="39"/>
    <n v="26"/>
  </r>
  <r>
    <x v="5"/>
    <n v="25"/>
  </r>
  <r>
    <x v="44"/>
    <n v="24"/>
  </r>
  <r>
    <x v="11"/>
    <n v="23"/>
  </r>
  <r>
    <x v="1"/>
    <n v="22"/>
  </r>
  <r>
    <x v="45"/>
    <n v="21"/>
  </r>
  <r>
    <x v="11"/>
    <n v="20"/>
  </r>
  <r>
    <x v="11"/>
    <n v="19"/>
  </r>
  <r>
    <x v="13"/>
    <n v="18"/>
  </r>
  <r>
    <x v="8"/>
    <n v="17"/>
  </r>
  <r>
    <x v="37"/>
    <n v="16"/>
  </r>
  <r>
    <x v="8"/>
    <n v="15"/>
  </r>
  <r>
    <x v="8"/>
    <n v="14"/>
  </r>
  <r>
    <x v="46"/>
    <n v="13"/>
  </r>
  <r>
    <x v="8"/>
    <n v="12"/>
  </r>
  <r>
    <x v="47"/>
    <n v="11"/>
  </r>
  <r>
    <x v="36"/>
    <n v="10"/>
  </r>
  <r>
    <x v="30"/>
    <n v="9"/>
  </r>
  <r>
    <x v="11"/>
    <n v="8"/>
  </r>
  <r>
    <x v="47"/>
    <n v="7"/>
  </r>
  <r>
    <x v="23"/>
    <n v="6"/>
  </r>
  <r>
    <x v="48"/>
    <n v="5"/>
  </r>
  <r>
    <x v="23"/>
    <n v="4"/>
  </r>
  <r>
    <x v="49"/>
    <n v="3"/>
  </r>
  <r>
    <x v="49"/>
    <n v="2"/>
  </r>
  <r>
    <x v="11"/>
    <n v="40"/>
  </r>
  <r>
    <x v="50"/>
    <n v="38"/>
  </r>
  <r>
    <x v="31"/>
    <n v="36"/>
  </r>
  <r>
    <x v="23"/>
    <n v="35"/>
  </r>
  <r>
    <x v="27"/>
    <n v="34"/>
  </r>
  <r>
    <x v="39"/>
    <n v="33"/>
  </r>
  <r>
    <x v="37"/>
    <n v="32"/>
  </r>
  <r>
    <x v="43"/>
    <n v="31"/>
  </r>
  <r>
    <x v="8"/>
    <n v="30"/>
  </r>
  <r>
    <x v="4"/>
    <n v="29"/>
  </r>
  <r>
    <x v="32"/>
    <n v="28"/>
  </r>
  <r>
    <x v="27"/>
    <n v="27"/>
  </r>
  <r>
    <x v="29"/>
    <n v="26"/>
  </r>
  <r>
    <x v="51"/>
    <n v="25"/>
  </r>
  <r>
    <x v="52"/>
    <n v="24"/>
  </r>
  <r>
    <x v="10"/>
    <n v="23"/>
  </r>
  <r>
    <x v="53"/>
    <n v="22"/>
  </r>
  <r>
    <x v="39"/>
    <n v="21"/>
  </r>
  <r>
    <x v="11"/>
    <n v="20"/>
  </r>
  <r>
    <x v="14"/>
    <n v="19"/>
  </r>
  <r>
    <x v="39"/>
    <n v="18"/>
  </r>
  <r>
    <x v="39"/>
    <n v="17"/>
  </r>
  <r>
    <x v="10"/>
    <n v="16"/>
  </r>
  <r>
    <x v="54"/>
    <n v="15"/>
  </r>
  <r>
    <x v="11"/>
    <n v="14"/>
  </r>
  <r>
    <x v="37"/>
    <n v="13"/>
  </r>
  <r>
    <x v="55"/>
    <n v="12"/>
  </r>
  <r>
    <x v="55"/>
    <n v="11"/>
  </r>
  <r>
    <x v="10"/>
    <n v="10"/>
  </r>
  <r>
    <x v="10"/>
    <n v="9"/>
  </r>
  <r>
    <x v="0"/>
    <n v="8"/>
  </r>
  <r>
    <x v="6"/>
    <n v="7"/>
  </r>
  <r>
    <x v="10"/>
    <n v="6"/>
  </r>
  <r>
    <x v="12"/>
    <n v="5"/>
  </r>
  <r>
    <x v="30"/>
    <n v="4"/>
  </r>
  <r>
    <x v="43"/>
    <n v="3"/>
  </r>
  <r>
    <x v="36"/>
    <n v="2"/>
  </r>
  <r>
    <x v="12"/>
    <n v="1"/>
  </r>
  <r>
    <x v="30"/>
    <n v="1"/>
  </r>
  <r>
    <x v="39"/>
    <n v="1"/>
  </r>
  <r>
    <x v="2"/>
    <n v="1"/>
  </r>
  <r>
    <x v="52"/>
    <n v="1"/>
  </r>
  <r>
    <x v="56"/>
    <n v="1"/>
  </r>
  <r>
    <x v="10"/>
    <n v="1"/>
  </r>
  <r>
    <x v="31"/>
    <n v="1"/>
  </r>
  <r>
    <x v="23"/>
    <n v="40"/>
  </r>
  <r>
    <x v="50"/>
    <n v="38"/>
  </r>
  <r>
    <x v="39"/>
    <n v="36"/>
  </r>
  <r>
    <x v="11"/>
    <n v="35"/>
  </r>
  <r>
    <x v="1"/>
    <n v="34"/>
  </r>
  <r>
    <x v="57"/>
    <n v="33"/>
  </r>
  <r>
    <x v="58"/>
    <n v="32"/>
  </r>
  <r>
    <x v="39"/>
    <n v="31"/>
  </r>
  <r>
    <x v="1"/>
    <n v="30"/>
  </r>
  <r>
    <x v="59"/>
    <n v="29"/>
  </r>
  <r>
    <x v="60"/>
    <n v="28"/>
  </r>
  <r>
    <x v="61"/>
    <n v="27"/>
  </r>
  <r>
    <x v="62"/>
    <n v="26"/>
  </r>
  <r>
    <x v="58"/>
    <n v="25"/>
  </r>
  <r>
    <x v="1"/>
    <n v="24"/>
  </r>
  <r>
    <x v="12"/>
    <n v="23"/>
  </r>
  <r>
    <x v="9"/>
    <n v="22"/>
  </r>
  <r>
    <x v="11"/>
    <n v="21"/>
  </r>
  <r>
    <x v="14"/>
    <n v="20"/>
  </r>
  <r>
    <x v="22"/>
    <n v="19"/>
  </r>
  <r>
    <x v="22"/>
    <n v="18"/>
  </r>
  <r>
    <x v="39"/>
    <n v="17"/>
  </r>
  <r>
    <x v="50"/>
    <n v="16"/>
  </r>
  <r>
    <x v="51"/>
    <n v="15"/>
  </r>
  <r>
    <x v="8"/>
    <n v="14"/>
  </r>
  <r>
    <x v="23"/>
    <n v="13"/>
  </r>
  <r>
    <x v="52"/>
    <n v="12"/>
  </r>
  <r>
    <x v="8"/>
    <n v="11"/>
  </r>
  <r>
    <x v="14"/>
    <n v="10"/>
  </r>
  <r>
    <x v="39"/>
    <n v="9"/>
  </r>
  <r>
    <x v="39"/>
    <n v="8"/>
  </r>
  <r>
    <x v="39"/>
    <n v="7"/>
  </r>
  <r>
    <x v="19"/>
    <n v="6"/>
  </r>
  <r>
    <x v="8"/>
    <n v="5"/>
  </r>
  <r>
    <x v="0"/>
    <n v="4"/>
  </r>
  <r>
    <x v="19"/>
    <n v="3"/>
  </r>
  <r>
    <x v="63"/>
    <n v="2"/>
  </r>
  <r>
    <x v="37"/>
    <n v="1"/>
  </r>
  <r>
    <x v="64"/>
    <n v="1"/>
  </r>
  <r>
    <x v="10"/>
    <n v="1"/>
  </r>
  <r>
    <x v="6"/>
    <n v="1"/>
  </r>
  <r>
    <x v="21"/>
    <n v="1"/>
  </r>
  <r>
    <x v="14"/>
    <n v="1"/>
  </r>
  <r>
    <x v="10"/>
    <n v="1"/>
  </r>
  <r>
    <x v="1"/>
    <n v="1"/>
  </r>
  <r>
    <x v="11"/>
    <n v="1"/>
  </r>
  <r>
    <x v="37"/>
    <n v="1"/>
  </r>
  <r>
    <x v="10"/>
    <n v="1"/>
  </r>
  <r>
    <x v="39"/>
    <n v="1"/>
  </r>
  <r>
    <x v="43"/>
    <n v="1"/>
  </r>
  <r>
    <x v="8"/>
    <n v="1"/>
  </r>
  <r>
    <x v="10"/>
    <n v="1"/>
  </r>
  <r>
    <x v="30"/>
    <n v="1"/>
  </r>
  <r>
    <x v="59"/>
    <n v="1"/>
  </r>
  <r>
    <x v="43"/>
    <n v="1"/>
  </r>
  <r>
    <x v="10"/>
    <n v="1"/>
  </r>
  <r>
    <x v="55"/>
    <n v="1"/>
  </r>
  <r>
    <x v="36"/>
    <n v="1"/>
  </r>
  <r>
    <x v="42"/>
    <n v="1"/>
  </r>
  <r>
    <x v="28"/>
    <n v="1"/>
  </r>
  <r>
    <x v="54"/>
    <n v="1"/>
  </r>
  <r>
    <x v="34"/>
    <n v="1"/>
  </r>
  <r>
    <x v="11"/>
    <n v="1"/>
  </r>
  <r>
    <x v="52"/>
    <n v="1"/>
  </r>
  <r>
    <x v="54"/>
    <n v="1"/>
  </r>
  <r>
    <x v="30"/>
    <n v="1"/>
  </r>
  <r>
    <x v="21"/>
    <n v="1"/>
  </r>
  <r>
    <x v="22"/>
    <n v="1"/>
  </r>
  <r>
    <x v="65"/>
    <n v="1"/>
  </r>
  <r>
    <x v="23"/>
    <n v="1"/>
  </r>
  <r>
    <x v="23"/>
    <n v="1"/>
  </r>
  <r>
    <x v="10"/>
    <n v="1"/>
  </r>
  <r>
    <x v="49"/>
    <n v="1"/>
  </r>
  <r>
    <x v="4"/>
    <n v="1"/>
  </r>
  <r>
    <x v="10"/>
    <n v="1"/>
  </r>
  <r>
    <x v="11"/>
    <n v="1"/>
  </r>
  <r>
    <x v="21"/>
    <n v="1"/>
  </r>
  <r>
    <x v="7"/>
    <n v="1"/>
  </r>
  <r>
    <x v="39"/>
    <n v="1"/>
  </r>
  <r>
    <x v="22"/>
    <n v="1"/>
  </r>
  <r>
    <x v="61"/>
    <n v="1"/>
  </r>
  <r>
    <x v="6"/>
    <n v="1"/>
  </r>
  <r>
    <x v="33"/>
    <n v="1"/>
  </r>
  <r>
    <x v="24"/>
    <n v="1"/>
  </r>
  <r>
    <x v="1"/>
    <n v="40"/>
  </r>
  <r>
    <x v="8"/>
    <n v="38"/>
  </r>
  <r>
    <x v="11"/>
    <n v="36"/>
  </r>
  <r>
    <x v="66"/>
    <n v="35"/>
  </r>
  <r>
    <x v="46"/>
    <n v="34"/>
  </r>
  <r>
    <x v="62"/>
    <n v="33"/>
  </r>
  <r>
    <x v="62"/>
    <n v="32"/>
  </r>
  <r>
    <x v="9"/>
    <n v="31"/>
  </r>
  <r>
    <x v="11"/>
    <n v="30"/>
  </r>
  <r>
    <x v="39"/>
    <n v="29"/>
  </r>
  <r>
    <x v="10"/>
    <n v="28"/>
  </r>
  <r>
    <x v="67"/>
    <n v="27"/>
  </r>
  <r>
    <x v="21"/>
    <n v="26"/>
  </r>
  <r>
    <x v="10"/>
    <n v="25"/>
  </r>
  <r>
    <x v="39"/>
    <n v="24"/>
  </r>
  <r>
    <x v="23"/>
    <n v="23"/>
  </r>
  <r>
    <x v="8"/>
    <n v="22"/>
  </r>
  <r>
    <x v="32"/>
    <n v="21"/>
  </r>
  <r>
    <x v="68"/>
    <n v="20"/>
  </r>
  <r>
    <x v="69"/>
    <n v="19"/>
  </r>
  <r>
    <x v="63"/>
    <n v="18"/>
  </r>
  <r>
    <x v="39"/>
    <n v="17"/>
  </r>
  <r>
    <x v="6"/>
    <n v="16"/>
  </r>
  <r>
    <x v="36"/>
    <n v="15"/>
  </r>
  <r>
    <x v="42"/>
    <n v="14"/>
  </r>
  <r>
    <x v="40"/>
    <n v="13"/>
  </r>
  <r>
    <x v="70"/>
    <n v="12"/>
  </r>
  <r>
    <x v="44"/>
    <n v="11"/>
  </r>
  <r>
    <x v="8"/>
    <n v="10"/>
  </r>
  <r>
    <x v="21"/>
    <n v="9"/>
  </r>
  <r>
    <x v="32"/>
    <n v="8"/>
  </r>
  <r>
    <x v="10"/>
    <n v="7"/>
  </r>
  <r>
    <x v="11"/>
    <n v="6"/>
  </r>
  <r>
    <x v="27"/>
    <n v="5"/>
  </r>
  <r>
    <x v="10"/>
    <n v="4"/>
  </r>
  <r>
    <x v="31"/>
    <n v="3"/>
  </r>
  <r>
    <x v="10"/>
    <n v="2"/>
  </r>
  <r>
    <x v="62"/>
    <n v="1"/>
  </r>
  <r>
    <x v="42"/>
    <n v="1"/>
  </r>
  <r>
    <x v="14"/>
    <n v="1"/>
  </r>
  <r>
    <x v="6"/>
    <n v="1"/>
  </r>
  <r>
    <x v="9"/>
    <n v="1"/>
  </r>
  <r>
    <x v="10"/>
    <n v="1"/>
  </r>
  <r>
    <x v="11"/>
    <n v="1"/>
  </r>
  <r>
    <x v="71"/>
    <n v="1"/>
  </r>
  <r>
    <x v="6"/>
    <n v="1"/>
  </r>
  <r>
    <x v="19"/>
    <n v="1"/>
  </r>
  <r>
    <x v="72"/>
    <n v="1"/>
  </r>
  <r>
    <x v="21"/>
    <n v="1"/>
  </r>
  <r>
    <x v="13"/>
    <n v="1"/>
  </r>
  <r>
    <x v="64"/>
    <n v="1"/>
  </r>
  <r>
    <x v="38"/>
    <n v="1"/>
  </r>
  <r>
    <x v="11"/>
    <n v="1"/>
  </r>
  <r>
    <x v="64"/>
    <n v="1"/>
  </r>
  <r>
    <x v="37"/>
    <n v="1"/>
  </r>
  <r>
    <x v="11"/>
    <n v="1"/>
  </r>
  <r>
    <x v="55"/>
    <n v="1"/>
  </r>
  <r>
    <x v="55"/>
    <n v="1"/>
  </r>
  <r>
    <x v="37"/>
    <n v="1"/>
  </r>
  <r>
    <x v="21"/>
    <n v="1"/>
  </r>
  <r>
    <x v="21"/>
    <n v="1"/>
  </r>
  <r>
    <x v="39"/>
    <n v="1"/>
  </r>
  <r>
    <x v="11"/>
    <n v="1"/>
  </r>
  <r>
    <x v="20"/>
    <n v="1"/>
  </r>
  <r>
    <x v="73"/>
    <n v="1"/>
  </r>
  <r>
    <x v="47"/>
    <n v="1"/>
  </r>
  <r>
    <x v="1"/>
    <n v="1"/>
  </r>
  <r>
    <x v="48"/>
    <n v="1"/>
  </r>
  <r>
    <x v="9"/>
    <n v="1"/>
  </r>
  <r>
    <x v="44"/>
    <n v="1"/>
  </r>
  <r>
    <x v="44"/>
    <n v="1"/>
  </r>
  <r>
    <x v="44"/>
    <n v="1"/>
  </r>
  <r>
    <x v="39"/>
    <n v="1"/>
  </r>
  <r>
    <x v="55"/>
    <n v="1"/>
  </r>
  <r>
    <x v="4"/>
    <n v="1"/>
  </r>
  <r>
    <x v="64"/>
    <n v="1"/>
  </r>
  <r>
    <x v="46"/>
    <n v="1"/>
  </r>
  <r>
    <x v="18"/>
    <n v="1"/>
  </r>
  <r>
    <x v="10"/>
    <n v="1"/>
  </r>
  <r>
    <x v="44"/>
    <n v="1"/>
  </r>
  <r>
    <x v="23"/>
    <n v="1"/>
  </r>
  <r>
    <x v="10"/>
    <n v="1"/>
  </r>
  <r>
    <x v="21"/>
    <n v="1"/>
  </r>
  <r>
    <x v="74"/>
    <n v="1"/>
  </r>
  <r>
    <x v="21"/>
    <n v="1"/>
  </r>
  <r>
    <x v="37"/>
    <n v="1"/>
  </r>
  <r>
    <x v="6"/>
    <n v="1"/>
  </r>
  <r>
    <x v="61"/>
    <n v="1"/>
  </r>
  <r>
    <x v="9"/>
    <n v="40"/>
  </r>
  <r>
    <x v="10"/>
    <n v="38"/>
  </r>
  <r>
    <x v="74"/>
    <n v="36"/>
  </r>
  <r>
    <x v="70"/>
    <n v="35"/>
  </r>
  <r>
    <x v="18"/>
    <n v="34"/>
  </r>
  <r>
    <x v="36"/>
    <n v="33"/>
  </r>
  <r>
    <x v="74"/>
    <n v="32"/>
  </r>
  <r>
    <x v="11"/>
    <n v="31"/>
  </r>
  <r>
    <x v="46"/>
    <n v="30"/>
  </r>
  <r>
    <x v="20"/>
    <n v="29"/>
  </r>
  <r>
    <x v="8"/>
    <n v="28"/>
  </r>
  <r>
    <x v="1"/>
    <n v="27"/>
  </r>
  <r>
    <x v="27"/>
    <n v="26"/>
  </r>
  <r>
    <x v="14"/>
    <n v="25"/>
  </r>
  <r>
    <x v="37"/>
    <n v="24"/>
  </r>
  <r>
    <x v="11"/>
    <n v="23"/>
  </r>
  <r>
    <x v="44"/>
    <n v="22"/>
  </r>
  <r>
    <x v="22"/>
    <n v="21"/>
  </r>
  <r>
    <x v="14"/>
    <n v="19"/>
  </r>
  <r>
    <x v="32"/>
    <n v="18"/>
  </r>
  <r>
    <x v="19"/>
    <n v="17"/>
  </r>
  <r>
    <x v="3"/>
    <n v="16"/>
  </r>
  <r>
    <x v="37"/>
    <n v="15"/>
  </r>
  <r>
    <x v="75"/>
    <n v="14"/>
  </r>
  <r>
    <x v="6"/>
    <n v="13"/>
  </r>
  <r>
    <x v="21"/>
    <n v="12"/>
  </r>
  <r>
    <x v="19"/>
    <n v="11"/>
  </r>
  <r>
    <x v="44"/>
    <n v="10"/>
  </r>
  <r>
    <x v="11"/>
    <n v="9"/>
  </r>
  <r>
    <x v="36"/>
    <n v="8"/>
  </r>
  <r>
    <x v="6"/>
    <n v="7"/>
  </r>
  <r>
    <x v="10"/>
    <n v="6"/>
  </r>
  <r>
    <x v="21"/>
    <n v="5"/>
  </r>
  <r>
    <x v="39"/>
    <n v="4"/>
  </r>
  <r>
    <x v="48"/>
    <n v="3"/>
  </r>
  <r>
    <x v="48"/>
    <n v="2"/>
  </r>
  <r>
    <x v="30"/>
    <n v="1"/>
  </r>
  <r>
    <x v="38"/>
    <n v="1"/>
  </r>
  <r>
    <x v="21"/>
    <n v="1"/>
  </r>
  <r>
    <x v="67"/>
    <n v="1"/>
  </r>
  <r>
    <x v="30"/>
    <n v="1"/>
  </r>
  <r>
    <x v="37"/>
    <n v="1"/>
  </r>
  <r>
    <x v="14"/>
    <n v="1"/>
  </r>
  <r>
    <x v="8"/>
    <n v="1"/>
  </r>
  <r>
    <x v="37"/>
    <n v="1"/>
  </r>
  <r>
    <x v="14"/>
    <n v="1"/>
  </r>
  <r>
    <x v="69"/>
    <n v="1"/>
  </r>
  <r>
    <x v="73"/>
    <n v="1"/>
  </r>
  <r>
    <x v="73"/>
    <n v="1"/>
  </r>
  <r>
    <x v="73"/>
    <n v="1"/>
  </r>
  <r>
    <x v="31"/>
    <n v="1"/>
  </r>
  <r>
    <x v="22"/>
    <n v="1"/>
  </r>
  <r>
    <x v="23"/>
    <n v="1"/>
  </r>
  <r>
    <x v="11"/>
    <n v="1"/>
  </r>
  <r>
    <x v="0"/>
    <n v="1"/>
  </r>
  <r>
    <x v="32"/>
    <n v="1"/>
  </r>
  <r>
    <x v="25"/>
    <n v="1"/>
  </r>
  <r>
    <x v="10"/>
    <n v="1"/>
  </r>
  <r>
    <x v="37"/>
    <n v="1"/>
  </r>
  <r>
    <x v="6"/>
    <n v="1"/>
  </r>
  <r>
    <x v="37"/>
    <n v="1"/>
  </r>
  <r>
    <x v="76"/>
    <n v="1"/>
  </r>
  <r>
    <x v="30"/>
    <n v="1"/>
  </r>
  <r>
    <x v="0"/>
    <n v="1"/>
  </r>
  <r>
    <x v="48"/>
    <n v="1"/>
  </r>
  <r>
    <x v="37"/>
    <n v="1"/>
  </r>
  <r>
    <x v="22"/>
    <n v="1"/>
  </r>
  <r>
    <x v="11"/>
    <n v="1"/>
  </r>
  <r>
    <x v="74"/>
    <n v="1"/>
  </r>
  <r>
    <x v="74"/>
    <n v="1"/>
  </r>
  <r>
    <x v="30"/>
    <n v="1"/>
  </r>
  <r>
    <x v="37"/>
    <n v="1"/>
  </r>
  <r>
    <x v="77"/>
    <n v="1"/>
  </r>
  <r>
    <x v="44"/>
    <n v="1"/>
  </r>
  <r>
    <x v="59"/>
    <n v="1"/>
  </r>
  <r>
    <x v="14"/>
    <n v="1"/>
  </r>
  <r>
    <x v="49"/>
    <n v="1"/>
  </r>
  <r>
    <x v="10"/>
    <n v="1"/>
  </r>
  <r>
    <x v="13"/>
    <n v="1"/>
  </r>
  <r>
    <x v="39"/>
    <n v="1"/>
  </r>
  <r>
    <x v="9"/>
    <n v="1"/>
  </r>
  <r>
    <x v="26"/>
    <n v="1"/>
  </r>
  <r>
    <x v="49"/>
    <n v="1"/>
  </r>
  <r>
    <x v="33"/>
    <n v="1"/>
  </r>
  <r>
    <x v="22"/>
    <n v="40"/>
  </r>
  <r>
    <x v="52"/>
    <n v="38"/>
  </r>
  <r>
    <x v="11"/>
    <n v="36"/>
  </r>
  <r>
    <x v="21"/>
    <n v="35"/>
  </r>
  <r>
    <x v="47"/>
    <n v="34"/>
  </r>
  <r>
    <x v="62"/>
    <n v="33"/>
  </r>
  <r>
    <x v="32"/>
    <n v="32"/>
  </r>
  <r>
    <x v="42"/>
    <n v="31"/>
  </r>
  <r>
    <x v="10"/>
    <n v="30"/>
  </r>
  <r>
    <x v="62"/>
    <n v="29"/>
  </r>
  <r>
    <x v="44"/>
    <n v="28"/>
  </r>
  <r>
    <x v="11"/>
    <n v="27"/>
  </r>
  <r>
    <x v="37"/>
    <n v="26"/>
  </r>
  <r>
    <x v="8"/>
    <n v="25"/>
  </r>
  <r>
    <x v="11"/>
    <n v="24"/>
  </r>
  <r>
    <x v="78"/>
    <n v="23"/>
  </r>
  <r>
    <x v="55"/>
    <n v="22"/>
  </r>
  <r>
    <x v="21"/>
    <n v="21"/>
  </r>
  <r>
    <x v="43"/>
    <n v="20"/>
  </r>
  <r>
    <x v="44"/>
    <n v="19"/>
  </r>
  <r>
    <x v="31"/>
    <n v="18"/>
  </r>
  <r>
    <x v="50"/>
    <n v="17"/>
  </r>
  <r>
    <x v="79"/>
    <n v="16"/>
  </r>
  <r>
    <x v="46"/>
    <n v="15"/>
  </r>
  <r>
    <x v="80"/>
    <n v="14"/>
  </r>
  <r>
    <x v="64"/>
    <n v="13"/>
  </r>
  <r>
    <x v="8"/>
    <n v="12"/>
  </r>
  <r>
    <x v="30"/>
    <n v="11"/>
  </r>
  <r>
    <x v="81"/>
    <n v="10"/>
  </r>
  <r>
    <x v="22"/>
    <n v="9"/>
  </r>
  <r>
    <x v="12"/>
    <n v="8"/>
  </r>
  <r>
    <x v="37"/>
    <n v="7"/>
  </r>
  <r>
    <x v="10"/>
    <n v="6"/>
  </r>
  <r>
    <x v="10"/>
    <n v="5"/>
  </r>
  <r>
    <x v="30"/>
    <n v="4"/>
  </r>
  <r>
    <x v="37"/>
    <n v="3"/>
  </r>
  <r>
    <x v="21"/>
    <n v="2"/>
  </r>
  <r>
    <x v="8"/>
    <n v="1"/>
  </r>
  <r>
    <x v="39"/>
    <n v="1"/>
  </r>
  <r>
    <x v="36"/>
    <n v="1"/>
  </r>
  <r>
    <x v="30"/>
    <n v="1"/>
  </r>
  <r>
    <x v="35"/>
    <n v="1"/>
  </r>
  <r>
    <x v="11"/>
    <n v="1"/>
  </r>
  <r>
    <x v="22"/>
    <n v="1"/>
  </r>
  <r>
    <x v="8"/>
    <n v="1"/>
  </r>
  <r>
    <x v="30"/>
    <n v="1"/>
  </r>
  <r>
    <x v="23"/>
    <n v="1"/>
  </r>
  <r>
    <x v="30"/>
    <n v="1"/>
  </r>
  <r>
    <x v="37"/>
    <n v="1"/>
  </r>
  <r>
    <x v="52"/>
    <n v="1"/>
  </r>
  <r>
    <x v="0"/>
    <n v="1"/>
  </r>
  <r>
    <x v="44"/>
    <n v="1"/>
  </r>
  <r>
    <x v="23"/>
    <n v="1"/>
  </r>
  <r>
    <x v="11"/>
    <n v="1"/>
  </r>
  <r>
    <x v="11"/>
    <n v="1"/>
  </r>
  <r>
    <x v="21"/>
    <n v="1"/>
  </r>
  <r>
    <x v="3"/>
    <n v="1"/>
  </r>
  <r>
    <x v="22"/>
    <n v="1"/>
  </r>
  <r>
    <x v="34"/>
    <n v="1"/>
  </r>
  <r>
    <x v="37"/>
    <n v="1"/>
  </r>
  <r>
    <x v="49"/>
    <n v="1"/>
  </r>
  <r>
    <x v="82"/>
    <n v="1"/>
  </r>
  <r>
    <x v="8"/>
    <n v="1"/>
  </r>
  <r>
    <x v="21"/>
    <n v="1"/>
  </r>
  <r>
    <x v="30"/>
    <n v="1"/>
  </r>
  <r>
    <x v="39"/>
    <n v="1"/>
  </r>
  <r>
    <x v="83"/>
    <n v="1"/>
  </r>
  <r>
    <x v="84"/>
    <n v="1"/>
  </r>
  <r>
    <x v="10"/>
    <n v="1"/>
  </r>
  <r>
    <x v="22"/>
    <n v="1"/>
  </r>
  <r>
    <x v="49"/>
    <n v="1"/>
  </r>
  <r>
    <x v="6"/>
    <n v="1"/>
  </r>
  <r>
    <x v="10"/>
    <n v="1"/>
  </r>
  <r>
    <x v="30"/>
    <n v="1"/>
  </r>
  <r>
    <x v="32"/>
    <n v="40"/>
  </r>
  <r>
    <x v="10"/>
    <n v="38"/>
  </r>
  <r>
    <x v="61"/>
    <n v="36"/>
  </r>
  <r>
    <x v="19"/>
    <n v="35"/>
  </r>
  <r>
    <x v="44"/>
    <n v="34"/>
  </r>
  <r>
    <x v="79"/>
    <n v="33"/>
  </r>
  <r>
    <x v="47"/>
    <n v="32"/>
  </r>
  <r>
    <x v="46"/>
    <n v="31"/>
  </r>
  <r>
    <x v="50"/>
    <n v="30"/>
  </r>
  <r>
    <x v="37"/>
    <n v="29"/>
  </r>
  <r>
    <x v="46"/>
    <n v="28"/>
  </r>
  <r>
    <x v="22"/>
    <n v="27"/>
  </r>
  <r>
    <x v="47"/>
    <n v="26"/>
  </r>
  <r>
    <x v="1"/>
    <n v="25"/>
  </r>
  <r>
    <x v="60"/>
    <n v="24"/>
  </r>
  <r>
    <x v="30"/>
    <n v="23"/>
  </r>
  <r>
    <x v="50"/>
    <n v="22"/>
  </r>
  <r>
    <x v="23"/>
    <n v="21"/>
  </r>
  <r>
    <x v="33"/>
    <n v="20"/>
  </r>
  <r>
    <x v="30"/>
    <n v="19"/>
  </r>
  <r>
    <x v="30"/>
    <n v="18"/>
  </r>
  <r>
    <x v="76"/>
    <n v="17"/>
  </r>
  <r>
    <x v="76"/>
    <n v="16"/>
  </r>
  <r>
    <x v="62"/>
    <n v="15"/>
  </r>
  <r>
    <x v="52"/>
    <n v="14"/>
  </r>
  <r>
    <x v="59"/>
    <n v="13"/>
  </r>
  <r>
    <x v="39"/>
    <n v="12"/>
  </r>
  <r>
    <x v="11"/>
    <n v="11"/>
  </r>
  <r>
    <x v="49"/>
    <n v="10"/>
  </r>
  <r>
    <x v="10"/>
    <n v="9"/>
  </r>
  <r>
    <x v="62"/>
    <n v="8"/>
  </r>
  <r>
    <x v="26"/>
    <n v="7"/>
  </r>
  <r>
    <x v="4"/>
    <n v="6"/>
  </r>
  <r>
    <x v="12"/>
    <n v="5"/>
  </r>
  <r>
    <x v="23"/>
    <n v="4"/>
  </r>
  <r>
    <x v="15"/>
    <n v="3"/>
  </r>
  <r>
    <x v="37"/>
    <n v="2"/>
  </r>
  <r>
    <x v="33"/>
    <n v="1"/>
  </r>
  <r>
    <x v="33"/>
    <n v="1"/>
  </r>
  <r>
    <x v="61"/>
    <n v="1"/>
  </r>
  <r>
    <x v="10"/>
    <n v="20"/>
  </r>
  <r>
    <x v="14"/>
    <n v="18"/>
  </r>
  <r>
    <x v="1"/>
    <n v="16"/>
  </r>
  <r>
    <x v="23"/>
    <n v="15"/>
  </r>
  <r>
    <x v="37"/>
    <n v="14"/>
  </r>
  <r>
    <x v="79"/>
    <n v="13"/>
  </r>
  <r>
    <x v="10"/>
    <n v="12"/>
  </r>
  <r>
    <x v="52"/>
    <n v="11"/>
  </r>
  <r>
    <x v="11"/>
    <n v="10"/>
  </r>
  <r>
    <x v="48"/>
    <n v="9"/>
  </r>
  <r>
    <x v="81"/>
    <n v="8"/>
  </r>
  <r>
    <x v="15"/>
    <n v="7"/>
  </r>
  <r>
    <x v="79"/>
    <n v="6"/>
  </r>
  <r>
    <x v="10"/>
    <n v="5"/>
  </r>
  <r>
    <x v="26"/>
    <n v="4"/>
  </r>
  <r>
    <x v="30"/>
    <n v="3"/>
  </r>
  <r>
    <x v="15"/>
    <n v="2"/>
  </r>
  <r>
    <x v="8"/>
    <n v="1"/>
  </r>
  <r>
    <x v="30"/>
    <n v="1"/>
  </r>
  <r>
    <x v="0"/>
    <n v="1"/>
  </r>
  <r>
    <x v="38"/>
    <n v="1"/>
  </r>
  <r>
    <x v="22"/>
    <n v="20"/>
  </r>
  <r>
    <x v="46"/>
    <n v="18"/>
  </r>
  <r>
    <x v="26"/>
    <n v="16"/>
  </r>
  <r>
    <x v="10"/>
    <n v="15"/>
  </r>
  <r>
    <x v="83"/>
    <n v="20"/>
  </r>
  <r>
    <x v="11"/>
    <n v="18"/>
  </r>
  <r>
    <x v="8"/>
    <n v="16"/>
  </r>
  <r>
    <x v="27"/>
    <n v="20"/>
  </r>
  <r>
    <x v="1"/>
    <n v="20"/>
  </r>
  <r>
    <x v="1"/>
    <n v="18"/>
  </r>
  <r>
    <x v="27"/>
    <n v="20"/>
  </r>
  <r>
    <x v="70"/>
    <n v="18"/>
  </r>
  <r>
    <x v="16"/>
    <n v="20"/>
  </r>
  <r>
    <x v="17"/>
    <n v="18"/>
  </r>
  <r>
    <x v="9"/>
    <n v="16"/>
  </r>
  <r>
    <x v="18"/>
    <n v="20"/>
  </r>
  <r>
    <x v="38"/>
    <n v="18"/>
  </r>
  <r>
    <x v="31"/>
    <n v="16"/>
  </r>
  <r>
    <x v="9"/>
    <n v="15"/>
  </r>
  <r>
    <x v="19"/>
    <n v="14"/>
  </r>
  <r>
    <x v="62"/>
    <n v="13"/>
  </r>
  <r>
    <x v="10"/>
    <n v="20"/>
  </r>
  <r>
    <x v="85"/>
    <n v="18"/>
  </r>
  <r>
    <x v="86"/>
    <n v="16"/>
  </r>
  <r>
    <x v="19"/>
    <n v="15"/>
  </r>
  <r>
    <x v="87"/>
    <n v="14"/>
  </r>
  <r>
    <x v="70"/>
    <n v="20"/>
  </r>
  <r>
    <x v="33"/>
    <n v="18"/>
  </r>
  <r>
    <x v="38"/>
    <n v="20"/>
  </r>
  <r>
    <x v="27"/>
    <n v="40"/>
  </r>
  <r>
    <x v="40"/>
    <n v="38"/>
  </r>
  <r>
    <x v="82"/>
    <n v="36"/>
  </r>
  <r>
    <x v="88"/>
    <n v="35"/>
  </r>
  <r>
    <x v="89"/>
    <n v="34"/>
  </r>
  <r>
    <x v="41"/>
    <n v="33"/>
  </r>
  <r>
    <x v="1"/>
    <n v="32"/>
  </r>
  <r>
    <x v="90"/>
    <n v="31"/>
  </r>
  <r>
    <x v="2"/>
    <n v="30"/>
  </r>
  <r>
    <x v="1"/>
    <n v="29"/>
  </r>
  <r>
    <x v="82"/>
    <n v="28"/>
  </r>
  <r>
    <x v="27"/>
    <n v="27"/>
  </r>
  <r>
    <x v="44"/>
    <n v="26"/>
  </r>
  <r>
    <x v="50"/>
    <n v="40"/>
  </r>
  <r>
    <x v="1"/>
    <n v="38"/>
  </r>
  <r>
    <x v="27"/>
    <n v="36"/>
  </r>
  <r>
    <x v="27"/>
    <n v="35"/>
  </r>
  <r>
    <x v="8"/>
    <n v="34"/>
  </r>
  <r>
    <x v="82"/>
    <n v="33"/>
  </r>
  <r>
    <x v="50"/>
    <n v="40"/>
  </r>
  <r>
    <x v="91"/>
    <n v="38"/>
  </r>
  <r>
    <x v="1"/>
    <n v="36"/>
  </r>
  <r>
    <x v="92"/>
    <n v="35"/>
  </r>
  <r>
    <x v="93"/>
    <n v="34"/>
  </r>
  <r>
    <x v="1"/>
    <n v="33"/>
  </r>
  <r>
    <x v="93"/>
    <n v="32"/>
  </r>
  <r>
    <x v="50"/>
    <n v="31"/>
  </r>
  <r>
    <x v="66"/>
    <n v="30"/>
  </r>
  <r>
    <x v="94"/>
    <n v="29"/>
  </r>
  <r>
    <x v="1"/>
    <n v="28"/>
  </r>
  <r>
    <x v="82"/>
    <n v="27"/>
  </r>
  <r>
    <x v="66"/>
    <n v="40"/>
  </r>
  <r>
    <x v="95"/>
    <n v="38"/>
  </r>
  <r>
    <x v="1"/>
    <n v="36"/>
  </r>
  <r>
    <x v="62"/>
    <n v="35"/>
  </r>
  <r>
    <x v="82"/>
    <n v="34"/>
  </r>
  <r>
    <x v="27"/>
    <n v="33"/>
  </r>
  <r>
    <x v="40"/>
    <n v="32"/>
  </r>
  <r>
    <x v="1"/>
    <n v="31"/>
  </r>
  <r>
    <x v="96"/>
    <n v="30"/>
  </r>
  <r>
    <x v="6"/>
    <n v="29"/>
  </r>
  <r>
    <x v="70"/>
    <n v="28"/>
  </r>
  <r>
    <x v="38"/>
    <n v="27"/>
  </r>
  <r>
    <x v="27"/>
    <n v="26"/>
  </r>
  <r>
    <x v="9"/>
    <n v="25"/>
  </r>
  <r>
    <x v="38"/>
    <n v="24"/>
  </r>
  <r>
    <x v="97"/>
    <n v="23"/>
  </r>
  <r>
    <x v="98"/>
    <n v="22"/>
  </r>
  <r>
    <x v="98"/>
    <n v="21"/>
  </r>
  <r>
    <x v="95"/>
    <n v="19"/>
  </r>
  <r>
    <x v="1"/>
    <n v="18"/>
  </r>
  <r>
    <x v="21"/>
    <n v="17"/>
  </r>
  <r>
    <x v="86"/>
    <n v="16"/>
  </r>
  <r>
    <x v="95"/>
    <n v="15"/>
  </r>
  <r>
    <x v="44"/>
    <n v="14"/>
  </r>
  <r>
    <x v="92"/>
    <n v="40"/>
  </r>
  <r>
    <x v="97"/>
    <n v="38"/>
  </r>
  <r>
    <x v="70"/>
    <n v="36"/>
  </r>
  <r>
    <x v="27"/>
    <n v="35"/>
  </r>
  <r>
    <x v="82"/>
    <n v="34"/>
  </r>
  <r>
    <x v="1"/>
    <n v="33"/>
  </r>
  <r>
    <x v="1"/>
    <n v="32"/>
  </r>
  <r>
    <x v="99"/>
    <n v="31"/>
  </r>
  <r>
    <x v="27"/>
    <n v="30"/>
  </r>
  <r>
    <x v="1"/>
    <n v="29"/>
  </r>
  <r>
    <x v="18"/>
    <n v="28"/>
  </r>
  <r>
    <x v="85"/>
    <n v="27"/>
  </r>
  <r>
    <x v="98"/>
    <n v="26"/>
  </r>
  <r>
    <x v="44"/>
    <n v="25"/>
  </r>
  <r>
    <x v="31"/>
    <n v="24"/>
  </r>
  <r>
    <x v="70"/>
    <n v="23"/>
  </r>
  <r>
    <x v="100"/>
    <n v="22"/>
  </r>
  <r>
    <x v="101"/>
    <n v="21"/>
  </r>
  <r>
    <x v="44"/>
    <n v="20"/>
  </r>
  <r>
    <x v="44"/>
    <n v="19"/>
  </r>
  <r>
    <x v="44"/>
    <n v="18"/>
  </r>
  <r>
    <x v="27"/>
    <n v="40"/>
  </r>
  <r>
    <x v="27"/>
    <n v="38"/>
  </r>
  <r>
    <x v="47"/>
    <n v="36"/>
  </r>
  <r>
    <x v="90"/>
    <n v="35"/>
  </r>
  <r>
    <x v="86"/>
    <n v="34"/>
  </r>
  <r>
    <x v="94"/>
    <n v="33"/>
  </r>
  <r>
    <x v="102"/>
    <n v="32"/>
  </r>
  <r>
    <x v="19"/>
    <n v="31"/>
  </r>
  <r>
    <x v="70"/>
    <n v="30"/>
  </r>
  <r>
    <x v="44"/>
    <n v="29"/>
  </r>
  <r>
    <x v="90"/>
    <n v="40"/>
  </r>
  <r>
    <x v="27"/>
    <n v="38"/>
  </r>
  <r>
    <x v="79"/>
    <n v="36"/>
  </r>
  <r>
    <x v="1"/>
    <n v="35"/>
  </r>
  <r>
    <x v="98"/>
    <n v="34"/>
  </r>
  <r>
    <x v="27"/>
    <n v="33"/>
  </r>
  <r>
    <x v="44"/>
    <n v="32"/>
  </r>
  <r>
    <x v="44"/>
    <n v="31"/>
  </r>
  <r>
    <x v="70"/>
    <n v="20"/>
  </r>
  <r>
    <x v="11"/>
    <n v="18"/>
  </r>
  <r>
    <x v="79"/>
    <n v="16"/>
  </r>
  <r>
    <x v="1"/>
    <n v="15"/>
  </r>
  <r>
    <x v="97"/>
    <n v="14"/>
  </r>
  <r>
    <x v="79"/>
    <n v="13"/>
  </r>
  <r>
    <x v="98"/>
    <n v="12"/>
  </r>
  <r>
    <x v="38"/>
    <n v="11"/>
  </r>
  <r>
    <x v="103"/>
    <n v="20"/>
  </r>
  <r>
    <x v="0"/>
    <n v="20"/>
  </r>
  <r>
    <x v="23"/>
    <n v="18"/>
  </r>
  <r>
    <x v="1"/>
    <n v="20"/>
  </r>
  <r>
    <x v="104"/>
    <n v="18"/>
  </r>
  <r>
    <x v="2"/>
    <n v="16"/>
  </r>
  <r>
    <x v="69"/>
    <n v="15"/>
  </r>
  <r>
    <x v="4"/>
    <n v="14"/>
  </r>
  <r>
    <x v="35"/>
    <n v="13"/>
  </r>
  <r>
    <x v="23"/>
    <n v="12"/>
  </r>
  <r>
    <x v="21"/>
    <n v="11"/>
  </r>
  <r>
    <x v="58"/>
    <n v="20"/>
  </r>
  <r>
    <x v="62"/>
    <n v="18"/>
  </r>
  <r>
    <x v="70"/>
    <n v="16"/>
  </r>
  <r>
    <x v="6"/>
    <n v="15"/>
  </r>
  <r>
    <x v="11"/>
    <n v="14"/>
  </r>
  <r>
    <x v="70"/>
    <n v="13"/>
  </r>
  <r>
    <x v="10"/>
    <n v="12"/>
  </r>
  <r>
    <x v="105"/>
    <n v="11"/>
  </r>
  <r>
    <x v="14"/>
    <n v="20"/>
  </r>
  <r>
    <x v="23"/>
    <n v="18"/>
  </r>
  <r>
    <x v="17"/>
    <n v="16"/>
  </r>
  <r>
    <x v="15"/>
    <n v="15"/>
  </r>
  <r>
    <x v="10"/>
    <n v="14"/>
  </r>
  <r>
    <x v="11"/>
    <n v="13"/>
  </r>
  <r>
    <x v="23"/>
    <n v="12"/>
  </r>
  <r>
    <x v="23"/>
    <n v="11"/>
  </r>
  <r>
    <x v="9"/>
    <n v="10"/>
  </r>
  <r>
    <x v="21"/>
    <n v="9"/>
  </r>
  <r>
    <x v="11"/>
    <n v="8"/>
  </r>
  <r>
    <x v="22"/>
    <n v="7"/>
  </r>
  <r>
    <x v="21"/>
    <n v="6"/>
  </r>
  <r>
    <x v="106"/>
    <n v="20"/>
  </r>
  <r>
    <x v="18"/>
    <n v="18"/>
  </r>
  <r>
    <x v="10"/>
    <n v="16"/>
  </r>
  <r>
    <x v="10"/>
    <n v="15"/>
  </r>
  <r>
    <x v="38"/>
    <n v="14"/>
  </r>
  <r>
    <x v="29"/>
    <n v="13"/>
  </r>
  <r>
    <x v="31"/>
    <n v="12"/>
  </r>
  <r>
    <x v="9"/>
    <n v="11"/>
  </r>
  <r>
    <x v="10"/>
    <n v="20"/>
  </r>
  <r>
    <x v="27"/>
    <n v="18"/>
  </r>
  <r>
    <x v="10"/>
    <n v="16"/>
  </r>
  <r>
    <x v="0"/>
    <n v="15"/>
  </r>
  <r>
    <x v="8"/>
    <n v="14"/>
  </r>
  <r>
    <x v="39"/>
    <n v="13"/>
  </r>
  <r>
    <x v="35"/>
    <n v="12"/>
  </r>
  <r>
    <x v="23"/>
    <n v="11"/>
  </r>
  <r>
    <x v="36"/>
    <n v="10"/>
  </r>
  <r>
    <x v="87"/>
    <n v="9"/>
  </r>
  <r>
    <x v="22"/>
    <n v="20"/>
  </r>
  <r>
    <x v="12"/>
    <n v="18"/>
  </r>
  <r>
    <x v="70"/>
    <n v="16"/>
  </r>
  <r>
    <x v="23"/>
    <n v="15"/>
  </r>
  <r>
    <x v="23"/>
    <n v="14"/>
  </r>
  <r>
    <x v="23"/>
    <n v="13"/>
  </r>
  <r>
    <x v="23"/>
    <n v="12"/>
  </r>
  <r>
    <x v="33"/>
    <n v="11"/>
  </r>
  <r>
    <x v="21"/>
    <n v="10"/>
  </r>
  <r>
    <x v="22"/>
    <n v="20"/>
  </r>
  <r>
    <x v="10"/>
    <n v="18"/>
  </r>
  <r>
    <x v="10"/>
    <n v="16"/>
  </r>
  <r>
    <x v="0"/>
    <n v="15"/>
  </r>
  <r>
    <x v="38"/>
    <n v="14"/>
  </r>
  <r>
    <x v="37"/>
    <n v="13"/>
  </r>
  <r>
    <x v="10"/>
    <n v="20"/>
  </r>
  <r>
    <x v="12"/>
    <n v="20"/>
  </r>
  <r>
    <x v="19"/>
    <n v="20"/>
  </r>
  <r>
    <x v="23"/>
    <n v="40"/>
  </r>
  <r>
    <x v="27"/>
    <n v="38"/>
  </r>
  <r>
    <x v="62"/>
    <n v="36"/>
  </r>
  <r>
    <x v="104"/>
    <n v="35"/>
  </r>
  <r>
    <x v="40"/>
    <n v="34"/>
  </r>
  <r>
    <x v="42"/>
    <n v="33"/>
  </r>
  <r>
    <x v="10"/>
    <n v="32"/>
  </r>
  <r>
    <x v="8"/>
    <n v="31"/>
  </r>
  <r>
    <x v="1"/>
    <n v="30"/>
  </r>
  <r>
    <x v="41"/>
    <n v="29"/>
  </r>
  <r>
    <x v="23"/>
    <n v="28"/>
  </r>
  <r>
    <x v="17"/>
    <n v="26"/>
  </r>
  <r>
    <x v="23"/>
    <n v="25"/>
  </r>
  <r>
    <x v="10"/>
    <n v="24"/>
  </r>
  <r>
    <x v="14"/>
    <n v="23"/>
  </r>
  <r>
    <x v="2"/>
    <n v="22"/>
  </r>
  <r>
    <x v="2"/>
    <n v="21"/>
  </r>
  <r>
    <x v="1"/>
    <n v="20"/>
  </r>
  <r>
    <x v="8"/>
    <n v="19"/>
  </r>
  <r>
    <x v="11"/>
    <n v="18"/>
  </r>
  <r>
    <x v="107"/>
    <n v="17"/>
  </r>
  <r>
    <x v="8"/>
    <n v="16"/>
  </r>
  <r>
    <x v="108"/>
    <n v="15"/>
  </r>
  <r>
    <x v="2"/>
    <n v="14"/>
  </r>
  <r>
    <x v="49"/>
    <n v="13"/>
  </r>
  <r>
    <x v="42"/>
    <n v="40"/>
  </r>
  <r>
    <x v="50"/>
    <n v="38"/>
  </r>
  <r>
    <x v="27"/>
    <n v="36"/>
  </r>
  <r>
    <x v="11"/>
    <n v="35"/>
  </r>
  <r>
    <x v="58"/>
    <n v="34"/>
  </r>
  <r>
    <x v="37"/>
    <n v="33"/>
  </r>
  <r>
    <x v="44"/>
    <n v="32"/>
  </r>
  <r>
    <x v="4"/>
    <n v="31"/>
  </r>
  <r>
    <x v="2"/>
    <n v="30"/>
  </r>
  <r>
    <x v="22"/>
    <n v="29"/>
  </r>
  <r>
    <x v="8"/>
    <n v="28"/>
  </r>
  <r>
    <x v="10"/>
    <n v="27"/>
  </r>
  <r>
    <x v="39"/>
    <n v="26"/>
  </r>
  <r>
    <x v="36"/>
    <n v="25"/>
  </r>
  <r>
    <x v="36"/>
    <n v="24"/>
  </r>
  <r>
    <x v="14"/>
    <n v="23"/>
  </r>
  <r>
    <x v="11"/>
    <n v="22"/>
  </r>
  <r>
    <x v="0"/>
    <n v="21"/>
  </r>
  <r>
    <x v="56"/>
    <n v="20"/>
  </r>
  <r>
    <x v="62"/>
    <n v="40"/>
  </r>
  <r>
    <x v="50"/>
    <n v="38"/>
  </r>
  <r>
    <x v="62"/>
    <n v="36"/>
  </r>
  <r>
    <x v="1"/>
    <n v="35"/>
  </r>
  <r>
    <x v="58"/>
    <n v="34"/>
  </r>
  <r>
    <x v="62"/>
    <n v="33"/>
  </r>
  <r>
    <x v="10"/>
    <n v="32"/>
  </r>
  <r>
    <x v="57"/>
    <n v="31"/>
  </r>
  <r>
    <x v="11"/>
    <n v="30"/>
  </r>
  <r>
    <x v="0"/>
    <n v="29"/>
  </r>
  <r>
    <x v="44"/>
    <n v="28"/>
  </r>
  <r>
    <x v="6"/>
    <n v="27"/>
  </r>
  <r>
    <x v="22"/>
    <n v="26"/>
  </r>
  <r>
    <x v="62"/>
    <n v="25"/>
  </r>
  <r>
    <x v="1"/>
    <n v="24"/>
  </r>
  <r>
    <x v="23"/>
    <n v="23"/>
  </r>
  <r>
    <x v="22"/>
    <n v="22"/>
  </r>
  <r>
    <x v="36"/>
    <n v="21"/>
  </r>
  <r>
    <x v="22"/>
    <n v="20"/>
  </r>
  <r>
    <x v="11"/>
    <n v="19"/>
  </r>
  <r>
    <x v="60"/>
    <n v="18"/>
  </r>
  <r>
    <x v="50"/>
    <n v="17"/>
  </r>
  <r>
    <x v="36"/>
    <n v="16"/>
  </r>
  <r>
    <x v="23"/>
    <n v="15"/>
  </r>
  <r>
    <x v="108"/>
    <n v="14"/>
  </r>
  <r>
    <x v="21"/>
    <n v="13"/>
  </r>
  <r>
    <x v="21"/>
    <n v="12"/>
  </r>
  <r>
    <x v="21"/>
    <n v="11"/>
  </r>
  <r>
    <x v="1"/>
    <n v="10"/>
  </r>
  <r>
    <x v="19"/>
    <n v="9"/>
  </r>
  <r>
    <x v="10"/>
    <n v="8"/>
  </r>
  <r>
    <x v="4"/>
    <n v="7"/>
  </r>
  <r>
    <x v="11"/>
    <n v="6"/>
  </r>
  <r>
    <x v="4"/>
    <n v="5"/>
  </r>
  <r>
    <x v="21"/>
    <n v="4"/>
  </r>
  <r>
    <x v="8"/>
    <n v="3"/>
  </r>
  <r>
    <x v="34"/>
    <n v="2"/>
  </r>
  <r>
    <x v="22"/>
    <n v="1"/>
  </r>
  <r>
    <x v="66"/>
    <n v="40"/>
  </r>
  <r>
    <x v="62"/>
    <n v="38"/>
  </r>
  <r>
    <x v="1"/>
    <n v="36"/>
  </r>
  <r>
    <x v="8"/>
    <n v="35"/>
  </r>
  <r>
    <x v="62"/>
    <n v="34"/>
  </r>
  <r>
    <x v="69"/>
    <n v="33"/>
  </r>
  <r>
    <x v="62"/>
    <n v="32"/>
  </r>
  <r>
    <x v="21"/>
    <n v="31"/>
  </r>
  <r>
    <x v="68"/>
    <n v="30"/>
  </r>
  <r>
    <x v="22"/>
    <n v="29"/>
  </r>
  <r>
    <x v="62"/>
    <n v="28"/>
  </r>
  <r>
    <x v="27"/>
    <n v="27"/>
  </r>
  <r>
    <x v="10"/>
    <n v="26"/>
  </r>
  <r>
    <x v="36"/>
    <n v="25"/>
  </r>
  <r>
    <x v="63"/>
    <n v="24"/>
  </r>
  <r>
    <x v="40"/>
    <n v="23"/>
  </r>
  <r>
    <x v="6"/>
    <n v="22"/>
  </r>
  <r>
    <x v="10"/>
    <n v="21"/>
  </r>
  <r>
    <x v="70"/>
    <n v="20"/>
  </r>
  <r>
    <x v="8"/>
    <n v="19"/>
  </r>
  <r>
    <x v="69"/>
    <n v="18"/>
  </r>
  <r>
    <x v="38"/>
    <n v="17"/>
  </r>
  <r>
    <x v="109"/>
    <n v="16"/>
  </r>
  <r>
    <x v="6"/>
    <n v="15"/>
  </r>
  <r>
    <x v="9"/>
    <n v="14"/>
  </r>
  <r>
    <x v="11"/>
    <n v="13"/>
  </r>
  <r>
    <x v="19"/>
    <n v="12"/>
  </r>
  <r>
    <x v="21"/>
    <n v="11"/>
  </r>
  <r>
    <x v="62"/>
    <n v="10"/>
  </r>
  <r>
    <x v="22"/>
    <n v="9"/>
  </r>
  <r>
    <x v="11"/>
    <n v="8"/>
  </r>
  <r>
    <x v="11"/>
    <n v="7"/>
  </r>
  <r>
    <x v="73"/>
    <n v="6"/>
  </r>
  <r>
    <x v="10"/>
    <n v="5"/>
  </r>
  <r>
    <x v="38"/>
    <n v="4"/>
  </r>
  <r>
    <x v="47"/>
    <n v="3"/>
  </r>
  <r>
    <x v="21"/>
    <n v="2"/>
  </r>
  <r>
    <x v="71"/>
    <n v="1"/>
  </r>
  <r>
    <x v="44"/>
    <n v="1"/>
  </r>
  <r>
    <x v="0"/>
    <n v="1"/>
  </r>
  <r>
    <x v="47"/>
    <n v="1"/>
  </r>
  <r>
    <x v="110"/>
    <n v="1"/>
  </r>
  <r>
    <x v="44"/>
    <n v="1"/>
  </r>
  <r>
    <x v="4"/>
    <n v="1"/>
  </r>
  <r>
    <x v="19"/>
    <n v="1"/>
  </r>
  <r>
    <x v="1"/>
    <n v="1"/>
  </r>
  <r>
    <x v="110"/>
    <n v="1"/>
  </r>
  <r>
    <x v="73"/>
    <n v="1"/>
  </r>
  <r>
    <x v="11"/>
    <n v="1"/>
  </r>
  <r>
    <x v="21"/>
    <n v="1"/>
  </r>
  <r>
    <x v="108"/>
    <n v="1"/>
  </r>
  <r>
    <x v="110"/>
    <n v="1"/>
  </r>
  <r>
    <x v="22"/>
    <n v="1"/>
  </r>
  <r>
    <x v="10"/>
    <n v="40"/>
  </r>
  <r>
    <x v="48"/>
    <n v="38"/>
  </r>
  <r>
    <x v="70"/>
    <n v="36"/>
  </r>
  <r>
    <x v="27"/>
    <n v="35"/>
  </r>
  <r>
    <x v="27"/>
    <n v="34"/>
  </r>
  <r>
    <x v="36"/>
    <n v="33"/>
  </r>
  <r>
    <x v="18"/>
    <n v="32"/>
  </r>
  <r>
    <x v="40"/>
    <n v="31"/>
  </r>
  <r>
    <x v="22"/>
    <n v="30"/>
  </r>
  <r>
    <x v="44"/>
    <n v="29"/>
  </r>
  <r>
    <x v="3"/>
    <n v="28"/>
  </r>
  <r>
    <x v="1"/>
    <n v="27"/>
  </r>
  <r>
    <x v="73"/>
    <n v="26"/>
  </r>
  <r>
    <x v="14"/>
    <n v="25"/>
  </r>
  <r>
    <x v="58"/>
    <n v="24"/>
  </r>
  <r>
    <x v="14"/>
    <n v="23"/>
  </r>
  <r>
    <x v="62"/>
    <n v="22"/>
  </r>
  <r>
    <x v="19"/>
    <n v="21"/>
  </r>
  <r>
    <x v="36"/>
    <n v="20"/>
  </r>
  <r>
    <x v="0"/>
    <n v="19"/>
  </r>
  <r>
    <x v="18"/>
    <n v="18"/>
  </r>
  <r>
    <x v="73"/>
    <n v="17"/>
  </r>
  <r>
    <x v="48"/>
    <n v="16"/>
  </r>
  <r>
    <x v="37"/>
    <n v="15"/>
  </r>
  <r>
    <x v="21"/>
    <n v="14"/>
  </r>
  <r>
    <x v="108"/>
    <n v="13"/>
  </r>
  <r>
    <x v="8"/>
    <n v="12"/>
  </r>
  <r>
    <x v="31"/>
    <n v="11"/>
  </r>
  <r>
    <x v="70"/>
    <n v="10"/>
  </r>
  <r>
    <x v="8"/>
    <n v="9"/>
  </r>
  <r>
    <x v="6"/>
    <n v="8"/>
  </r>
  <r>
    <x v="73"/>
    <n v="7"/>
  </r>
  <r>
    <x v="111"/>
    <n v="6"/>
  </r>
  <r>
    <x v="0"/>
    <n v="5"/>
  </r>
  <r>
    <x v="37"/>
    <n v="4"/>
  </r>
  <r>
    <x v="111"/>
    <n v="3"/>
  </r>
  <r>
    <x v="110"/>
    <n v="2"/>
  </r>
  <r>
    <x v="112"/>
    <n v="40"/>
  </r>
  <r>
    <x v="83"/>
    <n v="38"/>
  </r>
  <r>
    <x v="21"/>
    <n v="36"/>
  </r>
  <r>
    <x v="47"/>
    <n v="35"/>
  </r>
  <r>
    <x v="62"/>
    <n v="34"/>
  </r>
  <r>
    <x v="8"/>
    <n v="33"/>
  </r>
  <r>
    <x v="19"/>
    <n v="32"/>
  </r>
  <r>
    <x v="109"/>
    <n v="31"/>
  </r>
  <r>
    <x v="50"/>
    <n v="30"/>
  </r>
  <r>
    <x v="62"/>
    <n v="29"/>
  </r>
  <r>
    <x v="14"/>
    <n v="28"/>
  </r>
  <r>
    <x v="22"/>
    <n v="27"/>
  </r>
  <r>
    <x v="64"/>
    <n v="26"/>
  </r>
  <r>
    <x v="71"/>
    <n v="25"/>
  </r>
  <r>
    <x v="38"/>
    <n v="24"/>
  </r>
  <r>
    <x v="36"/>
    <n v="23"/>
  </r>
  <r>
    <x v="10"/>
    <n v="22"/>
  </r>
  <r>
    <x v="11"/>
    <n v="21"/>
  </r>
  <r>
    <x v="42"/>
    <n v="20"/>
  </r>
  <r>
    <x v="8"/>
    <n v="19"/>
  </r>
  <r>
    <x v="83"/>
    <n v="18"/>
  </r>
  <r>
    <x v="35"/>
    <n v="17"/>
  </r>
  <r>
    <x v="21"/>
    <n v="16"/>
  </r>
  <r>
    <x v="14"/>
    <n v="15"/>
  </r>
  <r>
    <x v="109"/>
    <n v="14"/>
  </r>
  <r>
    <x v="22"/>
    <n v="13"/>
  </r>
  <r>
    <x v="12"/>
    <n v="12"/>
  </r>
  <r>
    <x v="22"/>
    <n v="11"/>
  </r>
  <r>
    <x v="10"/>
    <n v="10"/>
  </r>
  <r>
    <x v="23"/>
    <n v="9"/>
  </r>
  <r>
    <x v="21"/>
    <n v="8"/>
  </r>
  <r>
    <x v="22"/>
    <n v="7"/>
  </r>
  <r>
    <x v="23"/>
    <n v="6"/>
  </r>
  <r>
    <x v="21"/>
    <n v="5"/>
  </r>
  <r>
    <x v="8"/>
    <n v="4"/>
  </r>
  <r>
    <x v="0"/>
    <n v="3"/>
  </r>
  <r>
    <x v="70"/>
    <n v="2"/>
  </r>
  <r>
    <x v="19"/>
    <n v="40"/>
  </r>
  <r>
    <x v="113"/>
    <n v="38"/>
  </r>
  <r>
    <x v="79"/>
    <n v="36"/>
  </r>
  <r>
    <x v="50"/>
    <n v="35"/>
  </r>
  <r>
    <x v="47"/>
    <n v="34"/>
  </r>
  <r>
    <x v="46"/>
    <n v="33"/>
  </r>
  <r>
    <x v="109"/>
    <n v="32"/>
  </r>
  <r>
    <x v="23"/>
    <n v="31"/>
  </r>
  <r>
    <x v="37"/>
    <n v="30"/>
  </r>
  <r>
    <x v="1"/>
    <n v="29"/>
  </r>
  <r>
    <x v="44"/>
    <n v="28"/>
  </r>
  <r>
    <x v="22"/>
    <n v="27"/>
  </r>
  <r>
    <x v="50"/>
    <n v="26"/>
  </r>
  <r>
    <x v="47"/>
    <n v="25"/>
  </r>
  <r>
    <x v="11"/>
    <n v="24"/>
  </r>
  <r>
    <x v="62"/>
    <n v="23"/>
  </r>
  <r>
    <x v="10"/>
    <n v="22"/>
  </r>
  <r>
    <x v="22"/>
    <n v="21"/>
  </r>
  <r>
    <x v="62"/>
    <n v="20"/>
  </r>
  <r>
    <x v="23"/>
    <n v="19"/>
  </r>
  <r>
    <x v="111"/>
    <n v="18"/>
  </r>
  <r>
    <x v="37"/>
    <n v="17"/>
  </r>
  <r>
    <x v="11"/>
    <n v="20"/>
  </r>
  <r>
    <x v="70"/>
    <n v="18"/>
  </r>
  <r>
    <x v="79"/>
    <n v="16"/>
  </r>
  <r>
    <x v="37"/>
    <n v="15"/>
  </r>
  <r>
    <x v="79"/>
    <n v="14"/>
  </r>
  <r>
    <x v="1"/>
    <n v="13"/>
  </r>
  <r>
    <x v="73"/>
    <n v="12"/>
  </r>
  <r>
    <x v="0"/>
    <n v="11"/>
  </r>
  <r>
    <x v="22"/>
    <n v="10"/>
  </r>
  <r>
    <x v="38"/>
    <n v="9"/>
  </r>
  <r>
    <x v="10"/>
    <n v="20"/>
  </r>
  <r>
    <x v="12"/>
    <n v="18"/>
  </r>
  <r>
    <x v="10"/>
    <n v="16"/>
  </r>
  <r>
    <x v="83"/>
    <n v="20"/>
  </r>
  <r>
    <x v="19"/>
    <n v="18"/>
  </r>
  <r>
    <x v="88"/>
    <n v="20"/>
  </r>
  <r>
    <x v="1"/>
    <n v="20"/>
  </r>
  <r>
    <x v="1"/>
    <n v="18"/>
  </r>
  <r>
    <x v="2"/>
    <n v="16"/>
  </r>
  <r>
    <x v="27"/>
    <n v="20"/>
  </r>
  <r>
    <x v="70"/>
    <n v="18"/>
  </r>
  <r>
    <x v="114"/>
    <n v="16"/>
  </r>
  <r>
    <x v="17"/>
    <n v="20"/>
  </r>
  <r>
    <x v="9"/>
    <n v="18"/>
  </r>
  <r>
    <x v="18"/>
    <n v="20"/>
  </r>
  <r>
    <x v="27"/>
    <n v="18"/>
  </r>
  <r>
    <x v="38"/>
    <n v="16"/>
  </r>
  <r>
    <x v="114"/>
    <n v="15"/>
  </r>
  <r>
    <x v="31"/>
    <n v="14"/>
  </r>
  <r>
    <x v="9"/>
    <n v="13"/>
  </r>
  <r>
    <x v="115"/>
    <n v="12"/>
  </r>
  <r>
    <x v="115"/>
    <n v="20"/>
  </r>
  <r>
    <x v="115"/>
    <n v="18"/>
  </r>
  <r>
    <x v="22"/>
    <n v="20"/>
  </r>
  <r>
    <x v="70"/>
    <n v="18"/>
  </r>
  <r>
    <x v="38"/>
    <n v="20"/>
  </r>
  <r>
    <x v="116"/>
    <n v="20"/>
  </r>
  <r>
    <x v="114"/>
    <n v="40"/>
  </r>
  <r>
    <x v="114"/>
    <n v="38"/>
  </r>
  <r>
    <x v="27"/>
    <n v="36"/>
  </r>
  <r>
    <x v="40"/>
    <n v="35"/>
  </r>
  <r>
    <x v="116"/>
    <n v="34"/>
  </r>
  <r>
    <x v="88"/>
    <n v="33"/>
  </r>
  <r>
    <x v="114"/>
    <n v="32"/>
  </r>
  <r>
    <x v="2"/>
    <n v="31"/>
  </r>
  <r>
    <x v="96"/>
    <n v="30"/>
  </r>
  <r>
    <x v="117"/>
    <n v="29"/>
  </r>
  <r>
    <x v="114"/>
    <n v="28"/>
  </r>
  <r>
    <x v="1"/>
    <n v="27"/>
  </r>
  <r>
    <x v="88"/>
    <n v="26"/>
  </r>
  <r>
    <x v="118"/>
    <n v="25"/>
  </r>
  <r>
    <x v="116"/>
    <n v="24"/>
  </r>
  <r>
    <x v="117"/>
    <n v="23"/>
  </r>
  <r>
    <x v="1"/>
    <n v="40"/>
  </r>
  <r>
    <x v="27"/>
    <n v="38"/>
  </r>
  <r>
    <x v="119"/>
    <n v="36"/>
  </r>
  <r>
    <x v="96"/>
    <n v="35"/>
  </r>
  <r>
    <x v="2"/>
    <n v="34"/>
  </r>
  <r>
    <x v="115"/>
    <n v="33"/>
  </r>
  <r>
    <x v="120"/>
    <n v="40"/>
  </r>
  <r>
    <x v="121"/>
    <n v="38"/>
  </r>
  <r>
    <x v="50"/>
    <n v="36"/>
  </r>
  <r>
    <x v="91"/>
    <n v="35"/>
  </r>
  <r>
    <x v="1"/>
    <n v="34"/>
  </r>
  <r>
    <x v="57"/>
    <n v="33"/>
  </r>
  <r>
    <x v="50"/>
    <n v="32"/>
  </r>
  <r>
    <x v="96"/>
    <n v="31"/>
  </r>
  <r>
    <x v="58"/>
    <n v="30"/>
  </r>
  <r>
    <x v="1"/>
    <n v="29"/>
  </r>
  <r>
    <x v="1"/>
    <n v="28"/>
  </r>
  <r>
    <x v="93"/>
    <n v="27"/>
  </r>
  <r>
    <x v="122"/>
    <n v="26"/>
  </r>
  <r>
    <x v="1"/>
    <n v="25"/>
  </r>
  <r>
    <x v="117"/>
    <n v="24"/>
  </r>
  <r>
    <x v="66"/>
    <n v="40"/>
  </r>
  <r>
    <x v="1"/>
    <n v="38"/>
  </r>
  <r>
    <x v="123"/>
    <n v="36"/>
  </r>
  <r>
    <x v="93"/>
    <n v="35"/>
  </r>
  <r>
    <x v="96"/>
    <n v="34"/>
  </r>
  <r>
    <x v="96"/>
    <n v="33"/>
  </r>
  <r>
    <x v="9"/>
    <n v="32"/>
  </r>
  <r>
    <x v="70"/>
    <n v="31"/>
  </r>
  <r>
    <x v="70"/>
    <n v="30"/>
  </r>
  <r>
    <x v="114"/>
    <n v="29"/>
  </r>
  <r>
    <x v="1"/>
    <n v="28"/>
  </r>
  <r>
    <x v="24"/>
    <n v="27"/>
  </r>
  <r>
    <x v="120"/>
    <n v="26"/>
  </r>
  <r>
    <x v="88"/>
    <n v="25"/>
  </r>
  <r>
    <x v="115"/>
    <n v="24"/>
  </r>
  <r>
    <x v="1"/>
    <n v="23"/>
  </r>
  <r>
    <x v="115"/>
    <n v="40"/>
  </r>
  <r>
    <x v="27"/>
    <n v="38"/>
  </r>
  <r>
    <x v="18"/>
    <n v="36"/>
  </r>
  <r>
    <x v="1"/>
    <n v="35"/>
  </r>
  <r>
    <x v="27"/>
    <n v="34"/>
  </r>
  <r>
    <x v="70"/>
    <n v="33"/>
  </r>
  <r>
    <x v="124"/>
    <n v="32"/>
  </r>
  <r>
    <x v="115"/>
    <n v="31"/>
  </r>
  <r>
    <x v="123"/>
    <n v="30"/>
  </r>
  <r>
    <x v="121"/>
    <n v="29"/>
  </r>
  <r>
    <x v="125"/>
    <n v="28"/>
  </r>
  <r>
    <x v="31"/>
    <n v="27"/>
  </r>
  <r>
    <x v="123"/>
    <n v="26"/>
  </r>
  <r>
    <x v="116"/>
    <n v="25"/>
  </r>
  <r>
    <x v="88"/>
    <n v="24"/>
  </r>
  <r>
    <x v="115"/>
    <n v="23"/>
  </r>
  <r>
    <x v="115"/>
    <n v="22"/>
  </r>
  <r>
    <x v="115"/>
    <n v="21"/>
  </r>
  <r>
    <x v="115"/>
    <n v="20"/>
  </r>
  <r>
    <x v="120"/>
    <n v="40"/>
  </r>
  <r>
    <x v="126"/>
    <n v="38"/>
  </r>
  <r>
    <x v="120"/>
    <n v="36"/>
  </r>
  <r>
    <x v="112"/>
    <n v="35"/>
  </r>
  <r>
    <x v="115"/>
    <n v="34"/>
  </r>
  <r>
    <x v="88"/>
    <n v="33"/>
  </r>
  <r>
    <x v="121"/>
    <n v="32"/>
  </r>
  <r>
    <x v="50"/>
    <n v="31"/>
  </r>
  <r>
    <x v="124"/>
    <n v="30"/>
  </r>
  <r>
    <x v="93"/>
    <n v="29"/>
  </r>
  <r>
    <x v="38"/>
    <n v="28"/>
  </r>
  <r>
    <x v="123"/>
    <n v="27"/>
  </r>
  <r>
    <x v="116"/>
    <n v="26"/>
  </r>
  <r>
    <x v="123"/>
    <n v="25"/>
  </r>
  <r>
    <x v="115"/>
    <n v="24"/>
  </r>
  <r>
    <x v="70"/>
    <n v="23"/>
  </r>
  <r>
    <x v="88"/>
    <n v="22"/>
  </r>
  <r>
    <x v="120"/>
    <n v="40"/>
  </r>
  <r>
    <x v="114"/>
    <n v="38"/>
  </r>
  <r>
    <x v="50"/>
    <n v="36"/>
  </r>
  <r>
    <x v="79"/>
    <n v="35"/>
  </r>
  <r>
    <x v="1"/>
    <n v="34"/>
  </r>
  <r>
    <x v="118"/>
    <n v="33"/>
  </r>
  <r>
    <x v="123"/>
    <n v="32"/>
  </r>
  <r>
    <x v="115"/>
    <n v="31"/>
  </r>
  <r>
    <x v="127"/>
    <n v="30"/>
  </r>
  <r>
    <x v="50"/>
    <n v="29"/>
  </r>
  <r>
    <x v="123"/>
    <n v="28"/>
  </r>
  <r>
    <x v="93"/>
    <n v="27"/>
  </r>
  <r>
    <x v="115"/>
    <n v="26"/>
  </r>
  <r>
    <x v="79"/>
    <n v="20"/>
  </r>
  <r>
    <x v="1"/>
    <n v="18"/>
  </r>
  <r>
    <x v="70"/>
    <n v="16"/>
  </r>
  <r>
    <x v="120"/>
    <n v="15"/>
  </r>
  <r>
    <x v="79"/>
    <n v="14"/>
  </r>
  <r>
    <x v="123"/>
    <n v="13"/>
  </r>
  <r>
    <x v="38"/>
    <n v="12"/>
  </r>
  <r>
    <x v="116"/>
    <n v="20"/>
  </r>
  <r>
    <x v="83"/>
    <n v="20"/>
  </r>
  <r>
    <x v="1"/>
    <n v="28"/>
  </r>
  <r>
    <x v="1"/>
    <n v="26"/>
  </r>
  <r>
    <x v="128"/>
    <n v="20"/>
  </r>
  <r>
    <x v="2"/>
    <n v="18"/>
  </r>
  <r>
    <x v="78"/>
    <n v="16"/>
  </r>
  <r>
    <x v="16"/>
    <n v="15"/>
  </r>
  <r>
    <x v="27"/>
    <n v="14"/>
  </r>
  <r>
    <x v="27"/>
    <n v="28"/>
  </r>
  <r>
    <x v="97"/>
    <n v="26"/>
  </r>
  <r>
    <x v="129"/>
    <n v="24"/>
  </r>
  <r>
    <x v="70"/>
    <n v="23"/>
  </r>
  <r>
    <x v="70"/>
    <n v="22"/>
  </r>
  <r>
    <x v="9"/>
    <n v="20"/>
  </r>
  <r>
    <x v="78"/>
    <n v="18"/>
  </r>
  <r>
    <x v="10"/>
    <n v="28"/>
  </r>
  <r>
    <x v="17"/>
    <n v="26"/>
  </r>
  <r>
    <x v="14"/>
    <n v="20"/>
  </r>
  <r>
    <x v="130"/>
    <n v="18"/>
  </r>
  <r>
    <x v="16"/>
    <n v="16"/>
  </r>
  <r>
    <x v="18"/>
    <n v="15"/>
  </r>
  <r>
    <x v="131"/>
    <n v="14"/>
  </r>
  <r>
    <x v="21"/>
    <n v="13"/>
  </r>
  <r>
    <x v="106"/>
    <n v="28"/>
  </r>
  <r>
    <x v="38"/>
    <n v="26"/>
  </r>
  <r>
    <x v="27"/>
    <n v="24"/>
  </r>
  <r>
    <x v="40"/>
    <n v="23"/>
  </r>
  <r>
    <x v="31"/>
    <n v="22"/>
  </r>
  <r>
    <x v="9"/>
    <n v="21"/>
  </r>
  <r>
    <x v="128"/>
    <n v="20"/>
  </r>
  <r>
    <x v="18"/>
    <n v="20"/>
  </r>
  <r>
    <x v="92"/>
    <n v="18"/>
  </r>
  <r>
    <x v="78"/>
    <n v="16"/>
  </r>
  <r>
    <x v="41"/>
    <n v="15"/>
  </r>
  <r>
    <x v="62"/>
    <n v="14"/>
  </r>
  <r>
    <x v="16"/>
    <n v="13"/>
  </r>
  <r>
    <x v="128"/>
    <n v="28"/>
  </r>
  <r>
    <x v="128"/>
    <n v="26"/>
  </r>
  <r>
    <x v="128"/>
    <n v="24"/>
  </r>
  <r>
    <x v="36"/>
    <n v="23"/>
  </r>
  <r>
    <x v="87"/>
    <n v="22"/>
  </r>
  <r>
    <x v="78"/>
    <n v="20"/>
  </r>
  <r>
    <x v="10"/>
    <n v="18"/>
  </r>
  <r>
    <x v="85"/>
    <n v="16"/>
  </r>
  <r>
    <x v="10"/>
    <n v="15"/>
  </r>
  <r>
    <x v="70"/>
    <n v="28"/>
  </r>
  <r>
    <x v="82"/>
    <n v="26"/>
  </r>
  <r>
    <x v="131"/>
    <n v="24"/>
  </r>
  <r>
    <x v="33"/>
    <n v="23"/>
  </r>
  <r>
    <x v="128"/>
    <n v="20"/>
  </r>
  <r>
    <x v="38"/>
    <n v="28"/>
  </r>
  <r>
    <x v="22"/>
    <n v="20"/>
  </r>
  <r>
    <x v="10"/>
    <n v="18"/>
  </r>
  <r>
    <x v="16"/>
    <n v="20"/>
  </r>
  <r>
    <x v="10"/>
    <n v="18"/>
  </r>
  <r>
    <x v="16"/>
    <n v="16"/>
  </r>
  <r>
    <x v="27"/>
    <n v="48"/>
  </r>
  <r>
    <x v="40"/>
    <n v="46"/>
  </r>
  <r>
    <x v="104"/>
    <n v="44"/>
  </r>
  <r>
    <x v="2"/>
    <n v="43"/>
  </r>
  <r>
    <x v="128"/>
    <n v="42"/>
  </r>
  <r>
    <x v="2"/>
    <n v="41"/>
  </r>
  <r>
    <x v="107"/>
    <n v="40"/>
  </r>
  <r>
    <x v="131"/>
    <n v="39"/>
  </r>
  <r>
    <x v="132"/>
    <n v="40"/>
  </r>
  <r>
    <x v="1"/>
    <n v="38"/>
  </r>
  <r>
    <x v="62"/>
    <n v="36"/>
  </r>
  <r>
    <x v="128"/>
    <n v="35"/>
  </r>
  <r>
    <x v="66"/>
    <n v="34"/>
  </r>
  <r>
    <x v="133"/>
    <n v="33"/>
  </r>
  <r>
    <x v="27"/>
    <n v="32"/>
  </r>
  <r>
    <x v="16"/>
    <n v="31"/>
  </r>
  <r>
    <x v="50"/>
    <n v="48"/>
  </r>
  <r>
    <x v="27"/>
    <n v="46"/>
  </r>
  <r>
    <x v="106"/>
    <n v="44"/>
  </r>
  <r>
    <x v="42"/>
    <n v="43"/>
  </r>
  <r>
    <x v="7"/>
    <n v="42"/>
  </r>
  <r>
    <x v="37"/>
    <n v="41"/>
  </r>
  <r>
    <x v="53"/>
    <n v="40"/>
  </r>
  <r>
    <x v="82"/>
    <n v="39"/>
  </r>
  <r>
    <x v="70"/>
    <n v="38"/>
  </r>
  <r>
    <x v="81"/>
    <n v="37"/>
  </r>
  <r>
    <x v="134"/>
    <n v="36"/>
  </r>
  <r>
    <x v="128"/>
    <n v="35"/>
  </r>
  <r>
    <x v="2"/>
    <n v="34"/>
  </r>
  <r>
    <x v="130"/>
    <n v="40"/>
  </r>
  <r>
    <x v="16"/>
    <n v="38"/>
  </r>
  <r>
    <x v="29"/>
    <n v="36"/>
  </r>
  <r>
    <x v="27"/>
    <n v="35"/>
  </r>
  <r>
    <x v="81"/>
    <n v="34"/>
  </r>
  <r>
    <x v="65"/>
    <n v="33"/>
  </r>
  <r>
    <x v="40"/>
    <n v="32"/>
  </r>
  <r>
    <x v="112"/>
    <n v="31"/>
  </r>
  <r>
    <x v="27"/>
    <n v="30"/>
  </r>
  <r>
    <x v="27"/>
    <n v="29"/>
  </r>
  <r>
    <x v="18"/>
    <n v="28"/>
  </r>
  <r>
    <x v="50"/>
    <n v="48"/>
  </r>
  <r>
    <x v="1"/>
    <n v="46"/>
  </r>
  <r>
    <x v="57"/>
    <n v="44"/>
  </r>
  <r>
    <x v="68"/>
    <n v="43"/>
  </r>
  <r>
    <x v="92"/>
    <n v="42"/>
  </r>
  <r>
    <x v="42"/>
    <n v="41"/>
  </r>
  <r>
    <x v="50"/>
    <n v="40"/>
  </r>
  <r>
    <x v="58"/>
    <n v="39"/>
  </r>
  <r>
    <x v="81"/>
    <n v="38"/>
  </r>
  <r>
    <x v="60"/>
    <n v="37"/>
  </r>
  <r>
    <x v="60"/>
    <n v="36"/>
  </r>
  <r>
    <x v="1"/>
    <n v="35"/>
  </r>
  <r>
    <x v="1"/>
    <n v="34"/>
  </r>
  <r>
    <x v="62"/>
    <n v="33"/>
  </r>
  <r>
    <x v="82"/>
    <n v="32"/>
  </r>
  <r>
    <x v="1"/>
    <n v="31"/>
  </r>
  <r>
    <x v="135"/>
    <n v="30"/>
  </r>
  <r>
    <x v="128"/>
    <n v="29"/>
  </r>
  <r>
    <x v="128"/>
    <n v="28"/>
  </r>
  <r>
    <x v="21"/>
    <n v="27"/>
  </r>
  <r>
    <x v="62"/>
    <n v="40"/>
  </r>
  <r>
    <x v="62"/>
    <n v="38"/>
  </r>
  <r>
    <x v="97"/>
    <n v="35"/>
  </r>
  <r>
    <x v="61"/>
    <n v="34"/>
  </r>
  <r>
    <x v="128"/>
    <n v="33"/>
  </r>
  <r>
    <x v="9"/>
    <n v="32"/>
  </r>
  <r>
    <x v="45"/>
    <n v="31"/>
  </r>
  <r>
    <x v="130"/>
    <n v="30"/>
  </r>
  <r>
    <x v="16"/>
    <n v="29"/>
  </r>
  <r>
    <x v="92"/>
    <n v="28"/>
  </r>
  <r>
    <x v="61"/>
    <n v="27"/>
  </r>
  <r>
    <x v="134"/>
    <n v="26"/>
  </r>
  <r>
    <x v="61"/>
    <n v="25"/>
  </r>
  <r>
    <x v="78"/>
    <n v="24"/>
  </r>
  <r>
    <x v="128"/>
    <n v="23"/>
  </r>
  <r>
    <x v="78"/>
    <n v="22"/>
  </r>
  <r>
    <x v="41"/>
    <n v="21"/>
  </r>
  <r>
    <x v="61"/>
    <n v="20"/>
  </r>
  <r>
    <x v="1"/>
    <n v="48"/>
  </r>
  <r>
    <x v="66"/>
    <n v="46"/>
  </r>
  <r>
    <x v="98"/>
    <n v="44"/>
  </r>
  <r>
    <x v="60"/>
    <n v="43"/>
  </r>
  <r>
    <x v="62"/>
    <n v="42"/>
  </r>
  <r>
    <x v="136"/>
    <n v="41"/>
  </r>
  <r>
    <x v="94"/>
    <n v="40"/>
  </r>
  <r>
    <x v="62"/>
    <n v="39"/>
  </r>
  <r>
    <x v="106"/>
    <n v="38"/>
  </r>
  <r>
    <x v="128"/>
    <n v="37"/>
  </r>
  <r>
    <x v="1"/>
    <n v="36"/>
  </r>
  <r>
    <x v="82"/>
    <n v="35"/>
  </r>
  <r>
    <x v="70"/>
    <n v="34"/>
  </r>
  <r>
    <x v="70"/>
    <n v="33"/>
  </r>
  <r>
    <x v="9"/>
    <n v="32"/>
  </r>
  <r>
    <x v="2"/>
    <n v="31"/>
  </r>
  <r>
    <x v="82"/>
    <n v="30"/>
  </r>
  <r>
    <x v="82"/>
    <n v="29"/>
  </r>
  <r>
    <x v="38"/>
    <n v="28"/>
  </r>
  <r>
    <x v="82"/>
    <n v="27"/>
  </r>
  <r>
    <x v="74"/>
    <n v="26"/>
  </r>
  <r>
    <x v="1"/>
    <n v="25"/>
  </r>
  <r>
    <x v="137"/>
    <n v="40"/>
  </r>
  <r>
    <x v="62"/>
    <n v="38"/>
  </r>
  <r>
    <x v="98"/>
    <n v="36"/>
  </r>
  <r>
    <x v="27"/>
    <n v="35"/>
  </r>
  <r>
    <x v="16"/>
    <n v="34"/>
  </r>
  <r>
    <x v="123"/>
    <n v="33"/>
  </r>
  <r>
    <x v="134"/>
    <n v="32"/>
  </r>
  <r>
    <x v="112"/>
    <n v="31"/>
  </r>
  <r>
    <x v="98"/>
    <n v="30"/>
  </r>
  <r>
    <x v="83"/>
    <n v="29"/>
  </r>
  <r>
    <x v="38"/>
    <n v="28"/>
  </r>
  <r>
    <x v="128"/>
    <n v="27"/>
  </r>
  <r>
    <x v="98"/>
    <n v="26"/>
  </r>
  <r>
    <x v="16"/>
    <n v="25"/>
  </r>
  <r>
    <x v="78"/>
    <n v="24"/>
  </r>
  <r>
    <x v="16"/>
    <n v="23"/>
  </r>
  <r>
    <x v="27"/>
    <n v="22"/>
  </r>
  <r>
    <x v="27"/>
    <n v="21"/>
  </r>
  <r>
    <x v="38"/>
    <n v="20"/>
  </r>
  <r>
    <x v="138"/>
    <n v="19"/>
  </r>
  <r>
    <x v="1"/>
    <n v="18"/>
  </r>
  <r>
    <x v="24"/>
    <n v="17"/>
  </r>
  <r>
    <x v="130"/>
    <n v="16"/>
  </r>
  <r>
    <x v="130"/>
    <n v="15"/>
  </r>
  <r>
    <x v="130"/>
    <n v="14"/>
  </r>
  <r>
    <x v="130"/>
    <n v="13"/>
  </r>
  <r>
    <x v="92"/>
    <n v="12"/>
  </r>
  <r>
    <x v="139"/>
    <n v="11"/>
  </r>
  <r>
    <x v="92"/>
    <n v="48"/>
  </r>
  <r>
    <x v="70"/>
    <n v="46"/>
  </r>
  <r>
    <x v="18"/>
    <n v="44"/>
  </r>
  <r>
    <x v="140"/>
    <n v="43"/>
  </r>
  <r>
    <x v="65"/>
    <n v="42"/>
  </r>
  <r>
    <x v="1"/>
    <n v="41"/>
  </r>
  <r>
    <x v="22"/>
    <n v="40"/>
  </r>
  <r>
    <x v="27"/>
    <n v="39"/>
  </r>
  <r>
    <x v="141"/>
    <n v="38"/>
  </r>
  <r>
    <x v="81"/>
    <n v="37"/>
  </r>
  <r>
    <x v="142"/>
    <n v="36"/>
  </r>
  <r>
    <x v="143"/>
    <n v="35"/>
  </r>
  <r>
    <x v="83"/>
    <n v="34"/>
  </r>
  <r>
    <x v="21"/>
    <n v="33"/>
  </r>
  <r>
    <x v="128"/>
    <n v="32"/>
  </r>
  <r>
    <x v="31"/>
    <n v="31"/>
  </r>
  <r>
    <x v="65"/>
    <n v="30"/>
  </r>
  <r>
    <x v="27"/>
    <n v="29"/>
  </r>
  <r>
    <x v="70"/>
    <n v="28"/>
  </r>
  <r>
    <x v="82"/>
    <n v="27"/>
  </r>
  <r>
    <x v="82"/>
    <n v="26"/>
  </r>
  <r>
    <x v="82"/>
    <n v="25"/>
  </r>
  <r>
    <x v="82"/>
    <n v="24"/>
  </r>
  <r>
    <x v="82"/>
    <n v="40"/>
  </r>
  <r>
    <x v="85"/>
    <n v="38"/>
  </r>
  <r>
    <x v="61"/>
    <n v="36"/>
  </r>
  <r>
    <x v="82"/>
    <n v="35"/>
  </r>
  <r>
    <x v="18"/>
    <n v="34"/>
  </r>
  <r>
    <x v="27"/>
    <n v="33"/>
  </r>
  <r>
    <x v="62"/>
    <n v="32"/>
  </r>
  <r>
    <x v="78"/>
    <n v="31"/>
  </r>
  <r>
    <x v="90"/>
    <n v="30"/>
  </r>
  <r>
    <x v="1"/>
    <n v="29"/>
  </r>
  <r>
    <x v="78"/>
    <n v="28"/>
  </r>
  <r>
    <x v="98"/>
    <n v="27"/>
  </r>
  <r>
    <x v="41"/>
    <n v="26"/>
  </r>
  <r>
    <x v="101"/>
    <n v="25"/>
  </r>
  <r>
    <x v="16"/>
    <n v="24"/>
  </r>
  <r>
    <x v="16"/>
    <n v="23"/>
  </r>
  <r>
    <x v="78"/>
    <n v="22"/>
  </r>
  <r>
    <x v="78"/>
    <n v="21"/>
  </r>
  <r>
    <x v="16"/>
    <n v="20"/>
  </r>
  <r>
    <x v="101"/>
    <n v="19"/>
  </r>
  <r>
    <x v="81"/>
    <n v="18"/>
  </r>
  <r>
    <x v="92"/>
    <n v="17"/>
  </r>
  <r>
    <x v="82"/>
    <n v="16"/>
  </r>
  <r>
    <x v="78"/>
    <n v="15"/>
  </r>
  <r>
    <x v="97"/>
    <n v="14"/>
  </r>
  <r>
    <x v="102"/>
    <n v="48"/>
  </r>
  <r>
    <x v="83"/>
    <n v="46"/>
  </r>
  <r>
    <x v="80"/>
    <n v="44"/>
  </r>
  <r>
    <x v="139"/>
    <n v="43"/>
  </r>
  <r>
    <x v="112"/>
    <n v="42"/>
  </r>
  <r>
    <x v="21"/>
    <n v="41"/>
  </r>
  <r>
    <x v="47"/>
    <n v="40"/>
  </r>
  <r>
    <x v="62"/>
    <n v="39"/>
  </r>
  <r>
    <x v="42"/>
    <n v="38"/>
  </r>
  <r>
    <x v="128"/>
    <n v="37"/>
  </r>
  <r>
    <x v="140"/>
    <n v="36"/>
  </r>
  <r>
    <x v="82"/>
    <n v="35"/>
  </r>
  <r>
    <x v="22"/>
    <n v="34"/>
  </r>
  <r>
    <x v="82"/>
    <n v="33"/>
  </r>
  <r>
    <x v="82"/>
    <n v="32"/>
  </r>
  <r>
    <x v="82"/>
    <n v="31"/>
  </r>
  <r>
    <x v="82"/>
    <n v="30"/>
  </r>
  <r>
    <x v="82"/>
    <n v="29"/>
  </r>
  <r>
    <x v="82"/>
    <n v="28"/>
  </r>
  <r>
    <x v="74"/>
    <n v="27"/>
  </r>
  <r>
    <x v="90"/>
    <n v="40"/>
  </r>
  <r>
    <x v="27"/>
    <n v="38"/>
  </r>
  <r>
    <x v="50"/>
    <n v="36"/>
  </r>
  <r>
    <x v="38"/>
    <n v="35"/>
  </r>
  <r>
    <x v="61"/>
    <n v="34"/>
  </r>
  <r>
    <x v="83"/>
    <n v="33"/>
  </r>
  <r>
    <x v="50"/>
    <n v="32"/>
  </r>
  <r>
    <x v="102"/>
    <n v="31"/>
  </r>
  <r>
    <x v="102"/>
    <n v="30"/>
  </r>
  <r>
    <x v="78"/>
    <n v="29"/>
  </r>
  <r>
    <x v="16"/>
    <n v="28"/>
  </r>
  <r>
    <x v="90"/>
    <n v="27"/>
  </r>
  <r>
    <x v="143"/>
    <n v="26"/>
  </r>
  <r>
    <x v="70"/>
    <n v="25"/>
  </r>
  <r>
    <x v="78"/>
    <n v="24"/>
  </r>
  <r>
    <x v="50"/>
    <n v="48"/>
  </r>
  <r>
    <x v="98"/>
    <n v="46"/>
  </r>
  <r>
    <x v="40"/>
    <n v="44"/>
  </r>
  <r>
    <x v="82"/>
    <n v="43"/>
  </r>
  <r>
    <x v="128"/>
    <n v="42"/>
  </r>
  <r>
    <x v="139"/>
    <n v="41"/>
  </r>
  <r>
    <x v="139"/>
    <n v="40"/>
  </r>
  <r>
    <x v="131"/>
    <n v="39"/>
  </r>
  <r>
    <x v="61"/>
    <n v="40"/>
  </r>
  <r>
    <x v="98"/>
    <n v="38"/>
  </r>
  <r>
    <x v="1"/>
    <n v="36"/>
  </r>
  <r>
    <x v="27"/>
    <n v="35"/>
  </r>
  <r>
    <x v="61"/>
    <n v="34"/>
  </r>
  <r>
    <x v="79"/>
    <n v="33"/>
  </r>
  <r>
    <x v="14"/>
    <n v="32"/>
  </r>
  <r>
    <x v="22"/>
    <n v="31"/>
  </r>
  <r>
    <x v="144"/>
    <n v="30"/>
  </r>
  <r>
    <x v="50"/>
    <n v="29"/>
  </r>
  <r>
    <x v="22"/>
    <n v="28"/>
  </r>
  <r>
    <x v="27"/>
    <n v="27"/>
  </r>
  <r>
    <x v="145"/>
    <n v="26"/>
  </r>
  <r>
    <x v="143"/>
    <n v="25"/>
  </r>
  <r>
    <x v="62"/>
    <n v="24"/>
  </r>
  <r>
    <x v="61"/>
    <n v="23"/>
  </r>
  <r>
    <x v="1"/>
    <n v="28"/>
  </r>
  <r>
    <x v="70"/>
    <n v="26"/>
  </r>
  <r>
    <x v="11"/>
    <n v="24"/>
  </r>
  <r>
    <x v="65"/>
    <n v="23"/>
  </r>
  <r>
    <x v="38"/>
    <n v="22"/>
  </r>
  <r>
    <x v="79"/>
    <n v="20"/>
  </r>
  <r>
    <x v="98"/>
    <n v="18"/>
  </r>
  <r>
    <x v="79"/>
    <n v="16"/>
  </r>
  <r>
    <x v="16"/>
    <n v="15"/>
  </r>
  <r>
    <x v="65"/>
    <n v="14"/>
  </r>
  <r>
    <x v="65"/>
    <n v="13"/>
  </r>
  <r>
    <x v="65"/>
    <n v="12"/>
  </r>
  <r>
    <x v="40"/>
    <n v="11"/>
  </r>
  <r>
    <x v="22"/>
    <n v="10"/>
  </r>
  <r>
    <x v="40"/>
    <n v="9"/>
  </r>
  <r>
    <x v="140"/>
    <n v="20"/>
  </r>
  <r>
    <x v="83"/>
    <n v="18"/>
  </r>
  <r>
    <x v="1"/>
    <n v="20"/>
  </r>
  <r>
    <x v="146"/>
    <n v="18"/>
  </r>
  <r>
    <x v="1"/>
    <n v="16"/>
  </r>
  <r>
    <x v="2"/>
    <n v="15"/>
  </r>
  <r>
    <x v="27"/>
    <n v="20"/>
  </r>
  <r>
    <x v="70"/>
    <n v="18"/>
  </r>
  <r>
    <x v="17"/>
    <n v="20"/>
  </r>
  <r>
    <x v="38"/>
    <n v="18"/>
  </r>
  <r>
    <x v="9"/>
    <n v="16"/>
  </r>
  <r>
    <x v="27"/>
    <n v="20"/>
  </r>
  <r>
    <x v="18"/>
    <n v="18"/>
  </r>
  <r>
    <x v="38"/>
    <n v="16"/>
  </r>
  <r>
    <x v="9"/>
    <n v="15"/>
  </r>
  <r>
    <x v="31"/>
    <n v="14"/>
  </r>
  <r>
    <x v="27"/>
    <n v="20"/>
  </r>
  <r>
    <x v="128"/>
    <n v="18"/>
  </r>
  <r>
    <x v="70"/>
    <n v="20"/>
  </r>
  <r>
    <x v="38"/>
    <n v="20"/>
  </r>
  <r>
    <x v="1"/>
    <n v="20"/>
  </r>
  <r>
    <x v="61"/>
    <n v="18"/>
  </r>
  <r>
    <x v="50"/>
    <n v="16"/>
  </r>
  <r>
    <x v="79"/>
    <n v="15"/>
  </r>
  <r>
    <x v="61"/>
    <n v="14"/>
  </r>
  <r>
    <x v="147"/>
    <n v="13"/>
  </r>
  <r>
    <x v="50"/>
    <n v="12"/>
  </r>
  <r>
    <x v="62"/>
    <n v="11"/>
  </r>
  <r>
    <x v="61"/>
    <n v="10"/>
  </r>
  <r>
    <x v="11"/>
    <n v="20"/>
  </r>
  <r>
    <x v="79"/>
    <n v="18"/>
  </r>
  <r>
    <x v="70"/>
    <n v="16"/>
  </r>
  <r>
    <x v="79"/>
    <n v="15"/>
  </r>
  <r>
    <x v="1"/>
    <n v="14"/>
  </r>
  <r>
    <x v="38"/>
    <n v="13"/>
  </r>
  <r>
    <x v="83"/>
    <n v="20"/>
  </r>
  <r>
    <x v="1"/>
    <n v="40"/>
  </r>
  <r>
    <x v="40"/>
    <n v="38"/>
  </r>
  <r>
    <x v="66"/>
    <n v="36"/>
  </r>
  <r>
    <x v="2"/>
    <n v="35"/>
  </r>
  <r>
    <x v="2"/>
    <n v="34"/>
  </r>
  <r>
    <x v="1"/>
    <n v="33"/>
  </r>
  <r>
    <x v="50"/>
    <n v="40"/>
  </r>
  <r>
    <x v="148"/>
    <n v="38"/>
  </r>
  <r>
    <x v="1"/>
    <n v="36"/>
  </r>
  <r>
    <x v="2"/>
    <n v="35"/>
  </r>
  <r>
    <x v="27"/>
    <n v="34"/>
  </r>
  <r>
    <x v="27"/>
    <n v="33"/>
  </r>
  <r>
    <x v="146"/>
    <n v="32"/>
  </r>
  <r>
    <x v="66"/>
    <n v="31"/>
  </r>
  <r>
    <x v="50"/>
    <n v="40"/>
  </r>
  <r>
    <x v="62"/>
    <n v="38"/>
  </r>
  <r>
    <x v="149"/>
    <n v="36"/>
  </r>
  <r>
    <x v="50"/>
    <n v="35"/>
  </r>
  <r>
    <x v="150"/>
    <n v="34"/>
  </r>
  <r>
    <x v="1"/>
    <n v="33"/>
  </r>
  <r>
    <x v="1"/>
    <n v="32"/>
  </r>
  <r>
    <x v="1"/>
    <n v="31"/>
  </r>
  <r>
    <x v="66"/>
    <n v="40"/>
  </r>
  <r>
    <x v="1"/>
    <n v="38"/>
  </r>
  <r>
    <x v="137"/>
    <n v="36"/>
  </r>
  <r>
    <x v="38"/>
    <n v="35"/>
  </r>
  <r>
    <x v="27"/>
    <n v="34"/>
  </r>
  <r>
    <x v="62"/>
    <n v="33"/>
  </r>
  <r>
    <x v="1"/>
    <n v="32"/>
  </r>
  <r>
    <x v="70"/>
    <n v="31"/>
  </r>
  <r>
    <x v="9"/>
    <n v="30"/>
  </r>
  <r>
    <x v="38"/>
    <n v="29"/>
  </r>
  <r>
    <x v="1"/>
    <n v="28"/>
  </r>
  <r>
    <x v="24"/>
    <n v="27"/>
  </r>
  <r>
    <x v="27"/>
    <n v="40"/>
  </r>
  <r>
    <x v="70"/>
    <n v="38"/>
  </r>
  <r>
    <x v="27"/>
    <n v="36"/>
  </r>
  <r>
    <x v="1"/>
    <n v="35"/>
  </r>
  <r>
    <x v="22"/>
    <n v="34"/>
  </r>
  <r>
    <x v="18"/>
    <n v="33"/>
  </r>
  <r>
    <x v="151"/>
    <n v="32"/>
  </r>
  <r>
    <x v="31"/>
    <n v="31"/>
  </r>
  <r>
    <x v="146"/>
    <n v="40"/>
  </r>
  <r>
    <x v="27"/>
    <n v="38"/>
  </r>
  <r>
    <x v="112"/>
    <n v="36"/>
  </r>
  <r>
    <x v="50"/>
    <n v="35"/>
  </r>
  <r>
    <x v="62"/>
    <n v="34"/>
  </r>
  <r>
    <x v="47"/>
    <n v="33"/>
  </r>
  <r>
    <x v="38"/>
    <n v="32"/>
  </r>
  <r>
    <x v="22"/>
    <n v="31"/>
  </r>
  <r>
    <x v="70"/>
    <n v="30"/>
  </r>
  <r>
    <x v="1"/>
    <n v="20"/>
  </r>
  <r>
    <x v="1"/>
    <n v="18"/>
  </r>
  <r>
    <x v="137"/>
    <n v="16"/>
  </r>
  <r>
    <x v="27"/>
    <n v="20"/>
  </r>
  <r>
    <x v="70"/>
    <n v="18"/>
  </r>
  <r>
    <x v="21"/>
    <n v="20"/>
  </r>
  <r>
    <x v="152"/>
    <n v="18"/>
  </r>
  <r>
    <x v="17"/>
    <n v="16"/>
  </r>
  <r>
    <x v="21"/>
    <n v="15"/>
  </r>
  <r>
    <x v="56"/>
    <n v="14"/>
  </r>
  <r>
    <x v="9"/>
    <n v="13"/>
  </r>
  <r>
    <x v="21"/>
    <n v="12"/>
  </r>
  <r>
    <x v="18"/>
    <n v="20"/>
  </r>
  <r>
    <x v="27"/>
    <n v="18"/>
  </r>
  <r>
    <x v="38"/>
    <n v="16"/>
  </r>
  <r>
    <x v="31"/>
    <n v="15"/>
  </r>
  <r>
    <x v="9"/>
    <n v="14"/>
  </r>
  <r>
    <x v="29"/>
    <n v="13"/>
  </r>
  <r>
    <x v="29"/>
    <n v="12"/>
  </r>
  <r>
    <x v="27"/>
    <n v="20"/>
  </r>
  <r>
    <x v="128"/>
    <n v="18"/>
  </r>
  <r>
    <x v="36"/>
    <n v="16"/>
  </r>
  <r>
    <x v="65"/>
    <n v="20"/>
  </r>
  <r>
    <x v="70"/>
    <n v="18"/>
  </r>
  <r>
    <x v="56"/>
    <n v="16"/>
  </r>
  <r>
    <x v="38"/>
    <n v="20"/>
  </r>
  <r>
    <x v="27"/>
    <n v="40"/>
  </r>
  <r>
    <x v="1"/>
    <n v="38"/>
  </r>
  <r>
    <x v="40"/>
    <n v="36"/>
  </r>
  <r>
    <x v="82"/>
    <n v="35"/>
  </r>
  <r>
    <x v="2"/>
    <n v="34"/>
  </r>
  <r>
    <x v="27"/>
    <n v="33"/>
  </r>
  <r>
    <x v="1"/>
    <n v="32"/>
  </r>
  <r>
    <x v="54"/>
    <n v="31"/>
  </r>
  <r>
    <x v="56"/>
    <n v="30"/>
  </r>
  <r>
    <x v="27"/>
    <n v="40"/>
  </r>
  <r>
    <x v="50"/>
    <n v="38"/>
  </r>
  <r>
    <x v="102"/>
    <n v="36"/>
  </r>
  <r>
    <x v="27"/>
    <n v="35"/>
  </r>
  <r>
    <x v="2"/>
    <n v="34"/>
  </r>
  <r>
    <x v="65"/>
    <n v="33"/>
  </r>
  <r>
    <x v="27"/>
    <n v="32"/>
  </r>
  <r>
    <x v="50"/>
    <n v="40"/>
  </r>
  <r>
    <x v="137"/>
    <n v="38"/>
  </r>
  <r>
    <x v="50"/>
    <n v="36"/>
  </r>
  <r>
    <x v="34"/>
    <n v="34"/>
  </r>
  <r>
    <x v="81"/>
    <n v="33"/>
  </r>
  <r>
    <x v="57"/>
    <n v="32"/>
  </r>
  <r>
    <x v="1"/>
    <n v="31"/>
  </r>
  <r>
    <x v="92"/>
    <n v="30"/>
  </r>
  <r>
    <x v="66"/>
    <n v="29"/>
  </r>
  <r>
    <x v="50"/>
    <n v="28"/>
  </r>
  <r>
    <x v="87"/>
    <n v="27"/>
  </r>
  <r>
    <x v="21"/>
    <n v="26"/>
  </r>
  <r>
    <x v="17"/>
    <n v="25"/>
  </r>
  <r>
    <x v="21"/>
    <n v="24"/>
  </r>
  <r>
    <x v="21"/>
    <n v="23"/>
  </r>
  <r>
    <x v="87"/>
    <n v="22"/>
  </r>
  <r>
    <x v="70"/>
    <n v="21"/>
  </r>
  <r>
    <x v="1"/>
    <n v="20"/>
  </r>
  <r>
    <x v="61"/>
    <n v="19"/>
  </r>
  <r>
    <x v="21"/>
    <n v="18"/>
  </r>
  <r>
    <x v="1"/>
    <n v="40"/>
  </r>
  <r>
    <x v="66"/>
    <n v="38"/>
  </r>
  <r>
    <x v="98"/>
    <n v="36"/>
  </r>
  <r>
    <x v="1"/>
    <n v="35"/>
  </r>
  <r>
    <x v="21"/>
    <n v="34"/>
  </r>
  <r>
    <x v="27"/>
    <n v="33"/>
  </r>
  <r>
    <x v="70"/>
    <n v="32"/>
  </r>
  <r>
    <x v="65"/>
    <n v="31"/>
  </r>
  <r>
    <x v="98"/>
    <n v="30"/>
  </r>
  <r>
    <x v="67"/>
    <n v="29"/>
  </r>
  <r>
    <x v="65"/>
    <n v="28"/>
  </r>
  <r>
    <x v="70"/>
    <n v="27"/>
  </r>
  <r>
    <x v="87"/>
    <n v="26"/>
  </r>
  <r>
    <x v="123"/>
    <n v="25"/>
  </r>
  <r>
    <x v="9"/>
    <n v="24"/>
  </r>
  <r>
    <x v="38"/>
    <n v="23"/>
  </r>
  <r>
    <x v="98"/>
    <n v="22"/>
  </r>
  <r>
    <x v="27"/>
    <n v="21"/>
  </r>
  <r>
    <x v="1"/>
    <n v="20"/>
  </r>
  <r>
    <x v="71"/>
    <n v="19"/>
  </r>
  <r>
    <x v="74"/>
    <n v="18"/>
  </r>
  <r>
    <x v="24"/>
    <n v="17"/>
  </r>
  <r>
    <x v="92"/>
    <n v="40"/>
  </r>
  <r>
    <x v="27"/>
    <n v="38"/>
  </r>
  <r>
    <x v="65"/>
    <n v="36"/>
  </r>
  <r>
    <x v="18"/>
    <n v="35"/>
  </r>
  <r>
    <x v="65"/>
    <n v="34"/>
  </r>
  <r>
    <x v="34"/>
    <n v="33"/>
  </r>
  <r>
    <x v="27"/>
    <n v="32"/>
  </r>
  <r>
    <x v="1"/>
    <n v="31"/>
  </r>
  <r>
    <x v="101"/>
    <n v="30"/>
  </r>
  <r>
    <x v="34"/>
    <n v="29"/>
  </r>
  <r>
    <x v="70"/>
    <n v="28"/>
  </r>
  <r>
    <x v="141"/>
    <n v="27"/>
  </r>
  <r>
    <x v="83"/>
    <n v="26"/>
  </r>
  <r>
    <x v="40"/>
    <n v="25"/>
  </r>
  <r>
    <x v="85"/>
    <n v="24"/>
  </r>
  <r>
    <x v="70"/>
    <n v="23"/>
  </r>
  <r>
    <x v="21"/>
    <n v="22"/>
  </r>
  <r>
    <x v="65"/>
    <n v="21"/>
  </r>
  <r>
    <x v="142"/>
    <n v="20"/>
  </r>
  <r>
    <x v="27"/>
    <n v="19"/>
  </r>
  <r>
    <x v="56"/>
    <n v="18"/>
  </r>
  <r>
    <x v="31"/>
    <n v="17"/>
  </r>
  <r>
    <x v="101"/>
    <n v="16"/>
  </r>
  <r>
    <x v="65"/>
    <n v="15"/>
  </r>
  <r>
    <x v="102"/>
    <n v="35"/>
  </r>
  <r>
    <x v="112"/>
    <n v="34"/>
  </r>
  <r>
    <x v="21"/>
    <n v="33"/>
  </r>
  <r>
    <x v="47"/>
    <n v="32"/>
  </r>
  <r>
    <x v="50"/>
    <n v="31"/>
  </r>
  <r>
    <x v="38"/>
    <n v="30"/>
  </r>
  <r>
    <x v="102"/>
    <n v="29"/>
  </r>
  <r>
    <x v="83"/>
    <n v="28"/>
  </r>
  <r>
    <x v="140"/>
    <n v="27"/>
  </r>
  <r>
    <x v="65"/>
    <n v="26"/>
  </r>
  <r>
    <x v="87"/>
    <n v="25"/>
  </r>
  <r>
    <x v="65"/>
    <n v="24"/>
  </r>
  <r>
    <x v="98"/>
    <n v="23"/>
  </r>
  <r>
    <x v="22"/>
    <n v="22"/>
  </r>
  <r>
    <x v="62"/>
    <n v="21"/>
  </r>
  <r>
    <x v="22"/>
    <n v="20"/>
  </r>
  <r>
    <x v="102"/>
    <n v="19"/>
  </r>
  <r>
    <x v="152"/>
    <n v="18"/>
  </r>
  <r>
    <x v="70"/>
    <n v="17"/>
  </r>
  <r>
    <x v="65"/>
    <n v="16"/>
  </r>
  <r>
    <x v="50"/>
    <n v="40"/>
  </r>
  <r>
    <x v="27"/>
    <n v="38"/>
  </r>
  <r>
    <x v="98"/>
    <n v="36"/>
  </r>
  <r>
    <x v="79"/>
    <n v="35"/>
  </r>
  <r>
    <x v="1"/>
    <n v="34"/>
  </r>
  <r>
    <x v="65"/>
    <n v="33"/>
  </r>
  <r>
    <x v="50"/>
    <n v="32"/>
  </r>
  <r>
    <x v="45"/>
    <n v="31"/>
  </r>
  <r>
    <x v="98"/>
    <n v="30"/>
  </r>
  <r>
    <x v="152"/>
    <n v="29"/>
  </r>
  <r>
    <x v="152"/>
    <n v="28"/>
  </r>
  <r>
    <x v="65"/>
    <n v="27"/>
  </r>
  <r>
    <x v="147"/>
    <n v="26"/>
  </r>
  <r>
    <x v="65"/>
    <n v="25"/>
  </r>
  <r>
    <x v="9"/>
    <n v="24"/>
  </r>
  <r>
    <x v="70"/>
    <n v="20"/>
  </r>
  <r>
    <x v="79"/>
    <n v="18"/>
  </r>
  <r>
    <x v="11"/>
    <n v="16"/>
  </r>
  <r>
    <x v="1"/>
    <n v="15"/>
  </r>
  <r>
    <x v="79"/>
    <n v="14"/>
  </r>
  <r>
    <x v="65"/>
    <n v="13"/>
  </r>
  <r>
    <x v="65"/>
    <n v="12"/>
  </r>
  <r>
    <x v="38"/>
    <n v="11"/>
  </r>
  <r>
    <x v="65"/>
    <n v="10"/>
  </r>
  <r>
    <x v="140"/>
    <n v="20"/>
  </r>
  <r>
    <x v="1"/>
    <n v="20"/>
  </r>
  <r>
    <x v="1"/>
    <n v="18"/>
  </r>
  <r>
    <x v="2"/>
    <n v="16"/>
  </r>
  <r>
    <x v="153"/>
    <n v="15"/>
  </r>
  <r>
    <x v="71"/>
    <n v="14"/>
  </r>
  <r>
    <x v="27"/>
    <n v="20"/>
  </r>
  <r>
    <x v="109"/>
    <n v="18"/>
  </r>
  <r>
    <x v="67"/>
    <n v="16"/>
  </r>
  <r>
    <x v="9"/>
    <n v="15"/>
  </r>
  <r>
    <x v="70"/>
    <n v="14"/>
  </r>
  <r>
    <x v="104"/>
    <n v="13"/>
  </r>
  <r>
    <x v="71"/>
    <n v="12"/>
  </r>
  <r>
    <x v="107"/>
    <n v="11"/>
  </r>
  <r>
    <x v="18"/>
    <n v="20"/>
  </r>
  <r>
    <x v="152"/>
    <n v="18"/>
  </r>
  <r>
    <x v="17"/>
    <n v="16"/>
  </r>
  <r>
    <x v="21"/>
    <n v="15"/>
  </r>
  <r>
    <x v="10"/>
    <n v="14"/>
  </r>
  <r>
    <x v="21"/>
    <n v="13"/>
  </r>
  <r>
    <x v="104"/>
    <n v="12"/>
  </r>
  <r>
    <x v="154"/>
    <n v="11"/>
  </r>
  <r>
    <x v="109"/>
    <n v="10"/>
  </r>
  <r>
    <x v="109"/>
    <n v="9"/>
  </r>
  <r>
    <x v="9"/>
    <n v="8"/>
  </r>
  <r>
    <x v="104"/>
    <n v="7"/>
  </r>
  <r>
    <x v="2"/>
    <n v="6"/>
  </r>
  <r>
    <x v="81"/>
    <n v="5"/>
  </r>
  <r>
    <x v="61"/>
    <n v="4"/>
  </r>
  <r>
    <x v="27"/>
    <n v="20"/>
  </r>
  <r>
    <x v="40"/>
    <n v="18"/>
  </r>
  <r>
    <x v="18"/>
    <n v="16"/>
  </r>
  <r>
    <x v="29"/>
    <n v="15"/>
  </r>
  <r>
    <x v="38"/>
    <n v="14"/>
  </r>
  <r>
    <x v="9"/>
    <n v="13"/>
  </r>
  <r>
    <x v="31"/>
    <n v="12"/>
  </r>
  <r>
    <x v="9"/>
    <n v="11"/>
  </r>
  <r>
    <x v="107"/>
    <n v="10"/>
  </r>
  <r>
    <x v="52"/>
    <n v="20"/>
  </r>
  <r>
    <x v="105"/>
    <n v="18"/>
  </r>
  <r>
    <x v="128"/>
    <n v="16"/>
  </r>
  <r>
    <x v="21"/>
    <n v="15"/>
  </r>
  <r>
    <x v="70"/>
    <n v="20"/>
  </r>
  <r>
    <x v="131"/>
    <n v="18"/>
  </r>
  <r>
    <x v="22"/>
    <n v="20"/>
  </r>
  <r>
    <x v="27"/>
    <n v="40"/>
  </r>
  <r>
    <x v="1"/>
    <n v="38"/>
  </r>
  <r>
    <x v="40"/>
    <n v="36"/>
  </r>
  <r>
    <x v="104"/>
    <n v="35"/>
  </r>
  <r>
    <x v="128"/>
    <n v="34"/>
  </r>
  <r>
    <x v="109"/>
    <n v="33"/>
  </r>
  <r>
    <x v="9"/>
    <n v="32"/>
  </r>
  <r>
    <x v="81"/>
    <n v="31"/>
  </r>
  <r>
    <x v="9"/>
    <n v="30"/>
  </r>
  <r>
    <x v="79"/>
    <n v="29"/>
  </r>
  <r>
    <x v="153"/>
    <n v="28"/>
  </r>
  <r>
    <x v="2"/>
    <n v="27"/>
  </r>
  <r>
    <x v="1"/>
    <n v="26"/>
  </r>
  <r>
    <x v="155"/>
    <n v="25"/>
  </r>
  <r>
    <x v="2"/>
    <n v="24"/>
  </r>
  <r>
    <x v="61"/>
    <n v="23"/>
  </r>
  <r>
    <x v="104"/>
    <n v="22"/>
  </r>
  <r>
    <x v="105"/>
    <n v="21"/>
  </r>
  <r>
    <x v="79"/>
    <n v="20"/>
  </r>
  <r>
    <x v="2"/>
    <n v="19"/>
  </r>
  <r>
    <x v="2"/>
    <n v="18"/>
  </r>
  <r>
    <x v="50"/>
    <n v="40"/>
  </r>
  <r>
    <x v="104"/>
    <n v="38"/>
  </r>
  <r>
    <x v="156"/>
    <n v="36"/>
  </r>
  <r>
    <x v="81"/>
    <n v="35"/>
  </r>
  <r>
    <x v="2"/>
    <n v="34"/>
  </r>
  <r>
    <x v="27"/>
    <n v="33"/>
  </r>
  <r>
    <x v="15"/>
    <n v="32"/>
  </r>
  <r>
    <x v="2"/>
    <n v="31"/>
  </r>
  <r>
    <x v="2"/>
    <n v="30"/>
  </r>
  <r>
    <x v="80"/>
    <n v="29"/>
  </r>
  <r>
    <x v="61"/>
    <n v="28"/>
  </r>
  <r>
    <x v="109"/>
    <n v="27"/>
  </r>
  <r>
    <x v="105"/>
    <n v="26"/>
  </r>
  <r>
    <x v="10"/>
    <n v="25"/>
  </r>
  <r>
    <x v="53"/>
    <n v="24"/>
  </r>
  <r>
    <x v="39"/>
    <n v="23"/>
  </r>
  <r>
    <x v="157"/>
    <n v="22"/>
  </r>
  <r>
    <x v="61"/>
    <n v="21"/>
  </r>
  <r>
    <x v="104"/>
    <n v="20"/>
  </r>
  <r>
    <x v="104"/>
    <n v="19"/>
  </r>
  <r>
    <x v="158"/>
    <n v="18"/>
  </r>
  <r>
    <x v="27"/>
    <n v="17"/>
  </r>
  <r>
    <x v="50"/>
    <n v="40"/>
  </r>
  <r>
    <x v="1"/>
    <n v="38"/>
  </r>
  <r>
    <x v="57"/>
    <n v="36"/>
  </r>
  <r>
    <x v="50"/>
    <n v="35"/>
  </r>
  <r>
    <x v="60"/>
    <n v="34"/>
  </r>
  <r>
    <x v="81"/>
    <n v="33"/>
  </r>
  <r>
    <x v="1"/>
    <n v="32"/>
  </r>
  <r>
    <x v="61"/>
    <n v="31"/>
  </r>
  <r>
    <x v="104"/>
    <n v="30"/>
  </r>
  <r>
    <x v="109"/>
    <n v="29"/>
  </r>
  <r>
    <x v="9"/>
    <n v="28"/>
  </r>
  <r>
    <x v="50"/>
    <n v="27"/>
  </r>
  <r>
    <x v="22"/>
    <n v="26"/>
  </r>
  <r>
    <x v="109"/>
    <n v="25"/>
  </r>
  <r>
    <x v="159"/>
    <n v="24"/>
  </r>
  <r>
    <x v="67"/>
    <n v="23"/>
  </r>
  <r>
    <x v="154"/>
    <n v="22"/>
  </r>
  <r>
    <x v="65"/>
    <n v="21"/>
  </r>
  <r>
    <x v="158"/>
    <n v="20"/>
  </r>
  <r>
    <x v="1"/>
    <n v="19"/>
  </r>
  <r>
    <x v="61"/>
    <n v="18"/>
  </r>
  <r>
    <x v="153"/>
    <n v="17"/>
  </r>
  <r>
    <x v="81"/>
    <n v="16"/>
  </r>
  <r>
    <x v="79"/>
    <n v="15"/>
  </r>
  <r>
    <x v="2"/>
    <n v="14"/>
  </r>
  <r>
    <x v="160"/>
    <n v="13"/>
  </r>
  <r>
    <x v="61"/>
    <n v="12"/>
  </r>
  <r>
    <x v="61"/>
    <n v="11"/>
  </r>
  <r>
    <x v="66"/>
    <n v="40"/>
  </r>
  <r>
    <x v="1"/>
    <n v="38"/>
  </r>
  <r>
    <x v="52"/>
    <n v="36"/>
  </r>
  <r>
    <x v="9"/>
    <n v="35"/>
  </r>
  <r>
    <x v="10"/>
    <n v="34"/>
  </r>
  <r>
    <x v="2"/>
    <n v="33"/>
  </r>
  <r>
    <x v="60"/>
    <n v="32"/>
  </r>
  <r>
    <x v="21"/>
    <n v="31"/>
  </r>
  <r>
    <x v="104"/>
    <n v="30"/>
  </r>
  <r>
    <x v="104"/>
    <n v="29"/>
  </r>
  <r>
    <x v="70"/>
    <n v="28"/>
  </r>
  <r>
    <x v="104"/>
    <n v="27"/>
  </r>
  <r>
    <x v="104"/>
    <n v="26"/>
  </r>
  <r>
    <x v="9"/>
    <n v="25"/>
  </r>
  <r>
    <x v="105"/>
    <n v="24"/>
  </r>
  <r>
    <x v="38"/>
    <n v="23"/>
  </r>
  <r>
    <x v="109"/>
    <n v="22"/>
  </r>
  <r>
    <x v="52"/>
    <n v="21"/>
  </r>
  <r>
    <x v="104"/>
    <n v="20"/>
  </r>
  <r>
    <x v="67"/>
    <n v="19"/>
  </r>
  <r>
    <x v="40"/>
    <n v="18"/>
  </r>
  <r>
    <x v="105"/>
    <n v="17"/>
  </r>
  <r>
    <x v="71"/>
    <n v="16"/>
  </r>
  <r>
    <x v="27"/>
    <n v="15"/>
  </r>
  <r>
    <x v="15"/>
    <n v="14"/>
  </r>
  <r>
    <x v="105"/>
    <n v="13"/>
  </r>
  <r>
    <x v="2"/>
    <n v="12"/>
  </r>
  <r>
    <x v="104"/>
    <n v="11"/>
  </r>
  <r>
    <x v="68"/>
    <n v="10"/>
  </r>
  <r>
    <x v="105"/>
    <n v="9"/>
  </r>
  <r>
    <x v="1"/>
    <n v="8"/>
  </r>
  <r>
    <x v="105"/>
    <n v="7"/>
  </r>
  <r>
    <x v="104"/>
    <n v="6"/>
  </r>
  <r>
    <x v="0"/>
    <n v="5"/>
  </r>
  <r>
    <x v="152"/>
    <n v="4"/>
  </r>
  <r>
    <x v="2"/>
    <n v="3"/>
  </r>
  <r>
    <x v="2"/>
    <n v="2"/>
  </r>
  <r>
    <x v="105"/>
    <n v="1"/>
  </r>
  <r>
    <x v="152"/>
    <n v="1"/>
  </r>
  <r>
    <x v="74"/>
    <n v="1"/>
  </r>
  <r>
    <x v="61"/>
    <n v="1"/>
  </r>
  <r>
    <x v="57"/>
    <n v="1"/>
  </r>
  <r>
    <x v="128"/>
    <n v="40"/>
  </r>
  <r>
    <x v="57"/>
    <n v="38"/>
  </r>
  <r>
    <x v="104"/>
    <n v="36"/>
  </r>
  <r>
    <x v="70"/>
    <n v="35"/>
  </r>
  <r>
    <x v="27"/>
    <n v="34"/>
  </r>
  <r>
    <x v="18"/>
    <n v="33"/>
  </r>
  <r>
    <x v="27"/>
    <n v="32"/>
  </r>
  <r>
    <x v="140"/>
    <n v="31"/>
  </r>
  <r>
    <x v="141"/>
    <n v="30"/>
  </r>
  <r>
    <x v="15"/>
    <n v="29"/>
  </r>
  <r>
    <x v="155"/>
    <n v="28"/>
  </r>
  <r>
    <x v="104"/>
    <n v="27"/>
  </r>
  <r>
    <x v="40"/>
    <n v="26"/>
  </r>
  <r>
    <x v="105"/>
    <n v="25"/>
  </r>
  <r>
    <x v="52"/>
    <n v="24"/>
  </r>
  <r>
    <x v="25"/>
    <n v="23"/>
  </r>
  <r>
    <x v="21"/>
    <n v="22"/>
  </r>
  <r>
    <x v="104"/>
    <n v="21"/>
  </r>
  <r>
    <x v="109"/>
    <n v="20"/>
  </r>
  <r>
    <x v="9"/>
    <n v="19"/>
  </r>
  <r>
    <x v="1"/>
    <n v="18"/>
  </r>
  <r>
    <x v="154"/>
    <n v="17"/>
  </r>
  <r>
    <x v="61"/>
    <n v="16"/>
  </r>
  <r>
    <x v="109"/>
    <n v="15"/>
  </r>
  <r>
    <x v="104"/>
    <n v="14"/>
  </r>
  <r>
    <x v="104"/>
    <n v="13"/>
  </r>
  <r>
    <x v="61"/>
    <n v="12"/>
  </r>
  <r>
    <x v="2"/>
    <n v="11"/>
  </r>
  <r>
    <x v="31"/>
    <n v="10"/>
  </r>
  <r>
    <x v="154"/>
    <n v="9"/>
  </r>
  <r>
    <x v="74"/>
    <n v="8"/>
  </r>
  <r>
    <x v="153"/>
    <n v="7"/>
  </r>
  <r>
    <x v="0"/>
    <n v="6"/>
  </r>
  <r>
    <x v="157"/>
    <n v="5"/>
  </r>
  <r>
    <x v="2"/>
    <n v="4"/>
  </r>
  <r>
    <x v="109"/>
    <n v="3"/>
  </r>
  <r>
    <x v="2"/>
    <n v="2"/>
  </r>
  <r>
    <x v="2"/>
    <n v="1"/>
  </r>
  <r>
    <x v="161"/>
    <n v="1"/>
  </r>
  <r>
    <x v="109"/>
    <n v="1"/>
  </r>
  <r>
    <x v="102"/>
    <n v="40"/>
  </r>
  <r>
    <x v="22"/>
    <n v="38"/>
  </r>
  <r>
    <x v="112"/>
    <n v="36"/>
  </r>
  <r>
    <x v="71"/>
    <n v="35"/>
  </r>
  <r>
    <x v="104"/>
    <n v="34"/>
  </r>
  <r>
    <x v="21"/>
    <n v="33"/>
  </r>
  <r>
    <x v="47"/>
    <n v="32"/>
  </r>
  <r>
    <x v="38"/>
    <n v="31"/>
  </r>
  <r>
    <x v="33"/>
    <n v="30"/>
  </r>
  <r>
    <x v="109"/>
    <n v="29"/>
  </r>
  <r>
    <x v="102"/>
    <n v="28"/>
  </r>
  <r>
    <x v="22"/>
    <n v="27"/>
  </r>
  <r>
    <x v="17"/>
    <n v="26"/>
  </r>
  <r>
    <x v="109"/>
    <n v="25"/>
  </r>
  <r>
    <x v="105"/>
    <n v="24"/>
  </r>
  <r>
    <x v="61"/>
    <n v="23"/>
  </r>
  <r>
    <x v="2"/>
    <n v="22"/>
  </r>
  <r>
    <x v="70"/>
    <n v="21"/>
  </r>
  <r>
    <x v="61"/>
    <n v="40"/>
  </r>
  <r>
    <x v="74"/>
    <n v="38"/>
  </r>
  <r>
    <x v="50"/>
    <n v="36"/>
  </r>
  <r>
    <x v="79"/>
    <n v="35"/>
  </r>
  <r>
    <x v="137"/>
    <n v="34"/>
  </r>
  <r>
    <x v="104"/>
    <n v="33"/>
  </r>
  <r>
    <x v="105"/>
    <n v="32"/>
  </r>
  <r>
    <x v="50"/>
    <n v="31"/>
  </r>
  <r>
    <x v="61"/>
    <n v="30"/>
  </r>
  <r>
    <x v="45"/>
    <n v="29"/>
  </r>
  <r>
    <x v="109"/>
    <n v="28"/>
  </r>
  <r>
    <x v="109"/>
    <n v="27"/>
  </r>
  <r>
    <x v="76"/>
    <n v="26"/>
  </r>
  <r>
    <x v="154"/>
    <n v="25"/>
  </r>
  <r>
    <x v="10"/>
    <n v="24"/>
  </r>
  <r>
    <x v="1"/>
    <n v="23"/>
  </r>
  <r>
    <x v="15"/>
    <n v="22"/>
  </r>
  <r>
    <x v="62"/>
    <n v="21"/>
  </r>
  <r>
    <x v="160"/>
    <n v="20"/>
  </r>
  <r>
    <x v="62"/>
    <n v="19"/>
  </r>
  <r>
    <x v="153"/>
    <n v="18"/>
  </r>
  <r>
    <x v="61"/>
    <n v="17"/>
  </r>
  <r>
    <x v="131"/>
    <n v="16"/>
  </r>
  <r>
    <x v="79"/>
    <n v="20"/>
  </r>
  <r>
    <x v="11"/>
    <n v="18"/>
  </r>
  <r>
    <x v="70"/>
    <n v="16"/>
  </r>
  <r>
    <x v="158"/>
    <n v="15"/>
  </r>
  <r>
    <x v="1"/>
    <n v="14"/>
  </r>
  <r>
    <x v="15"/>
    <n v="13"/>
  </r>
  <r>
    <x v="15"/>
    <n v="12"/>
  </r>
  <r>
    <x v="52"/>
    <n v="11"/>
  </r>
  <r>
    <x v="79"/>
    <n v="10"/>
  </r>
  <r>
    <x v="40"/>
    <n v="20"/>
  </r>
  <r>
    <x v="67"/>
    <n v="18"/>
  </r>
  <r>
    <x v="158"/>
    <n v="16"/>
  </r>
  <r>
    <x v="140"/>
    <n v="20"/>
  </r>
  <r>
    <x v="83"/>
    <n v="18"/>
  </r>
  <r>
    <x v="1"/>
    <n v="20"/>
  </r>
  <r>
    <x v="146"/>
    <n v="18"/>
  </r>
  <r>
    <x v="1"/>
    <n v="16"/>
  </r>
  <r>
    <x v="27"/>
    <n v="20"/>
  </r>
  <r>
    <x v="70"/>
    <n v="20"/>
  </r>
  <r>
    <x v="18"/>
    <n v="20"/>
  </r>
  <r>
    <x v="27"/>
    <n v="18"/>
  </r>
  <r>
    <x v="38"/>
    <n v="16"/>
  </r>
  <r>
    <x v="31"/>
    <n v="15"/>
  </r>
  <r>
    <x v="9"/>
    <n v="14"/>
  </r>
  <r>
    <x v="27"/>
    <n v="20"/>
  </r>
  <r>
    <x v="128"/>
    <n v="18"/>
  </r>
  <r>
    <x v="162"/>
    <n v="16"/>
  </r>
  <r>
    <x v="70"/>
    <n v="20"/>
  </r>
  <r>
    <x v="38"/>
    <n v="20"/>
  </r>
  <r>
    <x v="1"/>
    <n v="40"/>
  </r>
  <r>
    <x v="27"/>
    <n v="38"/>
  </r>
  <r>
    <x v="40"/>
    <n v="36"/>
  </r>
  <r>
    <x v="66"/>
    <n v="35"/>
  </r>
  <r>
    <x v="66"/>
    <n v="34"/>
  </r>
  <r>
    <x v="66"/>
    <n v="33"/>
  </r>
  <r>
    <x v="89"/>
    <n v="32"/>
  </r>
  <r>
    <x v="1"/>
    <n v="31"/>
  </r>
  <r>
    <x v="50"/>
    <n v="40"/>
  </r>
  <r>
    <x v="27"/>
    <n v="38"/>
  </r>
  <r>
    <x v="27"/>
    <n v="36"/>
  </r>
  <r>
    <x v="27"/>
    <n v="35"/>
  </r>
  <r>
    <x v="146"/>
    <n v="34"/>
  </r>
  <r>
    <x v="1"/>
    <n v="33"/>
  </r>
  <r>
    <x v="27"/>
    <n v="32"/>
  </r>
  <r>
    <x v="57"/>
    <n v="40"/>
  </r>
  <r>
    <x v="50"/>
    <n v="38"/>
  </r>
  <r>
    <x v="1"/>
    <n v="36"/>
  </r>
  <r>
    <x v="50"/>
    <n v="35"/>
  </r>
  <r>
    <x v="149"/>
    <n v="34"/>
  </r>
  <r>
    <x v="1"/>
    <n v="33"/>
  </r>
  <r>
    <x v="50"/>
    <n v="32"/>
  </r>
  <r>
    <x v="50"/>
    <n v="31"/>
  </r>
  <r>
    <x v="66"/>
    <n v="30"/>
  </r>
  <r>
    <x v="1"/>
    <n v="29"/>
  </r>
  <r>
    <x v="1"/>
    <n v="40"/>
  </r>
  <r>
    <x v="66"/>
    <n v="38"/>
  </r>
  <r>
    <x v="62"/>
    <n v="36"/>
  </r>
  <r>
    <x v="40"/>
    <n v="35"/>
  </r>
  <r>
    <x v="70"/>
    <n v="34"/>
  </r>
  <r>
    <x v="1"/>
    <n v="33"/>
  </r>
  <r>
    <x v="27"/>
    <n v="32"/>
  </r>
  <r>
    <x v="89"/>
    <n v="31"/>
  </r>
  <r>
    <x v="70"/>
    <n v="30"/>
  </r>
  <r>
    <x v="38"/>
    <n v="29"/>
  </r>
  <r>
    <x v="9"/>
    <n v="28"/>
  </r>
  <r>
    <x v="27"/>
    <n v="27"/>
  </r>
  <r>
    <x v="27"/>
    <n v="26"/>
  </r>
  <r>
    <x v="1"/>
    <n v="25"/>
  </r>
  <r>
    <x v="21"/>
    <n v="24"/>
  </r>
  <r>
    <x v="18"/>
    <n v="40"/>
  </r>
  <r>
    <x v="27"/>
    <n v="38"/>
  </r>
  <r>
    <x v="27"/>
    <n v="36"/>
  </r>
  <r>
    <x v="70"/>
    <n v="35"/>
  </r>
  <r>
    <x v="148"/>
    <n v="34"/>
  </r>
  <r>
    <x v="133"/>
    <n v="33"/>
  </r>
  <r>
    <x v="70"/>
    <n v="32"/>
  </r>
  <r>
    <x v="70"/>
    <n v="31"/>
  </r>
  <r>
    <x v="1"/>
    <n v="30"/>
  </r>
  <r>
    <x v="101"/>
    <n v="29"/>
  </r>
  <r>
    <x v="1"/>
    <n v="28"/>
  </r>
  <r>
    <x v="31"/>
    <n v="27"/>
  </r>
  <r>
    <x v="101"/>
    <n v="26"/>
  </r>
  <r>
    <x v="162"/>
    <n v="25"/>
  </r>
  <r>
    <x v="112"/>
    <n v="40"/>
  </r>
  <r>
    <x v="146"/>
    <n v="38"/>
  </r>
  <r>
    <x v="47"/>
    <n v="36"/>
  </r>
  <r>
    <x v="50"/>
    <n v="35"/>
  </r>
  <r>
    <x v="50"/>
    <n v="34"/>
  </r>
  <r>
    <x v="38"/>
    <n v="33"/>
  </r>
  <r>
    <x v="146"/>
    <n v="32"/>
  </r>
  <r>
    <x v="70"/>
    <n v="31"/>
  </r>
  <r>
    <x v="50"/>
    <n v="40"/>
  </r>
  <r>
    <x v="1"/>
    <n v="38"/>
  </r>
  <r>
    <x v="1"/>
    <n v="36"/>
  </r>
  <r>
    <x v="79"/>
    <n v="35"/>
  </r>
  <r>
    <x v="1"/>
    <n v="34"/>
  </r>
  <r>
    <x v="50"/>
    <n v="33"/>
  </r>
  <r>
    <x v="146"/>
    <n v="32"/>
  </r>
  <r>
    <x v="79"/>
    <n v="20"/>
  </r>
  <r>
    <x v="1"/>
    <n v="18"/>
  </r>
  <r>
    <x v="11"/>
    <n v="16"/>
  </r>
  <r>
    <x v="70"/>
    <n v="15"/>
  </r>
  <r>
    <x v="70"/>
    <n v="14"/>
  </r>
  <r>
    <x v="146"/>
    <n v="13"/>
  </r>
  <r>
    <x v="79"/>
    <n v="12"/>
  </r>
  <r>
    <x v="38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2" cacheId="35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rowHeaderCaption="Società M+F">
  <location ref="J3:K167" firstHeaderRow="1" firstDataRow="1" firstDataCol="1"/>
  <pivotFields count="2">
    <pivotField axis="axisRow" showAll="0" sortType="descending">
      <items count="164">
        <item x="152"/>
        <item x="103"/>
        <item x="45"/>
        <item x="65"/>
        <item x="140"/>
        <item x="17"/>
        <item x="74"/>
        <item x="76"/>
        <item x="145"/>
        <item x="112"/>
        <item x="80"/>
        <item x="53"/>
        <item x="81"/>
        <item x="77"/>
        <item x="131"/>
        <item x="68"/>
        <item x="28"/>
        <item x="58"/>
        <item x="40"/>
        <item x="130"/>
        <item x="142"/>
        <item x="56"/>
        <item x="113"/>
        <item x="134"/>
        <item x="24"/>
        <item x="135"/>
        <item x="83"/>
        <item x="137"/>
        <item x="129"/>
        <item x="141"/>
        <item x="41"/>
        <item x="57"/>
        <item x="128"/>
        <item x="34"/>
        <item x="132"/>
        <item x="50"/>
        <item x="15"/>
        <item x="156"/>
        <item x="79"/>
        <item x="32"/>
        <item x="160"/>
        <item x="154"/>
        <item x="9"/>
        <item x="52"/>
        <item x="104"/>
        <item x="109"/>
        <item x="157"/>
        <item x="105"/>
        <item x="158"/>
        <item x="108"/>
        <item x="61"/>
        <item x="155"/>
        <item x="2"/>
        <item x="159"/>
        <item x="110"/>
        <item x="7"/>
        <item x="107"/>
        <item x="127"/>
        <item x="138"/>
        <item x="147"/>
        <item x="149"/>
        <item x="89"/>
        <item x="148"/>
        <item x="1"/>
        <item x="66"/>
        <item x="162"/>
        <item x="150"/>
        <item x="12"/>
        <item x="8"/>
        <item x="19"/>
        <item x="20"/>
        <item x="60"/>
        <item x="30"/>
        <item x="84"/>
        <item x="26"/>
        <item x="42"/>
        <item x="0"/>
        <item x="62"/>
        <item x="51"/>
        <item x="64"/>
        <item x="36"/>
        <item x="11"/>
        <item x="37"/>
        <item x="6"/>
        <item x="48"/>
        <item x="21"/>
        <item x="46"/>
        <item x="73"/>
        <item x="35"/>
        <item x="10"/>
        <item x="44"/>
        <item x="111"/>
        <item x="47"/>
        <item x="31"/>
        <item x="69"/>
        <item x="14"/>
        <item x="70"/>
        <item x="75"/>
        <item x="49"/>
        <item x="22"/>
        <item x="72"/>
        <item x="3"/>
        <item x="39"/>
        <item x="23"/>
        <item x="4"/>
        <item x="63"/>
        <item x="59"/>
        <item x="55"/>
        <item x="94"/>
        <item x="95"/>
        <item x="136"/>
        <item x="100"/>
        <item x="38"/>
        <item x="101"/>
        <item x="86"/>
        <item x="85"/>
        <item x="146"/>
        <item x="151"/>
        <item x="122"/>
        <item x="125"/>
        <item x="126"/>
        <item x="91"/>
        <item x="117"/>
        <item x="133"/>
        <item x="82"/>
        <item x="97"/>
        <item x="27"/>
        <item x="98"/>
        <item x="90"/>
        <item x="144"/>
        <item x="116"/>
        <item x="123"/>
        <item x="118"/>
        <item x="114"/>
        <item x="120"/>
        <item x="93"/>
        <item x="121"/>
        <item x="119"/>
        <item x="124"/>
        <item x="115"/>
        <item x="96"/>
        <item x="88"/>
        <item x="99"/>
        <item x="67"/>
        <item x="92"/>
        <item x="102"/>
        <item x="33"/>
        <item x="143"/>
        <item x="153"/>
        <item x="161"/>
        <item x="139"/>
        <item x="16"/>
        <item x="54"/>
        <item x="43"/>
        <item x="78"/>
        <item x="71"/>
        <item x="13"/>
        <item x="29"/>
        <item x="106"/>
        <item x="25"/>
        <item x="18"/>
        <item x="87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64">
    <i>
      <x v="63"/>
    </i>
    <i>
      <x v="126"/>
    </i>
    <i>
      <x v="35"/>
    </i>
    <i>
      <x v="96"/>
    </i>
    <i>
      <x v="77"/>
    </i>
    <i>
      <x v="89"/>
    </i>
    <i>
      <x v="99"/>
    </i>
    <i>
      <x v="52"/>
    </i>
    <i>
      <x v="124"/>
    </i>
    <i>
      <x v="112"/>
    </i>
    <i>
      <x v="81"/>
    </i>
    <i>
      <x v="85"/>
    </i>
    <i>
      <x v="42"/>
    </i>
    <i>
      <x v="18"/>
    </i>
    <i>
      <x v="50"/>
    </i>
    <i>
      <x v="32"/>
    </i>
    <i>
      <x v="64"/>
    </i>
    <i>
      <x v="38"/>
    </i>
    <i>
      <x v="68"/>
    </i>
    <i>
      <x v="44"/>
    </i>
    <i>
      <x v="160"/>
    </i>
    <i>
      <x v="103"/>
    </i>
    <i>
      <x v="3"/>
    </i>
    <i>
      <x v="127"/>
    </i>
    <i>
      <x v="90"/>
    </i>
    <i>
      <x v="102"/>
    </i>
    <i>
      <x v="92"/>
    </i>
    <i>
      <x v="45"/>
    </i>
    <i>
      <x v="151"/>
    </i>
    <i>
      <x v="139"/>
    </i>
    <i>
      <x v="82"/>
    </i>
    <i>
      <x v="26"/>
    </i>
    <i>
      <x v="93"/>
    </i>
    <i>
      <x v="95"/>
    </i>
    <i>
      <x v="12"/>
    </i>
    <i>
      <x v="154"/>
    </i>
    <i>
      <x v="145"/>
    </i>
    <i>
      <x v="9"/>
    </i>
    <i>
      <x v="69"/>
    </i>
    <i>
      <x v="144"/>
    </i>
    <i>
      <x v="80"/>
    </i>
    <i>
      <x v="75"/>
    </i>
    <i>
      <x v="31"/>
    </i>
    <i>
      <x v="131"/>
    </i>
    <i>
      <x v="116"/>
    </i>
    <i>
      <x v="71"/>
    </i>
    <i>
      <x v="17"/>
    </i>
    <i>
      <x v="133"/>
    </i>
    <i>
      <x v="47"/>
    </i>
    <i>
      <x v="76"/>
    </i>
    <i>
      <x v="5"/>
    </i>
    <i>
      <x v="141"/>
    </i>
    <i>
      <x v="43"/>
    </i>
    <i>
      <x v="128"/>
    </i>
    <i>
      <x v="86"/>
    </i>
    <i>
      <x v="134"/>
    </i>
    <i>
      <x v="4"/>
    </i>
    <i>
      <x v="140"/>
    </i>
    <i>
      <x v="83"/>
    </i>
    <i>
      <x v="6"/>
    </i>
    <i>
      <x v="135"/>
    </i>
    <i>
      <x v="67"/>
    </i>
    <i>
      <x v="113"/>
    </i>
    <i>
      <x v="27"/>
    </i>
    <i>
      <x v="36"/>
    </i>
    <i>
      <x v="30"/>
    </i>
    <i>
      <x v="39"/>
    </i>
    <i>
      <x v="125"/>
    </i>
    <i>
      <x v="14"/>
    </i>
    <i>
      <x v="130"/>
    </i>
    <i>
      <x v="19"/>
    </i>
    <i>
      <x v="161"/>
    </i>
    <i>
      <x v="157"/>
    </i>
    <i>
      <x v="150"/>
    </i>
    <i>
      <x v="72"/>
    </i>
    <i>
      <x v="143"/>
    </i>
    <i>
      <x v="158"/>
    </i>
    <i>
      <x v="155"/>
    </i>
    <i>
      <x v="115"/>
    </i>
    <i>
      <x/>
    </i>
    <i>
      <x v="2"/>
    </i>
    <i>
      <x v="104"/>
    </i>
    <i>
      <x v="146"/>
    </i>
    <i>
      <x v="33"/>
    </i>
    <i>
      <x v="15"/>
    </i>
    <i>
      <x v="108"/>
    </i>
    <i>
      <x v="136"/>
    </i>
    <i>
      <x v="21"/>
    </i>
    <i>
      <x v="61"/>
    </i>
    <i>
      <x v="29"/>
    </i>
    <i>
      <x v="23"/>
    </i>
    <i>
      <x v="24"/>
    </i>
    <i>
      <x v="10"/>
    </i>
    <i>
      <x v="11"/>
    </i>
    <i>
      <x v="147"/>
    </i>
    <i>
      <x v="94"/>
    </i>
    <i>
      <x v="148"/>
    </i>
    <i>
      <x v="41"/>
    </i>
    <i>
      <x v="153"/>
    </i>
    <i>
      <x v="101"/>
    </i>
    <i>
      <x v="56"/>
    </i>
    <i>
      <x v="122"/>
    </i>
    <i>
      <x v="84"/>
    </i>
    <i>
      <x v="87"/>
    </i>
    <i>
      <x v="121"/>
    </i>
    <i>
      <x v="62"/>
    </i>
    <i>
      <x v="109"/>
    </i>
    <i>
      <x v="60"/>
    </i>
    <i>
      <x v="48"/>
    </i>
    <i>
      <x v="70"/>
    </i>
    <i>
      <x v="123"/>
    </i>
    <i>
      <x v="114"/>
    </i>
    <i>
      <x v="138"/>
    </i>
    <i>
      <x v="7"/>
    </i>
    <i>
      <x v="132"/>
    </i>
    <i>
      <x v="20"/>
    </i>
    <i>
      <x v="55"/>
    </i>
    <i>
      <x v="51"/>
    </i>
    <i>
      <x v="159"/>
    </i>
    <i>
      <x v="156"/>
    </i>
    <i>
      <x v="107"/>
    </i>
    <i>
      <x v="152"/>
    </i>
    <i>
      <x v="88"/>
    </i>
    <i>
      <x v="105"/>
    </i>
    <i>
      <x v="106"/>
    </i>
    <i>
      <x v="79"/>
    </i>
    <i>
      <x v="49"/>
    </i>
    <i>
      <x v="110"/>
    </i>
    <i>
      <x v="65"/>
    </i>
    <i>
      <x v="34"/>
    </i>
    <i>
      <x v="78"/>
    </i>
    <i>
      <x v="59"/>
    </i>
    <i>
      <x v="162"/>
    </i>
    <i>
      <x v="120"/>
    </i>
    <i>
      <x v="22"/>
    </i>
    <i>
      <x v="137"/>
    </i>
    <i>
      <x v="37"/>
    </i>
    <i>
      <x v="66"/>
    </i>
    <i>
      <x v="40"/>
    </i>
    <i>
      <x v="98"/>
    </i>
    <i>
      <x v="117"/>
    </i>
    <i>
      <x v="142"/>
    </i>
    <i>
      <x v="25"/>
    </i>
    <i>
      <x v="57"/>
    </i>
    <i>
      <x v="129"/>
    </i>
    <i>
      <x v="74"/>
    </i>
    <i>
      <x v="119"/>
    </i>
    <i>
      <x v="46"/>
    </i>
    <i>
      <x v="91"/>
    </i>
    <i>
      <x v="8"/>
    </i>
    <i>
      <x v="118"/>
    </i>
    <i>
      <x v="28"/>
    </i>
    <i>
      <x v="53"/>
    </i>
    <i>
      <x v="111"/>
    </i>
    <i>
      <x v="1"/>
    </i>
    <i>
      <x v="58"/>
    </i>
    <i>
      <x v="16"/>
    </i>
    <i>
      <x v="97"/>
    </i>
    <i>
      <x v="54"/>
    </i>
    <i>
      <x v="73"/>
    </i>
    <i>
      <x v="100"/>
    </i>
    <i>
      <x v="13"/>
    </i>
    <i>
      <x v="149"/>
    </i>
    <i t="grand">
      <x/>
    </i>
  </rowItems>
  <colItems count="1">
    <i/>
  </colItems>
  <dataFields count="1">
    <dataField name="Somma di PUNTI" fld="1" baseField="0" baseItem="0"/>
  </dataFields>
  <formats count="7"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4">
      <pivotArea collapsedLevelsAreSubtotals="1" fieldPosition="0">
        <references count="1">
          <reference field="0" count="0"/>
        </references>
      </pivotArea>
    </format>
    <format dxfId="3">
      <pivotArea dataOnly="0" labelOnly="1" fieldPosition="0">
        <references count="1">
          <reference field="0" count="50">
            <x v="3"/>
            <x v="9"/>
            <x v="12"/>
            <x v="17"/>
            <x v="18"/>
            <x v="26"/>
            <x v="31"/>
            <x v="32"/>
            <x v="35"/>
            <x v="38"/>
            <x v="42"/>
            <x v="44"/>
            <x v="45"/>
            <x v="47"/>
            <x v="50"/>
            <x v="52"/>
            <x v="63"/>
            <x v="64"/>
            <x v="68"/>
            <x v="69"/>
            <x v="71"/>
            <x v="75"/>
            <x v="76"/>
            <x v="77"/>
            <x v="80"/>
            <x v="81"/>
            <x v="82"/>
            <x v="85"/>
            <x v="89"/>
            <x v="90"/>
            <x v="92"/>
            <x v="93"/>
            <x v="95"/>
            <x v="96"/>
            <x v="99"/>
            <x v="102"/>
            <x v="103"/>
            <x v="112"/>
            <x v="116"/>
            <x v="124"/>
            <x v="126"/>
            <x v="127"/>
            <x v="131"/>
            <x v="133"/>
            <x v="139"/>
            <x v="144"/>
            <x v="145"/>
            <x v="151"/>
            <x v="154"/>
            <x v="160"/>
          </reference>
        </references>
      </pivotArea>
    </format>
    <format dxfId="2">
      <pivotArea dataOnly="0" labelOnly="1" fieldPosition="0">
        <references count="1">
          <reference field="0" count="50">
            <x v="0"/>
            <x v="2"/>
            <x v="4"/>
            <x v="5"/>
            <x v="6"/>
            <x v="10"/>
            <x v="11"/>
            <x v="14"/>
            <x v="15"/>
            <x v="19"/>
            <x v="21"/>
            <x v="23"/>
            <x v="24"/>
            <x v="27"/>
            <x v="29"/>
            <x v="30"/>
            <x v="33"/>
            <x v="36"/>
            <x v="39"/>
            <x v="41"/>
            <x v="43"/>
            <x v="61"/>
            <x v="67"/>
            <x v="72"/>
            <x v="83"/>
            <x v="86"/>
            <x v="94"/>
            <x v="101"/>
            <x v="104"/>
            <x v="108"/>
            <x v="113"/>
            <x v="115"/>
            <x v="125"/>
            <x v="128"/>
            <x v="130"/>
            <x v="134"/>
            <x v="135"/>
            <x v="136"/>
            <x v="140"/>
            <x v="141"/>
            <x v="143"/>
            <x v="146"/>
            <x v="147"/>
            <x v="148"/>
            <x v="150"/>
            <x v="153"/>
            <x v="155"/>
            <x v="157"/>
            <x v="158"/>
            <x v="161"/>
          </reference>
        </references>
      </pivotArea>
    </format>
    <format dxfId="1">
      <pivotArea dataOnly="0" labelOnly="1" fieldPosition="0">
        <references count="1">
          <reference field="0" count="50">
            <x v="7"/>
            <x v="8"/>
            <x v="20"/>
            <x v="22"/>
            <x v="25"/>
            <x v="34"/>
            <x v="37"/>
            <x v="40"/>
            <x v="46"/>
            <x v="48"/>
            <x v="49"/>
            <x v="51"/>
            <x v="55"/>
            <x v="56"/>
            <x v="57"/>
            <x v="59"/>
            <x v="60"/>
            <x v="62"/>
            <x v="65"/>
            <x v="66"/>
            <x v="70"/>
            <x v="74"/>
            <x v="78"/>
            <x v="79"/>
            <x v="84"/>
            <x v="87"/>
            <x v="88"/>
            <x v="91"/>
            <x v="98"/>
            <x v="105"/>
            <x v="106"/>
            <x v="107"/>
            <x v="109"/>
            <x v="110"/>
            <x v="114"/>
            <x v="117"/>
            <x v="119"/>
            <x v="120"/>
            <x v="121"/>
            <x v="122"/>
            <x v="123"/>
            <x v="129"/>
            <x v="132"/>
            <x v="137"/>
            <x v="138"/>
            <x v="142"/>
            <x v="152"/>
            <x v="156"/>
            <x v="159"/>
            <x v="162"/>
          </reference>
        </references>
      </pivotArea>
    </format>
    <format dxfId="0">
      <pivotArea dataOnly="0" labelOnly="1" fieldPosition="0">
        <references count="1">
          <reference field="0" count="13">
            <x v="1"/>
            <x v="13"/>
            <x v="16"/>
            <x v="28"/>
            <x v="53"/>
            <x v="54"/>
            <x v="58"/>
            <x v="73"/>
            <x v="97"/>
            <x v="100"/>
            <x v="111"/>
            <x v="118"/>
            <x v="14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la_pivot9" cacheId="32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rowHeaderCaption="Società Maschili">
  <location ref="B3:C170" firstHeaderRow="1" firstDataRow="1" firstDataCol="1"/>
  <pivotFields count="2">
    <pivotField axis="axisRow" showAll="0" sortType="descending">
      <items count="167">
        <item x="153"/>
        <item x="14"/>
        <item x="53"/>
        <item x="137"/>
        <item x="163"/>
        <item x="102"/>
        <item x="67"/>
        <item x="72"/>
        <item x="142"/>
        <item x="108"/>
        <item x="77"/>
        <item x="31"/>
        <item x="78"/>
        <item x="73"/>
        <item x="125"/>
        <item x="59"/>
        <item x="51"/>
        <item x="40"/>
        <item x="3"/>
        <item x="131"/>
        <item x="139"/>
        <item x="38"/>
        <item x="109"/>
        <item x="130"/>
        <item x="56"/>
        <item x="132"/>
        <item x="81"/>
        <item x="134"/>
        <item x="138"/>
        <item x="6"/>
        <item x="39"/>
        <item x="124"/>
        <item x="52"/>
        <item x="126"/>
        <item x="23"/>
        <item x="83"/>
        <item x="157"/>
        <item x="76"/>
        <item x="27"/>
        <item x="162"/>
        <item x="161"/>
        <item x="45"/>
        <item x="30"/>
        <item x="101"/>
        <item x="105"/>
        <item x="158"/>
        <item x="156"/>
        <item x="159"/>
        <item x="104"/>
        <item x="43"/>
        <item x="155"/>
        <item x="149"/>
        <item x="8"/>
        <item x="160"/>
        <item x="106"/>
        <item x="54"/>
        <item x="103"/>
        <item x="123"/>
        <item x="135"/>
        <item x="143"/>
        <item x="146"/>
        <item x="85"/>
        <item x="144"/>
        <item x="13"/>
        <item x="150"/>
        <item x="57"/>
        <item x="165"/>
        <item x="147"/>
        <item x="37"/>
        <item x="4"/>
        <item x="47"/>
        <item x="5"/>
        <item x="42"/>
        <item x="20"/>
        <item x="82"/>
        <item x="74"/>
        <item x="7"/>
        <item x="35"/>
        <item x="44"/>
        <item x="29"/>
        <item x="49"/>
        <item x="19"/>
        <item x="12"/>
        <item x="16"/>
        <item x="36"/>
        <item x="21"/>
        <item x="50"/>
        <item x="17"/>
        <item x="65"/>
        <item x="79"/>
        <item x="1"/>
        <item x="11"/>
        <item x="107"/>
        <item x="152"/>
        <item x="18"/>
        <item x="24"/>
        <item x="70"/>
        <item x="60"/>
        <item x="32"/>
        <item x="61"/>
        <item x="69"/>
        <item x="22"/>
        <item x="46"/>
        <item x="63"/>
        <item x="68"/>
        <item x="2"/>
        <item x="0"/>
        <item x="26"/>
        <item x="48"/>
        <item x="41"/>
        <item x="34"/>
        <item x="90"/>
        <item x="91"/>
        <item x="133"/>
        <item x="98"/>
        <item x="64"/>
        <item x="99"/>
        <item x="95"/>
        <item x="97"/>
        <item x="145"/>
        <item x="148"/>
        <item x="118"/>
        <item x="121"/>
        <item x="122"/>
        <item x="87"/>
        <item x="112"/>
        <item x="127"/>
        <item x="80"/>
        <item x="93"/>
        <item x="25"/>
        <item x="94"/>
        <item x="86"/>
        <item x="141"/>
        <item x="111"/>
        <item x="119"/>
        <item x="113"/>
        <item x="110"/>
        <item x="116"/>
        <item x="89"/>
        <item x="117"/>
        <item x="114"/>
        <item x="120"/>
        <item x="115"/>
        <item x="92"/>
        <item x="84"/>
        <item x="96"/>
        <item x="58"/>
        <item x="88"/>
        <item x="100"/>
        <item x="55"/>
        <item x="140"/>
        <item x="154"/>
        <item x="164"/>
        <item x="136"/>
        <item x="128"/>
        <item x="33"/>
        <item x="9"/>
        <item x="75"/>
        <item x="62"/>
        <item x="15"/>
        <item x="28"/>
        <item x="129"/>
        <item x="71"/>
        <item x="66"/>
        <item x="151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67">
    <i>
      <x v="63"/>
    </i>
    <i>
      <x v="129"/>
    </i>
    <i>
      <x v="34"/>
    </i>
    <i>
      <x v="99"/>
    </i>
    <i>
      <x v="78"/>
    </i>
    <i>
      <x v="127"/>
    </i>
    <i>
      <x v="82"/>
    </i>
    <i>
      <x v="102"/>
    </i>
    <i>
      <x v="90"/>
    </i>
    <i>
      <x v="52"/>
    </i>
    <i>
      <x v="86"/>
    </i>
    <i>
      <x v="49"/>
    </i>
    <i>
      <x v="18"/>
    </i>
    <i>
      <x v="37"/>
    </i>
    <i>
      <x v="115"/>
    </i>
    <i>
      <x v="2"/>
    </i>
    <i>
      <x v="69"/>
    </i>
    <i>
      <x v="43"/>
    </i>
    <i>
      <x v="130"/>
    </i>
    <i>
      <x v="65"/>
    </i>
    <i>
      <x v="41"/>
    </i>
    <i>
      <x v="91"/>
    </i>
    <i>
      <x v="31"/>
    </i>
    <i>
      <x v="105"/>
    </i>
    <i>
      <x v="106"/>
    </i>
    <i>
      <x v="163"/>
    </i>
    <i>
      <x v="94"/>
    </i>
    <i>
      <x v="44"/>
    </i>
    <i>
      <x v="26"/>
    </i>
    <i>
      <x v="83"/>
    </i>
    <i>
      <x v="12"/>
    </i>
    <i>
      <x v="142"/>
    </i>
    <i>
      <x v="148"/>
    </i>
    <i>
      <x v="9"/>
    </i>
    <i>
      <x v="147"/>
    </i>
    <i>
      <x v="76"/>
    </i>
    <i>
      <x v="154"/>
    </i>
    <i>
      <x v="30"/>
    </i>
    <i>
      <x v="98"/>
    </i>
    <i>
      <x v="134"/>
    </i>
    <i>
      <x v="157"/>
    </i>
    <i>
      <x v="81"/>
    </i>
    <i>
      <x v="72"/>
    </i>
    <i>
      <x v="70"/>
    </i>
    <i>
      <x v="95"/>
    </i>
    <i>
      <x v="119"/>
    </i>
    <i>
      <x v="17"/>
    </i>
    <i>
      <x v="144"/>
    </i>
    <i>
      <x v="136"/>
    </i>
    <i>
      <x v="87"/>
    </i>
    <i>
      <x v="131"/>
    </i>
    <i>
      <x v="46"/>
    </i>
    <i>
      <x v="137"/>
    </i>
    <i>
      <x v="42"/>
    </i>
    <i>
      <x v="143"/>
    </i>
    <i>
      <x v="6"/>
    </i>
    <i>
      <x v="138"/>
    </i>
    <i>
      <x v="116"/>
    </i>
    <i>
      <x v="84"/>
    </i>
    <i>
      <x v="27"/>
    </i>
    <i>
      <x v="38"/>
    </i>
    <i>
      <x v="3"/>
    </i>
    <i>
      <x v="29"/>
    </i>
    <i>
      <x v="153"/>
    </i>
    <i>
      <x v="35"/>
    </i>
    <i>
      <x v="133"/>
    </i>
    <i>
      <x v="19"/>
    </i>
    <i>
      <x v="128"/>
    </i>
    <i>
      <x v="146"/>
    </i>
    <i>
      <x v="77"/>
    </i>
    <i>
      <x v="1"/>
    </i>
    <i>
      <x v="64"/>
    </i>
    <i>
      <x v="73"/>
    </i>
    <i>
      <x v="15"/>
    </i>
    <i>
      <x v="111"/>
    </i>
    <i>
      <x v="32"/>
    </i>
    <i>
      <x v="164"/>
    </i>
    <i>
      <x v="139"/>
    </i>
    <i>
      <x v="61"/>
    </i>
    <i>
      <x v="158"/>
    </i>
    <i>
      <x v="23"/>
    </i>
    <i>
      <x v="28"/>
    </i>
    <i>
      <x v="14"/>
    </i>
    <i>
      <x v="118"/>
    </i>
    <i>
      <x v="24"/>
    </i>
    <i>
      <x v="10"/>
    </i>
    <i>
      <x v="11"/>
    </i>
    <i>
      <x v="150"/>
    </i>
    <i>
      <x v="156"/>
    </i>
    <i>
      <x v="161"/>
    </i>
    <i>
      <x v="107"/>
    </i>
    <i>
      <x/>
    </i>
    <i>
      <x v="5"/>
    </i>
    <i>
      <x v="125"/>
    </i>
    <i>
      <x v="85"/>
    </i>
    <i>
      <x v="124"/>
    </i>
    <i>
      <x v="40"/>
    </i>
    <i>
      <x v="88"/>
    </i>
    <i>
      <x v="62"/>
    </i>
    <i>
      <x v="112"/>
    </i>
    <i>
      <x v="68"/>
    </i>
    <i>
      <x v="97"/>
    </i>
    <i>
      <x v="60"/>
    </i>
    <i>
      <x v="151"/>
    </i>
    <i>
      <x v="47"/>
    </i>
    <i>
      <x v="21"/>
    </i>
    <i>
      <x v="51"/>
    </i>
    <i>
      <x v="126"/>
    </i>
    <i>
      <x v="71"/>
    </i>
    <i>
      <x v="160"/>
    </i>
    <i>
      <x v="141"/>
    </i>
    <i>
      <x v="7"/>
    </i>
    <i>
      <x v="135"/>
    </i>
    <i>
      <x v="56"/>
    </i>
    <i>
      <x v="20"/>
    </i>
    <i>
      <x v="149"/>
    </i>
    <i>
      <x v="50"/>
    </i>
    <i>
      <x v="4"/>
    </i>
    <i>
      <x v="117"/>
    </i>
    <i>
      <x v="110"/>
    </i>
    <i>
      <x v="155"/>
    </i>
    <i>
      <x v="104"/>
    </i>
    <i>
      <x v="109"/>
    </i>
    <i>
      <x v="108"/>
    </i>
    <i>
      <x v="80"/>
    </i>
    <i>
      <x v="48"/>
    </i>
    <i>
      <x v="55"/>
    </i>
    <i>
      <x v="113"/>
    </i>
    <i>
      <x v="33"/>
    </i>
    <i>
      <x v="79"/>
    </i>
    <i>
      <x v="59"/>
    </i>
    <i>
      <x v="123"/>
    </i>
    <i>
      <x v="22"/>
    </i>
    <i>
      <x v="140"/>
    </i>
    <i>
      <x v="36"/>
    </i>
    <i>
      <x v="67"/>
    </i>
    <i>
      <x v="39"/>
    </i>
    <i>
      <x v="101"/>
    </i>
    <i>
      <x v="93"/>
    </i>
    <i>
      <x v="120"/>
    </i>
    <i>
      <x v="145"/>
    </i>
    <i>
      <x v="132"/>
    </i>
    <i>
      <x v="57"/>
    </i>
    <i>
      <x v="25"/>
    </i>
    <i>
      <x v="122"/>
    </i>
    <i>
      <x v="75"/>
    </i>
    <i>
      <x v="92"/>
    </i>
    <i>
      <x v="45"/>
    </i>
    <i>
      <x v="8"/>
    </i>
    <i>
      <x v="121"/>
    </i>
    <i>
      <x v="66"/>
    </i>
    <i>
      <x v="165"/>
    </i>
    <i>
      <x v="162"/>
    </i>
    <i>
      <x v="53"/>
    </i>
    <i>
      <x v="114"/>
    </i>
    <i>
      <x v="159"/>
    </i>
    <i>
      <x v="58"/>
    </i>
    <i>
      <x v="89"/>
    </i>
    <i>
      <x v="100"/>
    </i>
    <i>
      <x v="54"/>
    </i>
    <i>
      <x v="74"/>
    </i>
    <i>
      <x v="96"/>
    </i>
    <i>
      <x v="103"/>
    </i>
    <i>
      <x v="152"/>
    </i>
    <i>
      <x v="16"/>
    </i>
    <i>
      <x v="13"/>
    </i>
    <i t="grand">
      <x/>
    </i>
  </rowItems>
  <colItems count="1">
    <i/>
  </colItems>
  <dataFields count="1">
    <dataField name="Somma di punti" fld="1" baseField="0" baseItem="0"/>
  </dataFields>
  <formats count="7">
    <format dxfId="15">
      <pivotArea field="0" type="button" dataOnly="0" labelOnly="1" outline="0" axis="axisRow" fieldPosition="0"/>
    </format>
    <format dxfId="14">
      <pivotArea dataOnly="0" labelOnly="1" outline="0" axis="axisValues" fieldPosition="0"/>
    </format>
    <format dxfId="13">
      <pivotArea collapsedLevelsAreSubtotals="1" fieldPosition="0">
        <references count="1">
          <reference field="0" count="0"/>
        </references>
      </pivotArea>
    </format>
    <format dxfId="12">
      <pivotArea dataOnly="0" labelOnly="1" fieldPosition="0">
        <references count="1">
          <reference field="0" count="50">
            <x v="2"/>
            <x v="9"/>
            <x v="12"/>
            <x v="17"/>
            <x v="18"/>
            <x v="26"/>
            <x v="30"/>
            <x v="31"/>
            <x v="34"/>
            <x v="37"/>
            <x v="41"/>
            <x v="43"/>
            <x v="44"/>
            <x v="49"/>
            <x v="52"/>
            <x v="63"/>
            <x v="65"/>
            <x v="69"/>
            <x v="70"/>
            <x v="72"/>
            <x v="76"/>
            <x v="78"/>
            <x v="81"/>
            <x v="82"/>
            <x v="83"/>
            <x v="86"/>
            <x v="87"/>
            <x v="90"/>
            <x v="91"/>
            <x v="94"/>
            <x v="95"/>
            <x v="98"/>
            <x v="99"/>
            <x v="102"/>
            <x v="105"/>
            <x v="106"/>
            <x v="115"/>
            <x v="119"/>
            <x v="127"/>
            <x v="129"/>
            <x v="130"/>
            <x v="134"/>
            <x v="136"/>
            <x v="142"/>
            <x v="144"/>
            <x v="147"/>
            <x v="148"/>
            <x v="154"/>
            <x v="157"/>
            <x v="163"/>
          </reference>
        </references>
      </pivotArea>
    </format>
    <format dxfId="11">
      <pivotArea dataOnly="0" labelOnly="1" fieldPosition="0">
        <references count="1">
          <reference field="0" count="50">
            <x v="0"/>
            <x v="1"/>
            <x v="3"/>
            <x v="5"/>
            <x v="6"/>
            <x v="10"/>
            <x v="11"/>
            <x v="14"/>
            <x v="15"/>
            <x v="19"/>
            <x v="23"/>
            <x v="24"/>
            <x v="27"/>
            <x v="28"/>
            <x v="29"/>
            <x v="32"/>
            <x v="35"/>
            <x v="38"/>
            <x v="40"/>
            <x v="42"/>
            <x v="46"/>
            <x v="61"/>
            <x v="62"/>
            <x v="64"/>
            <x v="73"/>
            <x v="77"/>
            <x v="84"/>
            <x v="85"/>
            <x v="88"/>
            <x v="107"/>
            <x v="111"/>
            <x v="112"/>
            <x v="116"/>
            <x v="118"/>
            <x v="124"/>
            <x v="125"/>
            <x v="128"/>
            <x v="131"/>
            <x v="133"/>
            <x v="137"/>
            <x v="138"/>
            <x v="139"/>
            <x v="143"/>
            <x v="146"/>
            <x v="150"/>
            <x v="153"/>
            <x v="156"/>
            <x v="158"/>
            <x v="161"/>
            <x v="164"/>
          </reference>
        </references>
      </pivotArea>
    </format>
    <format dxfId="10">
      <pivotArea dataOnly="0" labelOnly="1" fieldPosition="0">
        <references count="1">
          <reference field="0" count="50">
            <x v="4"/>
            <x v="7"/>
            <x v="8"/>
            <x v="20"/>
            <x v="21"/>
            <x v="22"/>
            <x v="25"/>
            <x v="33"/>
            <x v="36"/>
            <x v="39"/>
            <x v="45"/>
            <x v="47"/>
            <x v="48"/>
            <x v="50"/>
            <x v="51"/>
            <x v="55"/>
            <x v="56"/>
            <x v="57"/>
            <x v="59"/>
            <x v="60"/>
            <x v="67"/>
            <x v="68"/>
            <x v="71"/>
            <x v="75"/>
            <x v="79"/>
            <x v="80"/>
            <x v="92"/>
            <x v="93"/>
            <x v="97"/>
            <x v="101"/>
            <x v="104"/>
            <x v="108"/>
            <x v="109"/>
            <x v="110"/>
            <x v="113"/>
            <x v="117"/>
            <x v="120"/>
            <x v="121"/>
            <x v="122"/>
            <x v="123"/>
            <x v="126"/>
            <x v="132"/>
            <x v="135"/>
            <x v="140"/>
            <x v="141"/>
            <x v="145"/>
            <x v="149"/>
            <x v="151"/>
            <x v="155"/>
            <x v="160"/>
          </reference>
        </references>
      </pivotArea>
    </format>
    <format dxfId="9">
      <pivotArea dataOnly="0" labelOnly="1" fieldPosition="0">
        <references count="1">
          <reference field="0" count="16">
            <x v="13"/>
            <x v="16"/>
            <x v="53"/>
            <x v="54"/>
            <x v="58"/>
            <x v="66"/>
            <x v="74"/>
            <x v="89"/>
            <x v="96"/>
            <x v="100"/>
            <x v="103"/>
            <x v="114"/>
            <x v="152"/>
            <x v="159"/>
            <x v="162"/>
            <x v="16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la_pivot7" cacheId="29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rowHeaderCaption="Società Femminili">
  <location ref="F3:G83" firstHeaderRow="1" firstDataRow="1" firstDataCol="1"/>
  <pivotFields count="2">
    <pivotField axis="axisRow" showAll="0" sortType="descending">
      <items count="80">
        <item x="66"/>
        <item x="44"/>
        <item x="68"/>
        <item x="17"/>
        <item x="75"/>
        <item x="59"/>
        <item x="28"/>
        <item x="47"/>
        <item x="60"/>
        <item x="58"/>
        <item x="67"/>
        <item x="24"/>
        <item x="65"/>
        <item x="57"/>
        <item x="62"/>
        <item x="54"/>
        <item x="34"/>
        <item x="15"/>
        <item x="32"/>
        <item x="74"/>
        <item x="9"/>
        <item x="77"/>
        <item x="45"/>
        <item x="71"/>
        <item x="48"/>
        <item x="76"/>
        <item x="2"/>
        <item x="7"/>
        <item x="73"/>
        <item x="1"/>
        <item x="78"/>
        <item x="12"/>
        <item x="8"/>
        <item x="19"/>
        <item x="20"/>
        <item x="30"/>
        <item x="26"/>
        <item x="0"/>
        <item x="40"/>
        <item x="36"/>
        <item x="11"/>
        <item x="37"/>
        <item x="6"/>
        <item x="21"/>
        <item x="35"/>
        <item x="10"/>
        <item x="31"/>
        <item x="46"/>
        <item x="14"/>
        <item x="39"/>
        <item x="22"/>
        <item x="3"/>
        <item x="50"/>
        <item x="23"/>
        <item x="4"/>
        <item x="38"/>
        <item x="42"/>
        <item x="41"/>
        <item x="64"/>
        <item x="63"/>
        <item x="56"/>
        <item x="27"/>
        <item x="53"/>
        <item x="51"/>
        <item x="52"/>
        <item x="72"/>
        <item x="61"/>
        <item x="33"/>
        <item x="69"/>
        <item x="16"/>
        <item x="55"/>
        <item x="70"/>
        <item x="13"/>
        <item x="29"/>
        <item x="49"/>
        <item x="25"/>
        <item x="18"/>
        <item x="43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80">
    <i>
      <x v="45"/>
    </i>
    <i>
      <x v="61"/>
    </i>
    <i>
      <x v="49"/>
    </i>
    <i>
      <x v="29"/>
    </i>
    <i>
      <x v="55"/>
    </i>
    <i>
      <x v="20"/>
    </i>
    <i>
      <x v="76"/>
    </i>
    <i>
      <x v="15"/>
    </i>
    <i>
      <x v="53"/>
    </i>
    <i>
      <x v="43"/>
    </i>
    <i>
      <x v="50"/>
    </i>
    <i>
      <x v="3"/>
    </i>
    <i>
      <x v="46"/>
    </i>
    <i>
      <x v="69"/>
    </i>
    <i>
      <x v="37"/>
    </i>
    <i>
      <x v="26"/>
    </i>
    <i>
      <x v="31"/>
    </i>
    <i>
      <x v="33"/>
    </i>
    <i>
      <x v="48"/>
    </i>
    <i>
      <x v="73"/>
    </i>
    <i>
      <x v="70"/>
    </i>
    <i>
      <x v="40"/>
    </i>
    <i>
      <x v="32"/>
    </i>
    <i>
      <x v="5"/>
    </i>
    <i>
      <x v="67"/>
    </i>
    <i>
      <x v="39"/>
    </i>
    <i>
      <x v="64"/>
    </i>
    <i>
      <x v="22"/>
    </i>
    <i>
      <x v="74"/>
    </i>
    <i>
      <x v="38"/>
    </i>
    <i>
      <x v="77"/>
    </i>
    <i>
      <x v="8"/>
    </i>
    <i>
      <x v="42"/>
    </i>
    <i>
      <x v="23"/>
    </i>
    <i>
      <x/>
    </i>
    <i>
      <x v="58"/>
    </i>
    <i>
      <x v="57"/>
    </i>
    <i>
      <x v="51"/>
    </i>
    <i>
      <x v="35"/>
    </i>
    <i>
      <x v="63"/>
    </i>
    <i>
      <x v="10"/>
    </i>
    <i>
      <x v="17"/>
    </i>
    <i>
      <x v="72"/>
    </i>
    <i>
      <x v="24"/>
    </i>
    <i>
      <x v="44"/>
    </i>
    <i>
      <x v="75"/>
    </i>
    <i>
      <x v="54"/>
    </i>
    <i>
      <x v="41"/>
    </i>
    <i>
      <x v="60"/>
    </i>
    <i>
      <x v="59"/>
    </i>
    <i>
      <x v="71"/>
    </i>
    <i>
      <x v="13"/>
    </i>
    <i>
      <x v="28"/>
    </i>
    <i>
      <x v="62"/>
    </i>
    <i>
      <x v="7"/>
    </i>
    <i>
      <x v="1"/>
    </i>
    <i>
      <x v="21"/>
    </i>
    <i>
      <x v="2"/>
    </i>
    <i>
      <x v="66"/>
    </i>
    <i>
      <x v="9"/>
    </i>
    <i>
      <x v="65"/>
    </i>
    <i>
      <x v="30"/>
    </i>
    <i>
      <x v="56"/>
    </i>
    <i>
      <x v="12"/>
    </i>
    <i>
      <x v="47"/>
    </i>
    <i>
      <x v="68"/>
    </i>
    <i>
      <x v="14"/>
    </i>
    <i>
      <x v="6"/>
    </i>
    <i>
      <x v="78"/>
    </i>
    <i>
      <x v="52"/>
    </i>
    <i>
      <x v="19"/>
    </i>
    <i>
      <x v="27"/>
    </i>
    <i>
      <x v="16"/>
    </i>
    <i>
      <x v="34"/>
    </i>
    <i>
      <x v="18"/>
    </i>
    <i>
      <x v="4"/>
    </i>
    <i>
      <x v="25"/>
    </i>
    <i>
      <x v="11"/>
    </i>
    <i>
      <x v="36"/>
    </i>
    <i t="grand">
      <x/>
    </i>
  </rowItems>
  <colItems count="1">
    <i/>
  </colItems>
  <dataFields count="1">
    <dataField name="Somma di punti" fld="1" baseField="0" baseItem="0"/>
  </dataFields>
  <formats count="7">
    <format dxfId="22">
      <pivotArea field="0" type="button" dataOnly="0" labelOnly="1" outline="0" axis="axisRow" fieldPosition="0"/>
    </format>
    <format dxfId="21">
      <pivotArea dataOnly="0" labelOnly="1" outline="0" axis="axisValues" fieldPosition="0"/>
    </format>
    <format dxfId="20">
      <pivotArea collapsedLevelsAreSubtotals="1" fieldPosition="0">
        <references count="1">
          <reference field="0" count="0"/>
        </references>
      </pivotArea>
    </format>
    <format dxfId="19">
      <pivotArea dataOnly="0" labelOnly="1" fieldPosition="0">
        <references count="1">
          <reference field="0" count="50">
            <x v="0"/>
            <x v="3"/>
            <x v="5"/>
            <x v="8"/>
            <x v="10"/>
            <x v="15"/>
            <x v="17"/>
            <x v="20"/>
            <x v="22"/>
            <x v="23"/>
            <x v="24"/>
            <x v="26"/>
            <x v="29"/>
            <x v="31"/>
            <x v="32"/>
            <x v="33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3"/>
            <x v="54"/>
            <x v="55"/>
            <x v="57"/>
            <x v="58"/>
            <x v="59"/>
            <x v="60"/>
            <x v="61"/>
            <x v="63"/>
            <x v="64"/>
            <x v="67"/>
            <x v="69"/>
            <x v="70"/>
            <x v="72"/>
            <x v="73"/>
            <x v="74"/>
            <x v="75"/>
            <x v="76"/>
            <x v="77"/>
          </reference>
        </references>
      </pivotArea>
    </format>
    <format dxfId="18">
      <pivotArea dataOnly="0" labelOnly="1" fieldPosition="0">
        <references count="1">
          <reference field="0" count="29">
            <x v="1"/>
            <x v="2"/>
            <x v="4"/>
            <x v="6"/>
            <x v="7"/>
            <x v="9"/>
            <x v="11"/>
            <x v="12"/>
            <x v="13"/>
            <x v="14"/>
            <x v="16"/>
            <x v="18"/>
            <x v="19"/>
            <x v="21"/>
            <x v="25"/>
            <x v="27"/>
            <x v="28"/>
            <x v="30"/>
            <x v="34"/>
            <x v="36"/>
            <x v="47"/>
            <x v="52"/>
            <x v="56"/>
            <x v="62"/>
            <x v="65"/>
            <x v="66"/>
            <x v="68"/>
            <x v="71"/>
            <x v="78"/>
          </reference>
        </references>
      </pivotArea>
    </format>
    <format dxfId="17">
      <pivotArea field="0" type="button" dataOnly="0" labelOnly="1" outline="0" axis="axisRow" fieldPosition="0"/>
    </format>
    <format dxfId="16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6"/>
  <sheetViews>
    <sheetView zoomScale="90" zoomScaleNormal="90" workbookViewId="0">
      <selection activeCell="A209" sqref="A209:XFD209"/>
    </sheetView>
  </sheetViews>
  <sheetFormatPr defaultRowHeight="12.75"/>
  <cols>
    <col min="1" max="2" width="11" style="184" customWidth="1"/>
    <col min="3" max="3" width="30.85546875" style="52" customWidth="1"/>
    <col min="4" max="4" width="6.28515625" style="184" customWidth="1"/>
    <col min="5" max="5" width="10.85546875" style="184" bestFit="1" customWidth="1"/>
    <col min="6" max="6" width="38" style="52" customWidth="1"/>
    <col min="7" max="7" width="4.7109375" customWidth="1"/>
    <col min="8" max="8" width="15.140625" style="2" customWidth="1"/>
    <col min="9" max="9" width="12.7109375" style="2" customWidth="1"/>
    <col min="10" max="11" width="11.85546875" style="2" customWidth="1"/>
    <col min="12" max="12" width="13.7109375" style="2" customWidth="1"/>
    <col min="13" max="13" width="12" style="2" customWidth="1"/>
    <col min="14" max="14" width="11.85546875" style="2" customWidth="1"/>
    <col min="15" max="15" width="12.28515625" style="2" customWidth="1"/>
    <col min="16" max="16" width="12.140625" style="2" customWidth="1"/>
    <col min="17" max="17" width="12.140625" style="2" hidden="1" customWidth="1"/>
    <col min="18" max="18" width="9.140625" style="8" customWidth="1"/>
    <col min="19" max="19" width="9.140625" style="8"/>
    <col min="20" max="20" width="10.28515625" style="8" customWidth="1"/>
    <col min="21" max="21" width="12.7109375" style="11" customWidth="1"/>
    <col min="22" max="22" width="9.42578125" customWidth="1"/>
  </cols>
  <sheetData>
    <row r="1" spans="1:21" ht="23.25" customHeight="1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</row>
    <row r="2" spans="1:21" s="65" customFormat="1" ht="23.25" customHeight="1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</row>
    <row r="3" spans="1:21" s="111" customFormat="1" ht="20.25" thickBot="1">
      <c r="A3" s="229"/>
      <c r="B3" s="232"/>
      <c r="C3" s="229"/>
      <c r="D3" s="227"/>
      <c r="E3" s="227"/>
      <c r="F3" s="227"/>
      <c r="G3" s="125"/>
      <c r="H3" s="125"/>
      <c r="I3" s="126"/>
      <c r="J3" s="126"/>
      <c r="K3" s="126"/>
      <c r="L3" s="126"/>
      <c r="M3" s="125"/>
      <c r="N3" s="126"/>
      <c r="O3" s="126"/>
      <c r="P3" s="125"/>
      <c r="Q3" s="125"/>
      <c r="R3" s="126"/>
      <c r="S3" s="125"/>
      <c r="T3" s="125"/>
      <c r="U3" s="125"/>
    </row>
    <row r="4" spans="1:21" s="65" customFormat="1" ht="38.25">
      <c r="A4" s="326" t="s">
        <v>1292</v>
      </c>
      <c r="B4" s="327"/>
      <c r="C4" s="327"/>
      <c r="D4" s="327"/>
      <c r="E4" s="327"/>
      <c r="F4" s="328"/>
      <c r="G4" s="324"/>
      <c r="H4" s="150" t="s">
        <v>107</v>
      </c>
      <c r="I4" s="21" t="s">
        <v>2</v>
      </c>
      <c r="J4" s="21" t="s">
        <v>3</v>
      </c>
      <c r="K4" s="21" t="s">
        <v>363</v>
      </c>
      <c r="L4" s="21" t="s">
        <v>4</v>
      </c>
      <c r="M4" s="21" t="s">
        <v>365</v>
      </c>
      <c r="N4" s="21" t="s">
        <v>366</v>
      </c>
      <c r="O4" s="21" t="s">
        <v>367</v>
      </c>
      <c r="P4" s="21" t="s">
        <v>5</v>
      </c>
      <c r="Q4" s="21" t="s">
        <v>369</v>
      </c>
      <c r="R4" s="19" t="s">
        <v>6</v>
      </c>
      <c r="S4" s="44" t="s">
        <v>7</v>
      </c>
      <c r="T4" s="45" t="s">
        <v>8</v>
      </c>
      <c r="U4" s="19" t="s">
        <v>9</v>
      </c>
    </row>
    <row r="5" spans="1:21" s="65" customFormat="1" ht="13.5" customHeight="1" thickBot="1">
      <c r="A5" s="329"/>
      <c r="B5" s="330"/>
      <c r="C5" s="330"/>
      <c r="D5" s="330"/>
      <c r="E5" s="330"/>
      <c r="F5" s="331"/>
      <c r="G5" s="325"/>
      <c r="H5" s="151" t="s">
        <v>11</v>
      </c>
      <c r="I5" s="149" t="s">
        <v>10</v>
      </c>
      <c r="J5" s="149" t="s">
        <v>11</v>
      </c>
      <c r="K5" s="149" t="s">
        <v>364</v>
      </c>
      <c r="L5" s="149" t="s">
        <v>10</v>
      </c>
      <c r="M5" s="149" t="s">
        <v>12</v>
      </c>
      <c r="N5" s="149" t="s">
        <v>10</v>
      </c>
      <c r="O5" s="149" t="s">
        <v>368</v>
      </c>
      <c r="P5" s="149" t="s">
        <v>12</v>
      </c>
      <c r="Q5" s="149" t="s">
        <v>364</v>
      </c>
      <c r="R5" s="48"/>
      <c r="S5" s="46"/>
      <c r="T5" s="47"/>
      <c r="U5" s="41"/>
    </row>
    <row r="6" spans="1:21" s="65" customFormat="1">
      <c r="A6" s="207" t="s">
        <v>13</v>
      </c>
      <c r="B6" s="204" t="s">
        <v>14</v>
      </c>
      <c r="C6" s="207" t="s">
        <v>15</v>
      </c>
      <c r="D6" s="204" t="s">
        <v>16</v>
      </c>
      <c r="E6" s="204"/>
      <c r="F6" s="204" t="s">
        <v>17</v>
      </c>
      <c r="G6" s="24" t="s">
        <v>18</v>
      </c>
      <c r="H6" s="15">
        <v>43233</v>
      </c>
      <c r="I6" s="15">
        <v>43253</v>
      </c>
      <c r="J6" s="20">
        <v>43268</v>
      </c>
      <c r="K6" s="20">
        <v>43274</v>
      </c>
      <c r="L6" s="20">
        <v>43289</v>
      </c>
      <c r="M6" s="20">
        <v>43317</v>
      </c>
      <c r="N6" s="20">
        <v>43338</v>
      </c>
      <c r="O6" s="20">
        <v>43345</v>
      </c>
      <c r="P6" s="20">
        <v>43380</v>
      </c>
      <c r="Q6" s="20">
        <v>43408</v>
      </c>
      <c r="R6" s="43"/>
      <c r="S6" s="42"/>
      <c r="T6" s="43"/>
      <c r="U6" s="43"/>
    </row>
    <row r="7" spans="1:21" s="11" customFormat="1">
      <c r="A7" s="62">
        <v>1</v>
      </c>
      <c r="B7" s="83" t="s">
        <v>1046</v>
      </c>
      <c r="C7" s="51" t="s">
        <v>1079</v>
      </c>
      <c r="D7" s="51">
        <v>1999</v>
      </c>
      <c r="E7" s="53" t="s">
        <v>1159</v>
      </c>
      <c r="F7" s="51" t="s">
        <v>1047</v>
      </c>
      <c r="G7" s="6" t="str">
        <f>IF(COUNTIF(DONNE1,C7)&gt;1,"x"," ")</f>
        <v xml:space="preserve"> </v>
      </c>
      <c r="H7" s="13"/>
      <c r="I7" s="13"/>
      <c r="J7" s="13">
        <v>20</v>
      </c>
      <c r="K7" s="5"/>
      <c r="L7" s="5"/>
      <c r="M7" s="5"/>
      <c r="N7" s="5"/>
      <c r="O7" s="5"/>
      <c r="P7" s="30"/>
      <c r="Q7" s="30"/>
      <c r="R7" s="7"/>
      <c r="S7" s="7">
        <f>H7+I7+J7+L7+N7+O7+P7</f>
        <v>20</v>
      </c>
      <c r="T7" s="7">
        <f>COUNT(H7:P7)</f>
        <v>1</v>
      </c>
      <c r="U7" s="12">
        <f>S7</f>
        <v>20</v>
      </c>
    </row>
    <row r="8" spans="1:21" s="65" customFormat="1" ht="12.75" customHeight="1">
      <c r="A8" s="79"/>
      <c r="B8" s="84"/>
      <c r="C8" s="60"/>
      <c r="D8" s="60"/>
      <c r="E8" s="60"/>
      <c r="F8" s="60"/>
      <c r="G8" s="23"/>
      <c r="H8" s="10"/>
      <c r="I8" s="10"/>
      <c r="J8" s="10"/>
      <c r="K8" s="10"/>
      <c r="L8" s="10"/>
      <c r="M8" s="10"/>
      <c r="N8" s="10"/>
      <c r="O8" s="10"/>
      <c r="P8" s="31"/>
      <c r="Q8" s="31"/>
      <c r="R8" s="9"/>
      <c r="S8" s="58"/>
      <c r="T8" s="59"/>
      <c r="U8" s="9"/>
    </row>
    <row r="9" spans="1:21" s="65" customFormat="1" ht="12.75" customHeight="1" thickBot="1">
      <c r="A9" s="79"/>
      <c r="B9" s="84"/>
      <c r="C9" s="60"/>
      <c r="D9" s="60"/>
      <c r="E9" s="60"/>
      <c r="F9" s="60"/>
      <c r="G9" s="23"/>
      <c r="H9" s="10"/>
      <c r="I9" s="10"/>
      <c r="J9" s="10"/>
      <c r="K9" s="10"/>
      <c r="L9" s="10"/>
      <c r="M9" s="10"/>
      <c r="N9" s="10"/>
      <c r="O9" s="10"/>
      <c r="P9" s="31"/>
      <c r="Q9" s="31"/>
      <c r="R9" s="9"/>
      <c r="S9" s="58"/>
      <c r="T9" s="59"/>
      <c r="U9" s="9"/>
    </row>
    <row r="10" spans="1:21" s="65" customFormat="1" ht="38.25">
      <c r="A10" s="326" t="s">
        <v>1293</v>
      </c>
      <c r="B10" s="327"/>
      <c r="C10" s="327"/>
      <c r="D10" s="327"/>
      <c r="E10" s="327"/>
      <c r="F10" s="328"/>
      <c r="G10" s="324"/>
      <c r="H10" s="150" t="s">
        <v>107</v>
      </c>
      <c r="I10" s="21" t="s">
        <v>2</v>
      </c>
      <c r="J10" s="21" t="s">
        <v>3</v>
      </c>
      <c r="K10" s="21" t="s">
        <v>363</v>
      </c>
      <c r="L10" s="21" t="s">
        <v>4</v>
      </c>
      <c r="M10" s="21" t="s">
        <v>365</v>
      </c>
      <c r="N10" s="21" t="s">
        <v>366</v>
      </c>
      <c r="O10" s="21" t="s">
        <v>915</v>
      </c>
      <c r="P10" s="21" t="s">
        <v>5</v>
      </c>
      <c r="Q10" s="21" t="s">
        <v>369</v>
      </c>
      <c r="R10" s="19" t="s">
        <v>6</v>
      </c>
      <c r="S10" s="44" t="s">
        <v>7</v>
      </c>
      <c r="T10" s="45" t="s">
        <v>8</v>
      </c>
      <c r="U10" s="19" t="s">
        <v>9</v>
      </c>
    </row>
    <row r="11" spans="1:21" s="65" customFormat="1" ht="13.5" customHeight="1" thickBot="1">
      <c r="A11" s="329"/>
      <c r="B11" s="330"/>
      <c r="C11" s="330"/>
      <c r="D11" s="330"/>
      <c r="E11" s="330"/>
      <c r="F11" s="331"/>
      <c r="G11" s="325"/>
      <c r="H11" s="151" t="s">
        <v>11</v>
      </c>
      <c r="I11" s="149" t="s">
        <v>10</v>
      </c>
      <c r="J11" s="149" t="s">
        <v>11</v>
      </c>
      <c r="K11" s="149" t="s">
        <v>364</v>
      </c>
      <c r="L11" s="149" t="s">
        <v>10</v>
      </c>
      <c r="M11" s="149" t="s">
        <v>12</v>
      </c>
      <c r="N11" s="149" t="s">
        <v>10</v>
      </c>
      <c r="O11" s="149" t="s">
        <v>368</v>
      </c>
      <c r="P11" s="149" t="s">
        <v>12</v>
      </c>
      <c r="Q11" s="149" t="s">
        <v>364</v>
      </c>
      <c r="R11" s="48"/>
      <c r="S11" s="46"/>
      <c r="T11" s="47"/>
      <c r="U11" s="41"/>
    </row>
    <row r="12" spans="1:21" s="65" customFormat="1">
      <c r="A12" s="207" t="s">
        <v>13</v>
      </c>
      <c r="B12" s="204" t="s">
        <v>14</v>
      </c>
      <c r="C12" s="207" t="s">
        <v>15</v>
      </c>
      <c r="D12" s="204" t="s">
        <v>16</v>
      </c>
      <c r="E12" s="204"/>
      <c r="F12" s="204" t="s">
        <v>17</v>
      </c>
      <c r="G12" s="24" t="s">
        <v>18</v>
      </c>
      <c r="H12" s="15">
        <v>43233</v>
      </c>
      <c r="I12" s="15">
        <v>43253</v>
      </c>
      <c r="J12" s="20">
        <v>43268</v>
      </c>
      <c r="K12" s="20">
        <v>43274</v>
      </c>
      <c r="L12" s="20">
        <v>43289</v>
      </c>
      <c r="M12" s="20">
        <v>43317</v>
      </c>
      <c r="N12" s="20">
        <v>43338</v>
      </c>
      <c r="O12" s="20">
        <v>43345</v>
      </c>
      <c r="P12" s="20">
        <v>43380</v>
      </c>
      <c r="Q12" s="20">
        <v>43408</v>
      </c>
      <c r="R12" s="43"/>
      <c r="S12" s="42"/>
      <c r="T12" s="43"/>
      <c r="U12" s="43"/>
    </row>
    <row r="13" spans="1:21" s="11" customFormat="1">
      <c r="A13" s="62">
        <v>1</v>
      </c>
      <c r="B13" s="83" t="s">
        <v>906</v>
      </c>
      <c r="C13" s="51" t="s">
        <v>732</v>
      </c>
      <c r="D13" s="51">
        <v>1996</v>
      </c>
      <c r="E13" s="51" t="s">
        <v>171</v>
      </c>
      <c r="F13" s="51" t="s">
        <v>172</v>
      </c>
      <c r="G13" s="6" t="str">
        <f>IF(COUNTIF(DONNE1,C13)&gt;1,"x"," ")</f>
        <v xml:space="preserve"> </v>
      </c>
      <c r="H13" s="13">
        <v>20</v>
      </c>
      <c r="I13" s="13"/>
      <c r="J13" s="13">
        <v>20</v>
      </c>
      <c r="K13" s="5"/>
      <c r="L13" s="5"/>
      <c r="M13" s="114"/>
      <c r="N13" s="5"/>
      <c r="O13" s="5"/>
      <c r="P13" s="30"/>
      <c r="Q13" s="30"/>
      <c r="R13" s="7"/>
      <c r="S13" s="7">
        <f>H13+I13+J13+L13+N13+O13+P13</f>
        <v>40</v>
      </c>
      <c r="T13" s="7">
        <f>COUNT(H13:P13)</f>
        <v>2</v>
      </c>
      <c r="U13" s="12">
        <f>S13</f>
        <v>40</v>
      </c>
    </row>
    <row r="14" spans="1:21" s="65" customFormat="1" ht="12.75" customHeight="1">
      <c r="A14" s="62">
        <v>2</v>
      </c>
      <c r="B14" s="83" t="s">
        <v>906</v>
      </c>
      <c r="C14" s="51" t="s">
        <v>1069</v>
      </c>
      <c r="D14" s="51">
        <v>1998</v>
      </c>
      <c r="E14" s="53" t="s">
        <v>170</v>
      </c>
      <c r="F14" s="51" t="s">
        <v>273</v>
      </c>
      <c r="G14" s="6" t="str">
        <f>IF(COUNTIF(DONNE1,C14)&gt;1,"x"," ")</f>
        <v xml:space="preserve"> </v>
      </c>
      <c r="H14" s="13"/>
      <c r="I14" s="13"/>
      <c r="J14" s="127">
        <v>18</v>
      </c>
      <c r="K14" s="5"/>
      <c r="L14" s="5"/>
      <c r="M14" s="114"/>
      <c r="N14" s="5"/>
      <c r="O14" s="5"/>
      <c r="P14" s="30"/>
      <c r="Q14" s="30"/>
      <c r="R14" s="7"/>
      <c r="S14" s="7">
        <f>SUM(H14:R14)</f>
        <v>18</v>
      </c>
      <c r="T14" s="7">
        <f>COUNT(H14:P14)</f>
        <v>1</v>
      </c>
      <c r="U14" s="7">
        <f>S14-H14-I14</f>
        <v>18</v>
      </c>
    </row>
    <row r="15" spans="1:21" s="65" customFormat="1" ht="12.75" customHeight="1">
      <c r="A15" s="79"/>
      <c r="B15" s="84"/>
      <c r="C15" s="60"/>
      <c r="D15" s="60"/>
      <c r="E15" s="144"/>
      <c r="F15" s="60"/>
      <c r="G15" s="23"/>
      <c r="H15" s="33"/>
      <c r="I15" s="33"/>
      <c r="J15" s="145"/>
      <c r="K15" s="10"/>
      <c r="L15" s="10"/>
      <c r="M15" s="10"/>
      <c r="N15" s="10"/>
      <c r="O15" s="10"/>
      <c r="P15" s="31"/>
      <c r="Q15" s="31"/>
      <c r="R15" s="9"/>
      <c r="S15" s="58"/>
      <c r="T15" s="59"/>
      <c r="U15" s="9"/>
    </row>
    <row r="16" spans="1:21" s="65" customFormat="1" ht="12.75" customHeight="1" thickBot="1">
      <c r="A16" s="79"/>
      <c r="B16" s="84"/>
      <c r="C16" s="87"/>
      <c r="D16" s="87"/>
      <c r="E16" s="87"/>
      <c r="F16" s="87"/>
      <c r="G16" s="23"/>
      <c r="H16" s="79"/>
      <c r="I16" s="10"/>
      <c r="J16" s="10"/>
      <c r="K16" s="10"/>
      <c r="L16" s="10"/>
      <c r="M16" s="10"/>
      <c r="N16" s="10"/>
      <c r="O16" s="10"/>
      <c r="P16" s="31"/>
      <c r="Q16" s="31"/>
      <c r="R16" s="9"/>
      <c r="S16" s="58"/>
      <c r="T16" s="59"/>
      <c r="U16" s="9"/>
    </row>
    <row r="17" spans="1:21" s="65" customFormat="1" ht="38.25">
      <c r="A17" s="326" t="s">
        <v>1</v>
      </c>
      <c r="B17" s="327"/>
      <c r="C17" s="327"/>
      <c r="D17" s="327"/>
      <c r="E17" s="327"/>
      <c r="F17" s="328"/>
      <c r="G17" s="324"/>
      <c r="H17" s="150" t="s">
        <v>107</v>
      </c>
      <c r="I17" s="21" t="s">
        <v>2</v>
      </c>
      <c r="J17" s="21" t="s">
        <v>3</v>
      </c>
      <c r="K17" s="21" t="s">
        <v>363</v>
      </c>
      <c r="L17" s="21" t="s">
        <v>4</v>
      </c>
      <c r="M17" s="21" t="s">
        <v>365</v>
      </c>
      <c r="N17" s="21" t="s">
        <v>366</v>
      </c>
      <c r="O17" s="21" t="s">
        <v>915</v>
      </c>
      <c r="P17" s="21" t="s">
        <v>5</v>
      </c>
      <c r="Q17" s="21" t="s">
        <v>369</v>
      </c>
      <c r="R17" s="19" t="s">
        <v>6</v>
      </c>
      <c r="S17" s="44" t="s">
        <v>7</v>
      </c>
      <c r="T17" s="45" t="s">
        <v>8</v>
      </c>
      <c r="U17" s="19" t="s">
        <v>9</v>
      </c>
    </row>
    <row r="18" spans="1:21" s="65" customFormat="1" ht="13.5" customHeight="1" thickBot="1">
      <c r="A18" s="329"/>
      <c r="B18" s="330"/>
      <c r="C18" s="330"/>
      <c r="D18" s="330"/>
      <c r="E18" s="330"/>
      <c r="F18" s="331"/>
      <c r="G18" s="325"/>
      <c r="H18" s="151" t="s">
        <v>11</v>
      </c>
      <c r="I18" s="149" t="s">
        <v>10</v>
      </c>
      <c r="J18" s="149" t="s">
        <v>11</v>
      </c>
      <c r="K18" s="149" t="s">
        <v>364</v>
      </c>
      <c r="L18" s="149" t="s">
        <v>10</v>
      </c>
      <c r="M18" s="149" t="s">
        <v>12</v>
      </c>
      <c r="N18" s="149" t="s">
        <v>10</v>
      </c>
      <c r="O18" s="149" t="s">
        <v>368</v>
      </c>
      <c r="P18" s="149" t="s">
        <v>12</v>
      </c>
      <c r="Q18" s="149" t="s">
        <v>364</v>
      </c>
      <c r="R18" s="48"/>
      <c r="S18" s="46"/>
      <c r="T18" s="47"/>
      <c r="U18" s="41"/>
    </row>
    <row r="19" spans="1:21" s="11" customFormat="1">
      <c r="A19" s="207" t="s">
        <v>13</v>
      </c>
      <c r="B19" s="204" t="s">
        <v>14</v>
      </c>
      <c r="C19" s="207" t="s">
        <v>15</v>
      </c>
      <c r="D19" s="204" t="s">
        <v>16</v>
      </c>
      <c r="E19" s="204"/>
      <c r="F19" s="204" t="s">
        <v>17</v>
      </c>
      <c r="G19" s="24" t="s">
        <v>18</v>
      </c>
      <c r="H19" s="123">
        <v>43233</v>
      </c>
      <c r="I19" s="123">
        <v>43253</v>
      </c>
      <c r="J19" s="20">
        <v>43268</v>
      </c>
      <c r="K19" s="20">
        <v>43274</v>
      </c>
      <c r="L19" s="20">
        <v>43289</v>
      </c>
      <c r="M19" s="20">
        <v>43317</v>
      </c>
      <c r="N19" s="20">
        <v>43338</v>
      </c>
      <c r="O19" s="20">
        <v>43345</v>
      </c>
      <c r="P19" s="20">
        <v>43380</v>
      </c>
      <c r="Q19" s="20">
        <v>43408</v>
      </c>
      <c r="R19" s="43"/>
      <c r="S19" s="42"/>
      <c r="T19" s="43"/>
      <c r="U19" s="43"/>
    </row>
    <row r="20" spans="1:21" s="65" customFormat="1" ht="12.75" customHeight="1">
      <c r="A20" s="62">
        <v>1</v>
      </c>
      <c r="B20" s="83" t="s">
        <v>19</v>
      </c>
      <c r="C20" s="50" t="s">
        <v>634</v>
      </c>
      <c r="D20" s="50">
        <v>1987</v>
      </c>
      <c r="E20" s="50" t="s">
        <v>109</v>
      </c>
      <c r="F20" s="50" t="s">
        <v>110</v>
      </c>
      <c r="G20" s="4" t="str">
        <f t="shared" ref="G20:G40" si="0">IF(COUNTIF(DONNE1,C20)&gt;1,"X","")</f>
        <v/>
      </c>
      <c r="H20" s="62">
        <v>18</v>
      </c>
      <c r="I20" s="62">
        <v>18</v>
      </c>
      <c r="J20" s="5">
        <v>20</v>
      </c>
      <c r="K20" s="5">
        <v>18</v>
      </c>
      <c r="L20" s="5">
        <v>26</v>
      </c>
      <c r="M20" s="5">
        <v>16</v>
      </c>
      <c r="N20" s="5">
        <v>18</v>
      </c>
      <c r="O20" s="5">
        <v>18</v>
      </c>
      <c r="P20" s="30">
        <v>16</v>
      </c>
      <c r="Q20" s="30"/>
      <c r="R20" s="7"/>
      <c r="S20" s="7">
        <f t="shared" ref="S20:S40" si="1">SUM(H20:Q20)</f>
        <v>168</v>
      </c>
      <c r="T20" s="12">
        <f t="shared" ref="T20:T40" si="2">COUNT(E20:Q20)</f>
        <v>9</v>
      </c>
      <c r="U20" s="12">
        <f t="shared" ref="U20:U40" si="3">S20+R20</f>
        <v>168</v>
      </c>
    </row>
    <row r="21" spans="1:21" ht="12.75" customHeight="1">
      <c r="A21" s="62">
        <v>2</v>
      </c>
      <c r="B21" s="83" t="s">
        <v>19</v>
      </c>
      <c r="C21" s="97" t="s">
        <v>445</v>
      </c>
      <c r="D21" s="86">
        <v>1991</v>
      </c>
      <c r="E21" s="96" t="s">
        <v>109</v>
      </c>
      <c r="F21" s="50" t="s">
        <v>110</v>
      </c>
      <c r="G21" s="4" t="str">
        <f t="shared" si="0"/>
        <v/>
      </c>
      <c r="H21" s="62">
        <v>20</v>
      </c>
      <c r="I21" s="124">
        <v>20</v>
      </c>
      <c r="J21" s="5"/>
      <c r="K21" s="5">
        <v>20</v>
      </c>
      <c r="L21" s="5">
        <v>28</v>
      </c>
      <c r="M21" s="5">
        <v>20</v>
      </c>
      <c r="N21" s="5">
        <v>20</v>
      </c>
      <c r="O21" s="5">
        <v>20</v>
      </c>
      <c r="P21" s="30">
        <v>20</v>
      </c>
      <c r="Q21" s="30"/>
      <c r="R21" s="7"/>
      <c r="S21" s="7">
        <f t="shared" si="1"/>
        <v>168</v>
      </c>
      <c r="T21" s="12">
        <f t="shared" si="2"/>
        <v>8</v>
      </c>
      <c r="U21" s="12">
        <f t="shared" si="3"/>
        <v>168</v>
      </c>
    </row>
    <row r="22" spans="1:21" ht="12.75" customHeight="1">
      <c r="A22" s="62">
        <v>3</v>
      </c>
      <c r="B22" s="83" t="s">
        <v>19</v>
      </c>
      <c r="C22" s="50" t="s">
        <v>717</v>
      </c>
      <c r="D22" s="50">
        <v>1985</v>
      </c>
      <c r="E22" s="50" t="s">
        <v>181</v>
      </c>
      <c r="F22" s="50" t="s">
        <v>240</v>
      </c>
      <c r="G22" s="4" t="str">
        <f t="shared" si="0"/>
        <v/>
      </c>
      <c r="H22" s="62">
        <v>16</v>
      </c>
      <c r="I22" s="62"/>
      <c r="J22" s="5">
        <v>16</v>
      </c>
      <c r="K22" s="5">
        <v>16</v>
      </c>
      <c r="L22" s="5">
        <v>18</v>
      </c>
      <c r="M22" s="5">
        <v>15</v>
      </c>
      <c r="N22" s="5"/>
      <c r="O22" s="5">
        <v>16</v>
      </c>
      <c r="P22" s="30"/>
      <c r="Q22" s="30"/>
      <c r="R22" s="7"/>
      <c r="S22" s="7">
        <f t="shared" si="1"/>
        <v>97</v>
      </c>
      <c r="T22" s="12">
        <f t="shared" si="2"/>
        <v>6</v>
      </c>
      <c r="U22" s="12">
        <f t="shared" si="3"/>
        <v>97</v>
      </c>
    </row>
    <row r="23" spans="1:21">
      <c r="A23" s="62">
        <v>4</v>
      </c>
      <c r="B23" s="83" t="s">
        <v>19</v>
      </c>
      <c r="C23" s="50" t="s">
        <v>781</v>
      </c>
      <c r="D23" s="50">
        <v>1990</v>
      </c>
      <c r="E23" s="50" t="s">
        <v>189</v>
      </c>
      <c r="F23" s="50" t="s">
        <v>190</v>
      </c>
      <c r="G23" s="4" t="str">
        <f t="shared" si="0"/>
        <v/>
      </c>
      <c r="H23" s="62">
        <v>14</v>
      </c>
      <c r="I23" s="62"/>
      <c r="J23" s="5">
        <v>14</v>
      </c>
      <c r="K23" s="5"/>
      <c r="L23" s="5"/>
      <c r="M23" s="5"/>
      <c r="N23" s="5"/>
      <c r="O23" s="5"/>
      <c r="P23" s="30"/>
      <c r="Q23" s="30"/>
      <c r="R23" s="7"/>
      <c r="S23" s="7">
        <f t="shared" si="1"/>
        <v>28</v>
      </c>
      <c r="T23" s="12">
        <f t="shared" si="2"/>
        <v>2</v>
      </c>
      <c r="U23" s="12">
        <f t="shared" si="3"/>
        <v>28</v>
      </c>
    </row>
    <row r="24" spans="1:21" ht="12.75" customHeight="1">
      <c r="A24" s="62">
        <v>5</v>
      </c>
      <c r="B24" s="83" t="s">
        <v>19</v>
      </c>
      <c r="C24" s="53" t="s">
        <v>1413</v>
      </c>
      <c r="D24" s="53">
        <v>1984</v>
      </c>
      <c r="E24" s="53" t="s">
        <v>1524</v>
      </c>
      <c r="F24" s="53" t="str">
        <f>VLOOKUP(E24,cod.,2,FALSE)</f>
        <v>A.S.D.  LA FENICE</v>
      </c>
      <c r="G24" s="4" t="str">
        <f t="shared" si="0"/>
        <v/>
      </c>
      <c r="H24" s="5"/>
      <c r="I24" s="5"/>
      <c r="J24" s="127"/>
      <c r="K24" s="5"/>
      <c r="L24" s="5">
        <v>20</v>
      </c>
      <c r="M24" s="5"/>
      <c r="N24" s="56"/>
      <c r="O24" s="56"/>
      <c r="P24" s="56"/>
      <c r="Q24" s="56"/>
      <c r="R24" s="12"/>
      <c r="S24" s="7">
        <f t="shared" si="1"/>
        <v>20</v>
      </c>
      <c r="T24" s="12">
        <f t="shared" si="2"/>
        <v>1</v>
      </c>
      <c r="U24" s="12">
        <f t="shared" si="3"/>
        <v>20</v>
      </c>
    </row>
    <row r="25" spans="1:21" ht="12.75" customHeight="1">
      <c r="A25" s="62">
        <v>6</v>
      </c>
      <c r="B25" s="83" t="s">
        <v>19</v>
      </c>
      <c r="C25" s="50" t="s">
        <v>1060</v>
      </c>
      <c r="D25" s="50">
        <v>1987</v>
      </c>
      <c r="E25" s="97" t="s">
        <v>1160</v>
      </c>
      <c r="F25" s="50" t="s">
        <v>1042</v>
      </c>
      <c r="G25" s="4" t="str">
        <f t="shared" si="0"/>
        <v/>
      </c>
      <c r="H25" s="5"/>
      <c r="I25" s="62"/>
      <c r="J25" s="127">
        <v>18</v>
      </c>
      <c r="K25" s="5"/>
      <c r="L25" s="5"/>
      <c r="M25" s="5"/>
      <c r="N25" s="5"/>
      <c r="O25" s="5"/>
      <c r="P25" s="30"/>
      <c r="Q25" s="30"/>
      <c r="R25" s="7"/>
      <c r="S25" s="7">
        <f t="shared" si="1"/>
        <v>18</v>
      </c>
      <c r="T25" s="12">
        <f t="shared" si="2"/>
        <v>1</v>
      </c>
      <c r="U25" s="12">
        <f t="shared" si="3"/>
        <v>18</v>
      </c>
    </row>
    <row r="26" spans="1:21" ht="12.75" customHeight="1">
      <c r="A26" s="62">
        <v>7</v>
      </c>
      <c r="B26" s="83" t="s">
        <v>19</v>
      </c>
      <c r="C26" s="174" t="s">
        <v>1581</v>
      </c>
      <c r="D26" s="67">
        <v>1995</v>
      </c>
      <c r="E26" s="67" t="s">
        <v>1584</v>
      </c>
      <c r="F26" s="67" t="s">
        <v>1586</v>
      </c>
      <c r="G26" s="4" t="str">
        <f t="shared" si="0"/>
        <v/>
      </c>
      <c r="H26" s="92"/>
      <c r="I26" s="92"/>
      <c r="J26" s="92"/>
      <c r="K26" s="92"/>
      <c r="L26" s="92"/>
      <c r="M26" s="92">
        <v>18</v>
      </c>
      <c r="N26" s="92"/>
      <c r="O26" s="92"/>
      <c r="P26" s="92">
        <v>18</v>
      </c>
      <c r="Q26" s="92"/>
      <c r="R26" s="182"/>
      <c r="S26" s="7">
        <f t="shared" si="1"/>
        <v>36</v>
      </c>
      <c r="T26" s="182">
        <f t="shared" si="2"/>
        <v>2</v>
      </c>
      <c r="U26" s="182">
        <f t="shared" si="3"/>
        <v>36</v>
      </c>
    </row>
    <row r="27" spans="1:21" ht="12.75" customHeight="1">
      <c r="A27" s="62">
        <v>8</v>
      </c>
      <c r="B27" s="83" t="s">
        <v>19</v>
      </c>
      <c r="C27" s="53" t="s">
        <v>1414</v>
      </c>
      <c r="D27" s="53">
        <v>1984</v>
      </c>
      <c r="E27" s="53" t="s">
        <v>207</v>
      </c>
      <c r="F27" s="53" t="str">
        <f>VLOOKUP(E27,cod.,2,FALSE)</f>
        <v>TARANTO SPORTIVA</v>
      </c>
      <c r="G27" s="4" t="str">
        <f t="shared" si="0"/>
        <v/>
      </c>
      <c r="H27" s="5"/>
      <c r="I27" s="5"/>
      <c r="J27" s="127"/>
      <c r="K27" s="5"/>
      <c r="L27" s="5">
        <v>16</v>
      </c>
      <c r="M27" s="5"/>
      <c r="N27" s="56"/>
      <c r="O27" s="56"/>
      <c r="P27" s="56"/>
      <c r="Q27" s="56"/>
      <c r="R27" s="12"/>
      <c r="S27" s="7">
        <f t="shared" si="1"/>
        <v>16</v>
      </c>
      <c r="T27" s="12">
        <f t="shared" si="2"/>
        <v>1</v>
      </c>
      <c r="U27" s="12">
        <f t="shared" si="3"/>
        <v>16</v>
      </c>
    </row>
    <row r="28" spans="1:21" ht="12.75" customHeight="1">
      <c r="A28" s="62">
        <v>9</v>
      </c>
      <c r="B28" s="83" t="s">
        <v>19</v>
      </c>
      <c r="C28" s="174" t="s">
        <v>1645</v>
      </c>
      <c r="D28" s="174">
        <v>1987</v>
      </c>
      <c r="E28" s="174" t="s">
        <v>1537</v>
      </c>
      <c r="F28" s="174" t="s">
        <v>1557</v>
      </c>
      <c r="G28" s="4" t="str">
        <f t="shared" si="0"/>
        <v/>
      </c>
      <c r="H28" s="92"/>
      <c r="I28" s="92"/>
      <c r="J28" s="92"/>
      <c r="K28" s="92"/>
      <c r="L28" s="92"/>
      <c r="M28" s="92"/>
      <c r="N28" s="92">
        <v>16</v>
      </c>
      <c r="O28" s="92"/>
      <c r="P28" s="225"/>
      <c r="Q28" s="225"/>
      <c r="R28" s="182"/>
      <c r="S28" s="7">
        <f t="shared" si="1"/>
        <v>16</v>
      </c>
      <c r="T28" s="182">
        <f t="shared" si="2"/>
        <v>1</v>
      </c>
      <c r="U28" s="182">
        <f t="shared" si="3"/>
        <v>16</v>
      </c>
    </row>
    <row r="29" spans="1:21" s="65" customFormat="1" ht="12.75" customHeight="1">
      <c r="A29" s="62">
        <v>10</v>
      </c>
      <c r="B29" s="83" t="s">
        <v>19</v>
      </c>
      <c r="C29" s="50" t="s">
        <v>729</v>
      </c>
      <c r="D29" s="50">
        <v>1991</v>
      </c>
      <c r="E29" s="50" t="s">
        <v>175</v>
      </c>
      <c r="F29" s="50" t="s">
        <v>909</v>
      </c>
      <c r="G29" s="4" t="str">
        <f t="shared" si="0"/>
        <v/>
      </c>
      <c r="H29" s="62">
        <v>15</v>
      </c>
      <c r="I29" s="62"/>
      <c r="J29" s="5"/>
      <c r="K29" s="5"/>
      <c r="L29" s="5"/>
      <c r="M29" s="5"/>
      <c r="N29" s="5"/>
      <c r="O29" s="5"/>
      <c r="P29" s="30"/>
      <c r="Q29" s="30"/>
      <c r="R29" s="7"/>
      <c r="S29" s="7">
        <f t="shared" si="1"/>
        <v>15</v>
      </c>
      <c r="T29" s="12">
        <f t="shared" si="2"/>
        <v>1</v>
      </c>
      <c r="U29" s="12">
        <f t="shared" si="3"/>
        <v>15</v>
      </c>
    </row>
    <row r="30" spans="1:21" s="65" customFormat="1" ht="12.75" customHeight="1">
      <c r="A30" s="62">
        <v>11</v>
      </c>
      <c r="B30" s="83" t="s">
        <v>19</v>
      </c>
      <c r="C30" s="50" t="s">
        <v>1062</v>
      </c>
      <c r="D30" s="50">
        <v>1992</v>
      </c>
      <c r="E30" s="97" t="s">
        <v>202</v>
      </c>
      <c r="F30" s="50" t="s">
        <v>203</v>
      </c>
      <c r="G30" s="4" t="str">
        <f t="shared" si="0"/>
        <v/>
      </c>
      <c r="H30" s="5"/>
      <c r="I30" s="5"/>
      <c r="J30" s="127">
        <v>15</v>
      </c>
      <c r="K30" s="5"/>
      <c r="L30" s="5"/>
      <c r="M30" s="5"/>
      <c r="N30" s="5"/>
      <c r="O30" s="5"/>
      <c r="P30" s="92"/>
      <c r="Q30" s="92"/>
      <c r="R30" s="7"/>
      <c r="S30" s="7">
        <f t="shared" si="1"/>
        <v>15</v>
      </c>
      <c r="T30" s="12">
        <f t="shared" si="2"/>
        <v>1</v>
      </c>
      <c r="U30" s="12">
        <f t="shared" si="3"/>
        <v>15</v>
      </c>
    </row>
    <row r="31" spans="1:21" s="65" customFormat="1" ht="12.75" customHeight="1">
      <c r="A31" s="62">
        <v>12</v>
      </c>
      <c r="B31" s="83" t="s">
        <v>19</v>
      </c>
      <c r="C31" s="53" t="s">
        <v>1415</v>
      </c>
      <c r="D31" s="53">
        <v>1989</v>
      </c>
      <c r="E31" s="53" t="s">
        <v>242</v>
      </c>
      <c r="F31" s="53" t="str">
        <f>VLOOKUP(E31,cod.,2,FALSE)</f>
        <v>A.S.D. MARATHON MASSAFRA</v>
      </c>
      <c r="G31" s="4" t="str">
        <f t="shared" si="0"/>
        <v/>
      </c>
      <c r="H31" s="5"/>
      <c r="I31" s="5"/>
      <c r="J31" s="127"/>
      <c r="K31" s="5"/>
      <c r="L31" s="5">
        <v>15</v>
      </c>
      <c r="M31" s="5"/>
      <c r="N31" s="56"/>
      <c r="O31" s="56"/>
      <c r="P31" s="56"/>
      <c r="Q31" s="56"/>
      <c r="R31" s="12"/>
      <c r="S31" s="7">
        <f t="shared" si="1"/>
        <v>15</v>
      </c>
      <c r="T31" s="12">
        <f t="shared" si="2"/>
        <v>1</v>
      </c>
      <c r="U31" s="12">
        <f t="shared" si="3"/>
        <v>15</v>
      </c>
    </row>
    <row r="32" spans="1:21" s="65" customFormat="1" ht="12.75" customHeight="1">
      <c r="A32" s="62">
        <v>13</v>
      </c>
      <c r="B32" s="83" t="s">
        <v>19</v>
      </c>
      <c r="C32" s="100" t="s">
        <v>1854</v>
      </c>
      <c r="D32" s="192">
        <v>1988</v>
      </c>
      <c r="E32" s="174" t="s">
        <v>1951</v>
      </c>
      <c r="F32" s="174" t="s">
        <v>1990</v>
      </c>
      <c r="G32" s="4" t="str">
        <f t="shared" si="0"/>
        <v/>
      </c>
      <c r="H32" s="92"/>
      <c r="I32" s="92"/>
      <c r="J32" s="92"/>
      <c r="K32" s="92"/>
      <c r="L32" s="92"/>
      <c r="M32" s="92"/>
      <c r="N32" s="92"/>
      <c r="O32" s="92">
        <v>15</v>
      </c>
      <c r="P32" s="225"/>
      <c r="Q32" s="225"/>
      <c r="R32" s="182"/>
      <c r="S32" s="7">
        <f t="shared" si="1"/>
        <v>15</v>
      </c>
      <c r="T32" s="182">
        <f t="shared" si="2"/>
        <v>1</v>
      </c>
      <c r="U32" s="182">
        <f t="shared" si="3"/>
        <v>15</v>
      </c>
    </row>
    <row r="33" spans="1:21" s="65" customFormat="1" ht="12.75" customHeight="1">
      <c r="A33" s="62">
        <v>14</v>
      </c>
      <c r="B33" s="63" t="s">
        <v>19</v>
      </c>
      <c r="C33" s="53" t="s">
        <v>1416</v>
      </c>
      <c r="D33" s="53">
        <v>1987</v>
      </c>
      <c r="E33" s="53" t="s">
        <v>176</v>
      </c>
      <c r="F33" s="53" t="str">
        <f>VLOOKUP(E33,cod.,2,FALSE)</f>
        <v>ATLETICA CORREREPOLLINO</v>
      </c>
      <c r="G33" s="4" t="str">
        <f t="shared" si="0"/>
        <v/>
      </c>
      <c r="H33" s="13"/>
      <c r="I33" s="13"/>
      <c r="J33" s="13"/>
      <c r="K33" s="5"/>
      <c r="L33" s="5">
        <v>14</v>
      </c>
      <c r="M33" s="5"/>
      <c r="N33" s="5"/>
      <c r="O33" s="5"/>
      <c r="P33" s="30"/>
      <c r="Q33" s="30"/>
      <c r="R33" s="7"/>
      <c r="S33" s="7">
        <f t="shared" si="1"/>
        <v>14</v>
      </c>
      <c r="T33" s="12">
        <f t="shared" si="2"/>
        <v>1</v>
      </c>
      <c r="U33" s="12">
        <f t="shared" si="3"/>
        <v>14</v>
      </c>
    </row>
    <row r="34" spans="1:21" s="128" customFormat="1" ht="12.75" customHeight="1">
      <c r="A34" s="62">
        <v>15</v>
      </c>
      <c r="B34" s="62" t="s">
        <v>19</v>
      </c>
      <c r="C34" s="100" t="s">
        <v>1918</v>
      </c>
      <c r="D34" s="192">
        <v>1992</v>
      </c>
      <c r="E34" s="174" t="s">
        <v>198</v>
      </c>
      <c r="F34" s="174" t="s">
        <v>1976</v>
      </c>
      <c r="G34" s="4" t="str">
        <f t="shared" si="0"/>
        <v/>
      </c>
      <c r="H34" s="92"/>
      <c r="I34" s="92"/>
      <c r="J34" s="92"/>
      <c r="K34" s="92"/>
      <c r="L34" s="92"/>
      <c r="M34" s="92"/>
      <c r="N34" s="92"/>
      <c r="O34" s="92">
        <v>14</v>
      </c>
      <c r="P34" s="225"/>
      <c r="Q34" s="225"/>
      <c r="R34" s="182"/>
      <c r="S34" s="7">
        <f t="shared" si="1"/>
        <v>14</v>
      </c>
      <c r="T34" s="182">
        <f t="shared" si="2"/>
        <v>1</v>
      </c>
      <c r="U34" s="182">
        <f t="shared" si="3"/>
        <v>14</v>
      </c>
    </row>
    <row r="35" spans="1:21" s="128" customFormat="1" ht="12.75" customHeight="1">
      <c r="A35" s="62">
        <v>16</v>
      </c>
      <c r="B35" s="62" t="s">
        <v>19</v>
      </c>
      <c r="C35" s="50" t="s">
        <v>828</v>
      </c>
      <c r="D35" s="50">
        <v>1985</v>
      </c>
      <c r="E35" s="50" t="s">
        <v>371</v>
      </c>
      <c r="F35" s="50" t="s">
        <v>912</v>
      </c>
      <c r="G35" s="4" t="str">
        <f t="shared" si="0"/>
        <v/>
      </c>
      <c r="H35" s="62">
        <v>13</v>
      </c>
      <c r="I35" s="62"/>
      <c r="J35" s="5"/>
      <c r="K35" s="5"/>
      <c r="L35" s="5"/>
      <c r="M35" s="5"/>
      <c r="N35" s="5"/>
      <c r="O35" s="5"/>
      <c r="P35" s="30"/>
      <c r="Q35" s="30"/>
      <c r="R35" s="7"/>
      <c r="S35" s="7">
        <f t="shared" si="1"/>
        <v>13</v>
      </c>
      <c r="T35" s="12">
        <f t="shared" si="2"/>
        <v>1</v>
      </c>
      <c r="U35" s="12">
        <f t="shared" si="3"/>
        <v>13</v>
      </c>
    </row>
    <row r="36" spans="1:21" s="209" customFormat="1">
      <c r="A36" s="62">
        <v>17</v>
      </c>
      <c r="B36" s="101" t="s">
        <v>19</v>
      </c>
      <c r="C36" s="50" t="s">
        <v>1063</v>
      </c>
      <c r="D36" s="50">
        <v>1993</v>
      </c>
      <c r="E36" s="97" t="s">
        <v>209</v>
      </c>
      <c r="F36" s="50" t="s">
        <v>210</v>
      </c>
      <c r="G36" s="4" t="str">
        <f t="shared" si="0"/>
        <v/>
      </c>
      <c r="H36" s="5"/>
      <c r="I36" s="5"/>
      <c r="J36" s="127">
        <v>13</v>
      </c>
      <c r="K36" s="5"/>
      <c r="L36" s="5"/>
      <c r="M36" s="5"/>
      <c r="N36" s="5"/>
      <c r="O36" s="5"/>
      <c r="P36" s="30"/>
      <c r="Q36" s="30"/>
      <c r="R36" s="7"/>
      <c r="S36" s="7">
        <f t="shared" si="1"/>
        <v>13</v>
      </c>
      <c r="T36" s="12">
        <f t="shared" si="2"/>
        <v>1</v>
      </c>
      <c r="U36" s="12">
        <f t="shared" si="3"/>
        <v>13</v>
      </c>
    </row>
    <row r="37" spans="1:21" s="209" customFormat="1">
      <c r="A37" s="62">
        <v>18</v>
      </c>
      <c r="B37" s="82" t="s">
        <v>19</v>
      </c>
      <c r="C37" s="50" t="s">
        <v>835</v>
      </c>
      <c r="D37" s="50">
        <v>1988</v>
      </c>
      <c r="E37" s="50" t="s">
        <v>150</v>
      </c>
      <c r="F37" s="50" t="s">
        <v>151</v>
      </c>
      <c r="G37" s="4" t="str">
        <f t="shared" si="0"/>
        <v/>
      </c>
      <c r="H37" s="62">
        <v>12</v>
      </c>
      <c r="I37" s="62"/>
      <c r="J37" s="5"/>
      <c r="K37" s="5"/>
      <c r="L37" s="5"/>
      <c r="M37" s="5"/>
      <c r="N37" s="13"/>
      <c r="O37" s="13"/>
      <c r="P37" s="68"/>
      <c r="Q37" s="68"/>
      <c r="R37" s="12"/>
      <c r="S37" s="7">
        <f t="shared" si="1"/>
        <v>12</v>
      </c>
      <c r="T37" s="12">
        <f t="shared" si="2"/>
        <v>1</v>
      </c>
      <c r="U37" s="12">
        <f t="shared" si="3"/>
        <v>12</v>
      </c>
    </row>
    <row r="38" spans="1:21" s="209" customFormat="1" ht="12.75" customHeight="1">
      <c r="A38" s="62">
        <v>19</v>
      </c>
      <c r="B38" s="101" t="s">
        <v>19</v>
      </c>
      <c r="C38" s="50" t="s">
        <v>1067</v>
      </c>
      <c r="D38" s="50">
        <v>1985</v>
      </c>
      <c r="E38" s="97" t="s">
        <v>170</v>
      </c>
      <c r="F38" s="50" t="s">
        <v>273</v>
      </c>
      <c r="G38" s="4" t="str">
        <f t="shared" si="0"/>
        <v/>
      </c>
      <c r="H38" s="5"/>
      <c r="I38" s="5"/>
      <c r="J38" s="127">
        <v>12</v>
      </c>
      <c r="K38" s="5"/>
      <c r="L38" s="5"/>
      <c r="M38" s="5"/>
      <c r="N38" s="5"/>
      <c r="O38" s="5"/>
      <c r="P38" s="30"/>
      <c r="Q38" s="30"/>
      <c r="R38" s="7"/>
      <c r="S38" s="7">
        <f t="shared" si="1"/>
        <v>12</v>
      </c>
      <c r="T38" s="12">
        <f t="shared" si="2"/>
        <v>1</v>
      </c>
      <c r="U38" s="12">
        <f t="shared" si="3"/>
        <v>12</v>
      </c>
    </row>
    <row r="39" spans="1:21" s="209" customFormat="1" ht="12.75" customHeight="1">
      <c r="A39" s="62">
        <v>20</v>
      </c>
      <c r="B39" s="147" t="s">
        <v>19</v>
      </c>
      <c r="C39" s="97" t="s">
        <v>901</v>
      </c>
      <c r="D39" s="50">
        <v>1984</v>
      </c>
      <c r="E39" s="50" t="s">
        <v>145</v>
      </c>
      <c r="F39" s="50" t="s">
        <v>284</v>
      </c>
      <c r="G39" s="4" t="str">
        <f t="shared" si="0"/>
        <v/>
      </c>
      <c r="H39" s="62">
        <v>11</v>
      </c>
      <c r="I39" s="62"/>
      <c r="J39" s="5"/>
      <c r="K39" s="5"/>
      <c r="L39" s="5"/>
      <c r="M39" s="5"/>
      <c r="N39" s="5"/>
      <c r="O39" s="5"/>
      <c r="P39" s="30"/>
      <c r="Q39" s="30"/>
      <c r="R39" s="7"/>
      <c r="S39" s="7">
        <f t="shared" si="1"/>
        <v>11</v>
      </c>
      <c r="T39" s="12">
        <f t="shared" si="2"/>
        <v>1</v>
      </c>
      <c r="U39" s="12">
        <f t="shared" si="3"/>
        <v>11</v>
      </c>
    </row>
    <row r="40" spans="1:21" s="209" customFormat="1" ht="12.75" customHeight="1">
      <c r="A40" s="62">
        <v>21</v>
      </c>
      <c r="B40" s="147" t="s">
        <v>19</v>
      </c>
      <c r="C40" s="67" t="s">
        <v>1075</v>
      </c>
      <c r="D40" s="67">
        <v>1986</v>
      </c>
      <c r="E40" s="174" t="s">
        <v>152</v>
      </c>
      <c r="F40" s="67" t="s">
        <v>269</v>
      </c>
      <c r="G40" s="4" t="str">
        <f t="shared" si="0"/>
        <v/>
      </c>
      <c r="H40" s="92"/>
      <c r="I40" s="92"/>
      <c r="J40" s="193">
        <v>11</v>
      </c>
      <c r="K40" s="92"/>
      <c r="L40" s="92"/>
      <c r="M40" s="92"/>
      <c r="N40" s="196"/>
      <c r="O40" s="196"/>
      <c r="P40" s="196"/>
      <c r="Q40" s="196"/>
      <c r="R40" s="182"/>
      <c r="S40" s="7">
        <f t="shared" si="1"/>
        <v>11</v>
      </c>
      <c r="T40" s="182">
        <f t="shared" si="2"/>
        <v>1</v>
      </c>
      <c r="U40" s="182">
        <f t="shared" si="3"/>
        <v>11</v>
      </c>
    </row>
    <row r="41" spans="1:21" s="209" customFormat="1" ht="12.75" customHeight="1">
      <c r="A41" s="157"/>
      <c r="B41" s="157"/>
      <c r="C41" s="158"/>
      <c r="D41" s="158"/>
      <c r="E41" s="158"/>
      <c r="F41" s="158"/>
      <c r="G41" s="220"/>
      <c r="H41" s="210"/>
      <c r="I41" s="210"/>
      <c r="J41" s="210"/>
      <c r="K41" s="210"/>
      <c r="L41" s="210"/>
      <c r="M41" s="210"/>
      <c r="N41" s="210"/>
      <c r="O41" s="210"/>
      <c r="P41" s="221"/>
      <c r="Q41" s="221"/>
      <c r="R41" s="219"/>
      <c r="S41" s="219"/>
      <c r="T41" s="219"/>
      <c r="U41" s="219"/>
    </row>
    <row r="42" spans="1:21" s="209" customFormat="1" ht="13.5" thickBot="1">
      <c r="A42" s="157"/>
      <c r="B42" s="289"/>
      <c r="C42" s="286"/>
      <c r="D42" s="292"/>
      <c r="E42" s="292"/>
      <c r="F42" s="286"/>
      <c r="G42" s="293"/>
      <c r="H42" s="210"/>
      <c r="I42" s="210"/>
      <c r="J42" s="210"/>
      <c r="K42" s="210"/>
      <c r="L42" s="210"/>
      <c r="M42" s="210"/>
      <c r="N42" s="221"/>
      <c r="O42" s="221"/>
      <c r="P42" s="210"/>
      <c r="Q42" s="210"/>
      <c r="R42" s="219"/>
      <c r="S42" s="219"/>
      <c r="T42" s="219"/>
      <c r="U42" s="294"/>
    </row>
    <row r="43" spans="1:21" s="65" customFormat="1" ht="30" customHeight="1">
      <c r="A43" s="326" t="s">
        <v>26</v>
      </c>
      <c r="B43" s="327"/>
      <c r="C43" s="327"/>
      <c r="D43" s="327"/>
      <c r="E43" s="327"/>
      <c r="F43" s="328"/>
      <c r="G43" s="324"/>
      <c r="H43" s="222" t="s">
        <v>107</v>
      </c>
      <c r="I43" s="223" t="s">
        <v>2</v>
      </c>
      <c r="J43" s="223" t="s">
        <v>3</v>
      </c>
      <c r="K43" s="223" t="s">
        <v>363</v>
      </c>
      <c r="L43" s="223" t="s">
        <v>4</v>
      </c>
      <c r="M43" s="223" t="s">
        <v>365</v>
      </c>
      <c r="N43" s="223" t="s">
        <v>916</v>
      </c>
      <c r="O43" s="223" t="s">
        <v>367</v>
      </c>
      <c r="P43" s="223" t="s">
        <v>5</v>
      </c>
      <c r="Q43" s="223" t="s">
        <v>369</v>
      </c>
      <c r="R43" s="224" t="s">
        <v>6</v>
      </c>
      <c r="S43" s="234" t="s">
        <v>7</v>
      </c>
      <c r="T43" s="235" t="s">
        <v>8</v>
      </c>
      <c r="U43" s="224" t="s">
        <v>9</v>
      </c>
    </row>
    <row r="44" spans="1:21" s="65" customFormat="1" ht="13.5" customHeight="1" thickBot="1">
      <c r="A44" s="329"/>
      <c r="B44" s="330"/>
      <c r="C44" s="330"/>
      <c r="D44" s="330"/>
      <c r="E44" s="330"/>
      <c r="F44" s="331"/>
      <c r="G44" s="325"/>
      <c r="H44" s="151" t="s">
        <v>11</v>
      </c>
      <c r="I44" s="149" t="s">
        <v>10</v>
      </c>
      <c r="J44" s="149" t="s">
        <v>11</v>
      </c>
      <c r="K44" s="149" t="s">
        <v>364</v>
      </c>
      <c r="L44" s="149" t="s">
        <v>10</v>
      </c>
      <c r="M44" s="149" t="s">
        <v>12</v>
      </c>
      <c r="N44" s="149" t="s">
        <v>10</v>
      </c>
      <c r="O44" s="149" t="s">
        <v>368</v>
      </c>
      <c r="P44" s="149" t="s">
        <v>12</v>
      </c>
      <c r="Q44" s="149" t="s">
        <v>364</v>
      </c>
      <c r="R44" s="48"/>
      <c r="S44" s="46"/>
      <c r="T44" s="47"/>
      <c r="U44" s="41"/>
    </row>
    <row r="45" spans="1:21" s="11" customFormat="1" ht="13.5" customHeight="1">
      <c r="A45" s="207" t="s">
        <v>13</v>
      </c>
      <c r="B45" s="204" t="s">
        <v>14</v>
      </c>
      <c r="C45" s="207" t="s">
        <v>15</v>
      </c>
      <c r="D45" s="204" t="s">
        <v>16</v>
      </c>
      <c r="E45" s="204"/>
      <c r="F45" s="204" t="s">
        <v>17</v>
      </c>
      <c r="G45" s="14" t="s">
        <v>18</v>
      </c>
      <c r="H45" s="15">
        <v>43233</v>
      </c>
      <c r="I45" s="15">
        <v>43253</v>
      </c>
      <c r="J45" s="20">
        <v>43268</v>
      </c>
      <c r="K45" s="20">
        <v>43274</v>
      </c>
      <c r="L45" s="20">
        <v>43289</v>
      </c>
      <c r="M45" s="20">
        <v>43317</v>
      </c>
      <c r="N45" s="20">
        <v>43338</v>
      </c>
      <c r="O45" s="20">
        <v>43345</v>
      </c>
      <c r="P45" s="20">
        <v>43380</v>
      </c>
      <c r="Q45" s="20">
        <v>43408</v>
      </c>
      <c r="R45" s="43"/>
      <c r="S45" s="42" t="s">
        <v>1171</v>
      </c>
      <c r="T45" s="43"/>
      <c r="U45" s="43"/>
    </row>
    <row r="46" spans="1:21">
      <c r="A46" s="62">
        <v>1</v>
      </c>
      <c r="B46" s="83" t="s">
        <v>27</v>
      </c>
      <c r="C46" s="51" t="s">
        <v>925</v>
      </c>
      <c r="D46" s="51">
        <v>1980</v>
      </c>
      <c r="E46" s="51" t="s">
        <v>176</v>
      </c>
      <c r="F46" s="51" t="s">
        <v>177</v>
      </c>
      <c r="G46" s="4" t="str">
        <f t="shared" ref="G46:G69" si="4">IF(COUNTIF(DONNE1,C46)&gt;1,"X","")</f>
        <v/>
      </c>
      <c r="H46" s="13"/>
      <c r="I46" s="13">
        <v>20</v>
      </c>
      <c r="J46" s="13"/>
      <c r="K46" s="5">
        <v>20</v>
      </c>
      <c r="L46" s="5">
        <v>28</v>
      </c>
      <c r="M46" s="5">
        <v>20</v>
      </c>
      <c r="N46" s="5">
        <v>20</v>
      </c>
      <c r="O46" s="5">
        <v>20</v>
      </c>
      <c r="P46" s="30">
        <v>20</v>
      </c>
      <c r="Q46" s="30"/>
      <c r="R46" s="7"/>
      <c r="S46" s="7">
        <f t="shared" ref="S46:S69" si="5">SUM(H46:Q46)</f>
        <v>148</v>
      </c>
      <c r="T46" s="12">
        <f t="shared" ref="T46:T69" si="6">COUNT(E46:Q46)</f>
        <v>7</v>
      </c>
      <c r="U46" s="12">
        <f t="shared" ref="U46:U69" si="7">S46+R46</f>
        <v>148</v>
      </c>
    </row>
    <row r="47" spans="1:21">
      <c r="A47" s="62">
        <v>2</v>
      </c>
      <c r="B47" s="83" t="s">
        <v>27</v>
      </c>
      <c r="C47" s="51" t="s">
        <v>1011</v>
      </c>
      <c r="D47" s="51">
        <v>1981</v>
      </c>
      <c r="E47" s="51" t="s">
        <v>157</v>
      </c>
      <c r="F47" s="51" t="s">
        <v>158</v>
      </c>
      <c r="G47" s="4" t="str">
        <f t="shared" si="4"/>
        <v/>
      </c>
      <c r="H47" s="13"/>
      <c r="I47" s="13">
        <v>18</v>
      </c>
      <c r="J47" s="13">
        <v>13</v>
      </c>
      <c r="K47" s="5">
        <v>18</v>
      </c>
      <c r="L47" s="5">
        <v>22</v>
      </c>
      <c r="M47" s="5">
        <v>18</v>
      </c>
      <c r="N47" s="5">
        <v>18</v>
      </c>
      <c r="O47" s="5">
        <v>14</v>
      </c>
      <c r="P47" s="30"/>
      <c r="Q47" s="30"/>
      <c r="R47" s="7"/>
      <c r="S47" s="7">
        <f t="shared" si="5"/>
        <v>121</v>
      </c>
      <c r="T47" s="12">
        <f t="shared" si="6"/>
        <v>7</v>
      </c>
      <c r="U47" s="12">
        <f t="shared" si="7"/>
        <v>121</v>
      </c>
    </row>
    <row r="48" spans="1:21">
      <c r="A48" s="62">
        <v>3</v>
      </c>
      <c r="B48" s="83" t="s">
        <v>27</v>
      </c>
      <c r="C48" s="51" t="s">
        <v>633</v>
      </c>
      <c r="D48" s="51">
        <v>1980</v>
      </c>
      <c r="E48" s="51" t="s">
        <v>122</v>
      </c>
      <c r="F48" s="51" t="s">
        <v>123</v>
      </c>
      <c r="G48" s="4" t="str">
        <f t="shared" si="4"/>
        <v/>
      </c>
      <c r="H48" s="63">
        <v>18</v>
      </c>
      <c r="I48" s="13"/>
      <c r="J48" s="13"/>
      <c r="K48" s="5"/>
      <c r="L48" s="5">
        <v>20</v>
      </c>
      <c r="M48" s="5"/>
      <c r="N48" s="5"/>
      <c r="O48" s="5">
        <v>15</v>
      </c>
      <c r="P48" s="30"/>
      <c r="Q48" s="30"/>
      <c r="R48" s="7"/>
      <c r="S48" s="7">
        <f t="shared" si="5"/>
        <v>53</v>
      </c>
      <c r="T48" s="12">
        <f t="shared" si="6"/>
        <v>3</v>
      </c>
      <c r="U48" s="12">
        <f t="shared" si="7"/>
        <v>53</v>
      </c>
    </row>
    <row r="49" spans="1:21">
      <c r="A49" s="62">
        <v>4</v>
      </c>
      <c r="B49" s="83" t="s">
        <v>27</v>
      </c>
      <c r="C49" s="51" t="s">
        <v>1058</v>
      </c>
      <c r="D49" s="51">
        <v>1982</v>
      </c>
      <c r="E49" s="53" t="s">
        <v>157</v>
      </c>
      <c r="F49" s="51" t="s">
        <v>158</v>
      </c>
      <c r="G49" s="4" t="str">
        <f t="shared" si="4"/>
        <v/>
      </c>
      <c r="H49" s="13"/>
      <c r="I49" s="13"/>
      <c r="J49" s="127">
        <v>16</v>
      </c>
      <c r="K49" s="5"/>
      <c r="L49" s="5">
        <v>23</v>
      </c>
      <c r="M49" s="5"/>
      <c r="N49" s="5"/>
      <c r="O49" s="5"/>
      <c r="P49" s="30"/>
      <c r="Q49" s="30"/>
      <c r="R49" s="7"/>
      <c r="S49" s="7">
        <f t="shared" si="5"/>
        <v>39</v>
      </c>
      <c r="T49" s="12">
        <f t="shared" si="6"/>
        <v>2</v>
      </c>
      <c r="U49" s="12">
        <f t="shared" si="7"/>
        <v>39</v>
      </c>
    </row>
    <row r="50" spans="1:21">
      <c r="A50" s="62">
        <v>5</v>
      </c>
      <c r="B50" s="83" t="s">
        <v>27</v>
      </c>
      <c r="C50" s="51" t="s">
        <v>734</v>
      </c>
      <c r="D50" s="51">
        <v>1981</v>
      </c>
      <c r="E50" s="51" t="s">
        <v>129</v>
      </c>
      <c r="F50" s="51" t="s">
        <v>130</v>
      </c>
      <c r="G50" s="4" t="str">
        <f t="shared" si="4"/>
        <v/>
      </c>
      <c r="H50" s="63">
        <v>15</v>
      </c>
      <c r="I50" s="13"/>
      <c r="J50" s="13">
        <v>14</v>
      </c>
      <c r="K50" s="5"/>
      <c r="L50" s="5"/>
      <c r="M50" s="5"/>
      <c r="N50" s="5"/>
      <c r="O50" s="5"/>
      <c r="P50" s="30"/>
      <c r="Q50" s="30"/>
      <c r="R50" s="7"/>
      <c r="S50" s="7">
        <f t="shared" si="5"/>
        <v>29</v>
      </c>
      <c r="T50" s="12">
        <f t="shared" si="6"/>
        <v>2</v>
      </c>
      <c r="U50" s="12">
        <f t="shared" si="7"/>
        <v>29</v>
      </c>
    </row>
    <row r="51" spans="1:21">
      <c r="A51" s="62">
        <v>6</v>
      </c>
      <c r="B51" s="83" t="s">
        <v>27</v>
      </c>
      <c r="C51" s="51" t="s">
        <v>722</v>
      </c>
      <c r="D51" s="51">
        <v>1980</v>
      </c>
      <c r="E51" s="51" t="s">
        <v>126</v>
      </c>
      <c r="F51" s="51" t="s">
        <v>376</v>
      </c>
      <c r="G51" s="4" t="str">
        <f t="shared" si="4"/>
        <v/>
      </c>
      <c r="H51" s="63">
        <v>16</v>
      </c>
      <c r="I51" s="78"/>
      <c r="J51" s="13">
        <v>12</v>
      </c>
      <c r="K51" s="5"/>
      <c r="L51" s="5"/>
      <c r="M51" s="5"/>
      <c r="N51" s="5"/>
      <c r="O51" s="5"/>
      <c r="P51" s="30"/>
      <c r="Q51" s="30"/>
      <c r="R51" s="7"/>
      <c r="S51" s="7">
        <f t="shared" si="5"/>
        <v>28</v>
      </c>
      <c r="T51" s="12">
        <f t="shared" si="6"/>
        <v>2</v>
      </c>
      <c r="U51" s="12">
        <f t="shared" si="7"/>
        <v>28</v>
      </c>
    </row>
    <row r="52" spans="1:21">
      <c r="A52" s="62">
        <v>7</v>
      </c>
      <c r="B52" s="83" t="s">
        <v>27</v>
      </c>
      <c r="C52" s="53" t="s">
        <v>1343</v>
      </c>
      <c r="D52" s="53">
        <v>1980</v>
      </c>
      <c r="E52" s="53" t="s">
        <v>943</v>
      </c>
      <c r="F52" s="53" t="str">
        <f>VLOOKUP(E52,cod.,2,FALSE)</f>
        <v>ATLETICA PALAZZO</v>
      </c>
      <c r="G52" s="4" t="str">
        <f t="shared" si="4"/>
        <v/>
      </c>
      <c r="H52" s="13"/>
      <c r="I52" s="13"/>
      <c r="J52" s="13"/>
      <c r="K52" s="5"/>
      <c r="L52" s="5">
        <v>26</v>
      </c>
      <c r="M52" s="5"/>
      <c r="N52" s="5"/>
      <c r="O52" s="5"/>
      <c r="P52" s="30"/>
      <c r="Q52" s="30"/>
      <c r="R52" s="7"/>
      <c r="S52" s="7">
        <f t="shared" si="5"/>
        <v>26</v>
      </c>
      <c r="T52" s="12">
        <f t="shared" si="6"/>
        <v>1</v>
      </c>
      <c r="U52" s="12">
        <f t="shared" si="7"/>
        <v>26</v>
      </c>
    </row>
    <row r="53" spans="1:21">
      <c r="A53" s="62">
        <v>8</v>
      </c>
      <c r="B53" s="83" t="s">
        <v>27</v>
      </c>
      <c r="C53" s="53" t="s">
        <v>1344</v>
      </c>
      <c r="D53" s="53">
        <v>1979</v>
      </c>
      <c r="E53" s="53" t="s">
        <v>1523</v>
      </c>
      <c r="F53" s="53" t="str">
        <f>VLOOKUP(E53,cod.,2,FALSE)</f>
        <v>BIO AMBRA NEW AGE</v>
      </c>
      <c r="G53" s="4" t="str">
        <f t="shared" si="4"/>
        <v/>
      </c>
      <c r="H53" s="13"/>
      <c r="I53" s="13"/>
      <c r="J53" s="13"/>
      <c r="K53" s="5"/>
      <c r="L53" s="5">
        <v>24</v>
      </c>
      <c r="M53" s="5"/>
      <c r="N53" s="5"/>
      <c r="O53" s="5"/>
      <c r="P53" s="30"/>
      <c r="Q53" s="30"/>
      <c r="R53" s="7"/>
      <c r="S53" s="7">
        <f t="shared" si="5"/>
        <v>24</v>
      </c>
      <c r="T53" s="12">
        <f t="shared" si="6"/>
        <v>1</v>
      </c>
      <c r="U53" s="12">
        <f t="shared" si="7"/>
        <v>24</v>
      </c>
    </row>
    <row r="54" spans="1:21">
      <c r="A54" s="62">
        <v>9</v>
      </c>
      <c r="B54" s="83" t="s">
        <v>27</v>
      </c>
      <c r="C54" s="51" t="s">
        <v>472</v>
      </c>
      <c r="D54" s="51">
        <v>1980</v>
      </c>
      <c r="E54" s="51" t="s">
        <v>139</v>
      </c>
      <c r="F54" s="51" t="s">
        <v>140</v>
      </c>
      <c r="G54" s="4" t="str">
        <f t="shared" si="4"/>
        <v/>
      </c>
      <c r="H54" s="63">
        <v>20</v>
      </c>
      <c r="I54" s="13"/>
      <c r="J54" s="13"/>
      <c r="K54" s="5"/>
      <c r="L54" s="5"/>
      <c r="M54" s="5"/>
      <c r="N54" s="5"/>
      <c r="O54" s="5"/>
      <c r="P54" s="30"/>
      <c r="Q54" s="30"/>
      <c r="R54" s="7"/>
      <c r="S54" s="7">
        <f t="shared" si="5"/>
        <v>20</v>
      </c>
      <c r="T54" s="12">
        <f t="shared" si="6"/>
        <v>1</v>
      </c>
      <c r="U54" s="12">
        <f t="shared" si="7"/>
        <v>20</v>
      </c>
    </row>
    <row r="55" spans="1:21">
      <c r="A55" s="62">
        <v>10</v>
      </c>
      <c r="B55" s="83" t="s">
        <v>27</v>
      </c>
      <c r="C55" s="51" t="s">
        <v>1055</v>
      </c>
      <c r="D55" s="51">
        <v>1979</v>
      </c>
      <c r="E55" s="53" t="s">
        <v>131</v>
      </c>
      <c r="F55" s="51" t="s">
        <v>132</v>
      </c>
      <c r="G55" s="4" t="str">
        <f t="shared" si="4"/>
        <v/>
      </c>
      <c r="H55" s="13"/>
      <c r="I55" s="78"/>
      <c r="J55" s="127">
        <v>20</v>
      </c>
      <c r="K55" s="5"/>
      <c r="L55" s="5"/>
      <c r="M55" s="5"/>
      <c r="N55" s="5"/>
      <c r="O55" s="5"/>
      <c r="P55" s="30"/>
      <c r="Q55" s="30"/>
      <c r="R55" s="7"/>
      <c r="S55" s="7">
        <f t="shared" si="5"/>
        <v>20</v>
      </c>
      <c r="T55" s="12">
        <f t="shared" si="6"/>
        <v>1</v>
      </c>
      <c r="U55" s="12">
        <f t="shared" si="7"/>
        <v>20</v>
      </c>
    </row>
    <row r="56" spans="1:21">
      <c r="A56" s="62">
        <v>11</v>
      </c>
      <c r="B56" s="83" t="s">
        <v>27</v>
      </c>
      <c r="C56" s="51" t="s">
        <v>1057</v>
      </c>
      <c r="D56" s="51">
        <v>1982</v>
      </c>
      <c r="E56" s="53" t="s">
        <v>124</v>
      </c>
      <c r="F56" s="51" t="s">
        <v>125</v>
      </c>
      <c r="G56" s="4" t="str">
        <f t="shared" si="4"/>
        <v/>
      </c>
      <c r="H56" s="13"/>
      <c r="I56" s="13"/>
      <c r="J56" s="127">
        <v>18</v>
      </c>
      <c r="K56" s="5"/>
      <c r="L56" s="5"/>
      <c r="M56" s="4"/>
      <c r="N56" s="5"/>
      <c r="O56" s="5"/>
      <c r="P56" s="92"/>
      <c r="Q56" s="92"/>
      <c r="R56" s="7"/>
      <c r="S56" s="7">
        <f t="shared" si="5"/>
        <v>18</v>
      </c>
      <c r="T56" s="12">
        <f t="shared" si="6"/>
        <v>1</v>
      </c>
      <c r="U56" s="12">
        <f t="shared" si="7"/>
        <v>18</v>
      </c>
    </row>
    <row r="57" spans="1:21">
      <c r="A57" s="62">
        <v>12</v>
      </c>
      <c r="B57" s="83" t="s">
        <v>27</v>
      </c>
      <c r="C57" s="53" t="s">
        <v>1417</v>
      </c>
      <c r="D57" s="53">
        <v>1979</v>
      </c>
      <c r="E57" s="53" t="s">
        <v>207</v>
      </c>
      <c r="F57" s="53" t="str">
        <f>VLOOKUP(E57,cod.,2,FALSE)</f>
        <v>TARANTO SPORTIVA</v>
      </c>
      <c r="G57" s="4" t="str">
        <f t="shared" si="4"/>
        <v/>
      </c>
      <c r="H57" s="13"/>
      <c r="I57" s="13"/>
      <c r="J57" s="13"/>
      <c r="K57" s="5"/>
      <c r="L57" s="5">
        <v>18</v>
      </c>
      <c r="M57" s="5"/>
      <c r="N57" s="5"/>
      <c r="O57" s="5"/>
      <c r="P57" s="30"/>
      <c r="Q57" s="30"/>
      <c r="R57" s="7"/>
      <c r="S57" s="7">
        <f t="shared" si="5"/>
        <v>18</v>
      </c>
      <c r="T57" s="12">
        <f t="shared" si="6"/>
        <v>1</v>
      </c>
      <c r="U57" s="12">
        <f t="shared" si="7"/>
        <v>18</v>
      </c>
    </row>
    <row r="58" spans="1:21">
      <c r="A58" s="62">
        <v>13</v>
      </c>
      <c r="B58" s="83" t="s">
        <v>27</v>
      </c>
      <c r="C58" s="100" t="s">
        <v>1807</v>
      </c>
      <c r="D58" s="192">
        <v>1981</v>
      </c>
      <c r="E58" s="174" t="s">
        <v>1166</v>
      </c>
      <c r="F58" s="174" t="s">
        <v>1969</v>
      </c>
      <c r="G58" s="4" t="str">
        <f t="shared" si="4"/>
        <v/>
      </c>
      <c r="H58" s="92"/>
      <c r="I58" s="92"/>
      <c r="J58" s="193"/>
      <c r="K58" s="92"/>
      <c r="L58" s="92"/>
      <c r="M58" s="92"/>
      <c r="N58" s="92"/>
      <c r="O58" s="92">
        <v>18</v>
      </c>
      <c r="P58" s="225"/>
      <c r="Q58" s="225"/>
      <c r="R58" s="182"/>
      <c r="S58" s="7">
        <f t="shared" si="5"/>
        <v>18</v>
      </c>
      <c r="T58" s="12">
        <f t="shared" si="6"/>
        <v>1</v>
      </c>
      <c r="U58" s="12">
        <f t="shared" si="7"/>
        <v>18</v>
      </c>
    </row>
    <row r="59" spans="1:21" s="65" customFormat="1">
      <c r="A59" s="62">
        <v>14</v>
      </c>
      <c r="B59" s="83" t="s">
        <v>27</v>
      </c>
      <c r="C59" s="53" t="s">
        <v>1250</v>
      </c>
      <c r="D59" s="140">
        <v>1981</v>
      </c>
      <c r="E59" s="140" t="s">
        <v>1270</v>
      </c>
      <c r="F59" s="140" t="s">
        <v>1256</v>
      </c>
      <c r="G59" s="4" t="str">
        <f t="shared" si="4"/>
        <v/>
      </c>
      <c r="H59" s="13"/>
      <c r="I59" s="13"/>
      <c r="J59" s="127"/>
      <c r="K59" s="5">
        <v>16</v>
      </c>
      <c r="L59" s="5"/>
      <c r="M59" s="5"/>
      <c r="N59" s="5"/>
      <c r="O59" s="5"/>
      <c r="P59" s="30"/>
      <c r="Q59" s="30"/>
      <c r="R59" s="7"/>
      <c r="S59" s="7">
        <f t="shared" si="5"/>
        <v>16</v>
      </c>
      <c r="T59" s="12">
        <f t="shared" si="6"/>
        <v>1</v>
      </c>
      <c r="U59" s="12">
        <f t="shared" si="7"/>
        <v>16</v>
      </c>
    </row>
    <row r="60" spans="1:21" s="65" customFormat="1">
      <c r="A60" s="62">
        <v>15</v>
      </c>
      <c r="B60" s="83" t="s">
        <v>27</v>
      </c>
      <c r="C60" s="100" t="s">
        <v>1812</v>
      </c>
      <c r="D60" s="192">
        <v>1980</v>
      </c>
      <c r="E60" s="174" t="s">
        <v>143</v>
      </c>
      <c r="F60" s="174" t="s">
        <v>1999</v>
      </c>
      <c r="G60" s="4" t="str">
        <f t="shared" si="4"/>
        <v/>
      </c>
      <c r="H60" s="92"/>
      <c r="I60" s="92"/>
      <c r="J60" s="193"/>
      <c r="K60" s="92"/>
      <c r="L60" s="92"/>
      <c r="M60" s="92"/>
      <c r="N60" s="92"/>
      <c r="O60" s="92">
        <v>16</v>
      </c>
      <c r="P60" s="225"/>
      <c r="Q60" s="225"/>
      <c r="R60" s="182"/>
      <c r="S60" s="7">
        <f t="shared" si="5"/>
        <v>16</v>
      </c>
      <c r="T60" s="12">
        <f t="shared" si="6"/>
        <v>1</v>
      </c>
      <c r="U60" s="12">
        <f t="shared" si="7"/>
        <v>16</v>
      </c>
    </row>
    <row r="61" spans="1:21" s="65" customFormat="1">
      <c r="A61" s="62">
        <v>16</v>
      </c>
      <c r="B61" s="83" t="s">
        <v>27</v>
      </c>
      <c r="C61" s="51" t="s">
        <v>1059</v>
      </c>
      <c r="D61" s="51">
        <v>1980</v>
      </c>
      <c r="E61" s="53" t="s">
        <v>150</v>
      </c>
      <c r="F61" s="51" t="s">
        <v>151</v>
      </c>
      <c r="G61" s="4" t="str">
        <f t="shared" si="4"/>
        <v/>
      </c>
      <c r="H61" s="13"/>
      <c r="I61" s="13"/>
      <c r="J61" s="127">
        <v>15</v>
      </c>
      <c r="K61" s="5"/>
      <c r="L61" s="5"/>
      <c r="M61" s="5"/>
      <c r="N61" s="5"/>
      <c r="O61" s="5"/>
      <c r="P61" s="30"/>
      <c r="Q61" s="30"/>
      <c r="R61" s="7"/>
      <c r="S61" s="7">
        <f t="shared" si="5"/>
        <v>15</v>
      </c>
      <c r="T61" s="12">
        <f t="shared" si="6"/>
        <v>1</v>
      </c>
      <c r="U61" s="12">
        <f t="shared" si="7"/>
        <v>15</v>
      </c>
    </row>
    <row r="62" spans="1:21" s="65" customFormat="1">
      <c r="A62" s="62">
        <v>17</v>
      </c>
      <c r="B62" s="63" t="s">
        <v>27</v>
      </c>
      <c r="C62" s="51" t="s">
        <v>836</v>
      </c>
      <c r="D62" s="51">
        <v>1980</v>
      </c>
      <c r="E62" s="51" t="s">
        <v>121</v>
      </c>
      <c r="F62" s="51" t="s">
        <v>268</v>
      </c>
      <c r="G62" s="4" t="str">
        <f t="shared" si="4"/>
        <v/>
      </c>
      <c r="H62" s="63">
        <v>14</v>
      </c>
      <c r="I62" s="13"/>
      <c r="J62" s="13"/>
      <c r="K62" s="5"/>
      <c r="L62" s="5"/>
      <c r="M62" s="5"/>
      <c r="N62" s="5"/>
      <c r="O62" s="5"/>
      <c r="P62" s="30"/>
      <c r="Q62" s="30"/>
      <c r="R62" s="7"/>
      <c r="S62" s="7">
        <f t="shared" si="5"/>
        <v>14</v>
      </c>
      <c r="T62" s="12">
        <f t="shared" si="6"/>
        <v>1</v>
      </c>
      <c r="U62" s="12">
        <f t="shared" si="7"/>
        <v>14</v>
      </c>
    </row>
    <row r="63" spans="1:21" s="65" customFormat="1">
      <c r="A63" s="62">
        <v>18</v>
      </c>
      <c r="B63" s="63" t="s">
        <v>27</v>
      </c>
      <c r="C63" s="53" t="s">
        <v>872</v>
      </c>
      <c r="D63" s="51">
        <v>1980</v>
      </c>
      <c r="E63" s="51" t="s">
        <v>121</v>
      </c>
      <c r="F63" s="51" t="s">
        <v>268</v>
      </c>
      <c r="G63" s="4" t="str">
        <f t="shared" si="4"/>
        <v/>
      </c>
      <c r="H63" s="63">
        <v>13</v>
      </c>
      <c r="I63" s="13"/>
      <c r="J63" s="13"/>
      <c r="K63" s="5"/>
      <c r="L63" s="5"/>
      <c r="M63" s="4"/>
      <c r="N63" s="13"/>
      <c r="O63" s="5"/>
      <c r="P63" s="30"/>
      <c r="Q63" s="30"/>
      <c r="R63" s="7"/>
      <c r="S63" s="7">
        <f t="shared" si="5"/>
        <v>13</v>
      </c>
      <c r="T63" s="12">
        <f t="shared" si="6"/>
        <v>1</v>
      </c>
      <c r="U63" s="12">
        <f t="shared" si="7"/>
        <v>13</v>
      </c>
    </row>
    <row r="64" spans="1:21" s="65" customFormat="1">
      <c r="A64" s="62">
        <v>19</v>
      </c>
      <c r="B64" s="98" t="s">
        <v>27</v>
      </c>
      <c r="C64" s="259" t="s">
        <v>1859</v>
      </c>
      <c r="D64" s="260">
        <v>1982</v>
      </c>
      <c r="E64" s="261" t="s">
        <v>1160</v>
      </c>
      <c r="F64" s="261" t="s">
        <v>1964</v>
      </c>
      <c r="G64" s="4" t="str">
        <f t="shared" si="4"/>
        <v/>
      </c>
      <c r="H64" s="236"/>
      <c r="I64" s="236"/>
      <c r="J64" s="262"/>
      <c r="K64" s="236"/>
      <c r="L64" s="236"/>
      <c r="M64" s="236"/>
      <c r="N64" s="236"/>
      <c r="O64" s="236">
        <v>13</v>
      </c>
      <c r="P64" s="263"/>
      <c r="Q64" s="263"/>
      <c r="R64" s="264"/>
      <c r="S64" s="7">
        <f t="shared" si="5"/>
        <v>13</v>
      </c>
      <c r="T64" s="171">
        <f t="shared" si="6"/>
        <v>1</v>
      </c>
      <c r="U64" s="171">
        <f t="shared" si="7"/>
        <v>13</v>
      </c>
    </row>
    <row r="65" spans="1:21" s="91" customFormat="1">
      <c r="A65" s="62">
        <v>20</v>
      </c>
      <c r="B65" s="147" t="s">
        <v>27</v>
      </c>
      <c r="C65" s="53" t="s">
        <v>888</v>
      </c>
      <c r="D65" s="51">
        <v>1980</v>
      </c>
      <c r="E65" s="51" t="s">
        <v>286</v>
      </c>
      <c r="F65" s="51" t="s">
        <v>285</v>
      </c>
      <c r="G65" s="4" t="str">
        <f t="shared" si="4"/>
        <v/>
      </c>
      <c r="H65" s="63">
        <v>12</v>
      </c>
      <c r="I65" s="13"/>
      <c r="J65" s="13"/>
      <c r="K65" s="5"/>
      <c r="L65" s="5"/>
      <c r="M65" s="5"/>
      <c r="N65" s="5"/>
      <c r="O65" s="5"/>
      <c r="P65" s="30"/>
      <c r="Q65" s="30"/>
      <c r="R65" s="7"/>
      <c r="S65" s="7">
        <f t="shared" si="5"/>
        <v>12</v>
      </c>
      <c r="T65" s="171">
        <f t="shared" si="6"/>
        <v>1</v>
      </c>
      <c r="U65" s="171">
        <f t="shared" si="7"/>
        <v>12</v>
      </c>
    </row>
    <row r="66" spans="1:21" s="91" customFormat="1">
      <c r="A66" s="62">
        <v>21</v>
      </c>
      <c r="B66" s="147" t="s">
        <v>27</v>
      </c>
      <c r="C66" s="100" t="s">
        <v>1868</v>
      </c>
      <c r="D66" s="192">
        <v>1982</v>
      </c>
      <c r="E66" s="174" t="s">
        <v>198</v>
      </c>
      <c r="F66" s="174" t="s">
        <v>1976</v>
      </c>
      <c r="G66" s="4" t="str">
        <f t="shared" si="4"/>
        <v/>
      </c>
      <c r="H66" s="92"/>
      <c r="I66" s="92"/>
      <c r="J66" s="193"/>
      <c r="K66" s="92"/>
      <c r="L66" s="92"/>
      <c r="M66" s="92"/>
      <c r="N66" s="92"/>
      <c r="O66" s="92">
        <v>12</v>
      </c>
      <c r="P66" s="225"/>
      <c r="Q66" s="225"/>
      <c r="R66" s="182"/>
      <c r="S66" s="7">
        <f t="shared" si="5"/>
        <v>12</v>
      </c>
      <c r="T66" s="171">
        <f t="shared" si="6"/>
        <v>1</v>
      </c>
      <c r="U66" s="171">
        <f t="shared" si="7"/>
        <v>12</v>
      </c>
    </row>
    <row r="67" spans="1:21" s="91" customFormat="1">
      <c r="A67" s="62">
        <v>22</v>
      </c>
      <c r="B67" s="147" t="s">
        <v>27</v>
      </c>
      <c r="C67" s="53" t="s">
        <v>891</v>
      </c>
      <c r="D67" s="51">
        <v>1983</v>
      </c>
      <c r="E67" s="51" t="s">
        <v>122</v>
      </c>
      <c r="F67" s="51" t="s">
        <v>123</v>
      </c>
      <c r="G67" s="4" t="str">
        <f t="shared" si="4"/>
        <v/>
      </c>
      <c r="H67" s="63">
        <v>11</v>
      </c>
      <c r="I67" s="13"/>
      <c r="J67" s="13"/>
      <c r="K67" s="5"/>
      <c r="L67" s="5"/>
      <c r="M67" s="5"/>
      <c r="N67" s="5"/>
      <c r="O67" s="5"/>
      <c r="P67" s="30"/>
      <c r="Q67" s="30"/>
      <c r="R67" s="7"/>
      <c r="S67" s="7">
        <f t="shared" si="5"/>
        <v>11</v>
      </c>
      <c r="T67" s="171">
        <f t="shared" si="6"/>
        <v>1</v>
      </c>
      <c r="U67" s="171">
        <f t="shared" si="7"/>
        <v>11</v>
      </c>
    </row>
    <row r="68" spans="1:21" s="91" customFormat="1">
      <c r="A68" s="62">
        <v>23</v>
      </c>
      <c r="B68" s="147" t="s">
        <v>27</v>
      </c>
      <c r="C68" s="51" t="s">
        <v>1066</v>
      </c>
      <c r="D68" s="51">
        <v>1983</v>
      </c>
      <c r="E68" s="53" t="s">
        <v>1161</v>
      </c>
      <c r="F68" s="51" t="s">
        <v>1043</v>
      </c>
      <c r="G68" s="4" t="str">
        <f t="shared" si="4"/>
        <v/>
      </c>
      <c r="H68" s="13"/>
      <c r="I68" s="13"/>
      <c r="J68" s="127">
        <v>11</v>
      </c>
      <c r="K68" s="5"/>
      <c r="L68" s="5"/>
      <c r="M68" s="5"/>
      <c r="N68" s="5"/>
      <c r="O68" s="5"/>
      <c r="P68" s="30"/>
      <c r="Q68" s="30"/>
      <c r="R68" s="7"/>
      <c r="S68" s="7">
        <f t="shared" si="5"/>
        <v>11</v>
      </c>
      <c r="T68" s="171">
        <f t="shared" si="6"/>
        <v>1</v>
      </c>
      <c r="U68" s="171">
        <f t="shared" si="7"/>
        <v>11</v>
      </c>
    </row>
    <row r="69" spans="1:21" s="91" customFormat="1">
      <c r="A69" s="62">
        <v>24</v>
      </c>
      <c r="B69" s="147" t="s">
        <v>27</v>
      </c>
      <c r="C69" s="100" t="s">
        <v>1914</v>
      </c>
      <c r="D69" s="192">
        <v>1980</v>
      </c>
      <c r="E69" s="174" t="s">
        <v>1164</v>
      </c>
      <c r="F69" s="174" t="s">
        <v>2013</v>
      </c>
      <c r="G69" s="4" t="str">
        <f t="shared" si="4"/>
        <v/>
      </c>
      <c r="H69" s="92"/>
      <c r="I69" s="92"/>
      <c r="J69" s="193"/>
      <c r="K69" s="92"/>
      <c r="L69" s="92"/>
      <c r="M69" s="92"/>
      <c r="N69" s="92"/>
      <c r="O69" s="92">
        <v>11</v>
      </c>
      <c r="P69" s="225"/>
      <c r="Q69" s="225"/>
      <c r="R69" s="182"/>
      <c r="S69" s="7">
        <f t="shared" si="5"/>
        <v>11</v>
      </c>
      <c r="T69" s="171">
        <f t="shared" si="6"/>
        <v>1</v>
      </c>
      <c r="U69" s="171">
        <f t="shared" si="7"/>
        <v>11</v>
      </c>
    </row>
    <row r="70" spans="1:21" s="167" customFormat="1">
      <c r="A70" s="157"/>
      <c r="B70" s="186"/>
      <c r="C70" s="168"/>
      <c r="D70" s="168"/>
      <c r="E70" s="168"/>
      <c r="F70" s="168"/>
      <c r="G70" s="220"/>
      <c r="H70" s="210"/>
      <c r="I70" s="210"/>
      <c r="J70" s="210"/>
      <c r="K70" s="210"/>
      <c r="L70" s="210"/>
      <c r="M70" s="210"/>
      <c r="N70" s="210"/>
      <c r="O70" s="210"/>
      <c r="P70" s="221"/>
      <c r="Q70" s="221"/>
      <c r="R70" s="219"/>
      <c r="S70" s="219"/>
      <c r="T70" s="219"/>
      <c r="U70" s="219"/>
    </row>
    <row r="71" spans="1:21" s="65" customFormat="1" ht="13.5" thickBot="1">
      <c r="A71" s="79"/>
      <c r="B71" s="84"/>
      <c r="C71" s="54"/>
      <c r="D71" s="54"/>
      <c r="E71" s="54"/>
      <c r="F71" s="54"/>
      <c r="G71" s="23"/>
      <c r="H71" s="10"/>
      <c r="I71" s="10"/>
      <c r="J71" s="10"/>
      <c r="K71" s="10"/>
      <c r="L71" s="10"/>
      <c r="M71" s="10"/>
      <c r="N71" s="10"/>
      <c r="O71" s="10"/>
      <c r="P71" s="31"/>
      <c r="Q71" s="31"/>
      <c r="R71" s="9"/>
      <c r="S71" s="9"/>
      <c r="T71" s="9"/>
      <c r="U71" s="9"/>
    </row>
    <row r="72" spans="1:21" s="65" customFormat="1" ht="30" customHeight="1">
      <c r="A72" s="326" t="s">
        <v>33</v>
      </c>
      <c r="B72" s="327"/>
      <c r="C72" s="327"/>
      <c r="D72" s="327"/>
      <c r="E72" s="327"/>
      <c r="F72" s="328"/>
      <c r="G72" s="324"/>
      <c r="H72" s="150" t="s">
        <v>107</v>
      </c>
      <c r="I72" s="21" t="s">
        <v>2</v>
      </c>
      <c r="J72" s="21" t="s">
        <v>3</v>
      </c>
      <c r="K72" s="21" t="s">
        <v>363</v>
      </c>
      <c r="L72" s="21" t="s">
        <v>4</v>
      </c>
      <c r="M72" s="21" t="s">
        <v>917</v>
      </c>
      <c r="N72" s="21" t="s">
        <v>916</v>
      </c>
      <c r="O72" s="21" t="s">
        <v>918</v>
      </c>
      <c r="P72" s="21" t="s">
        <v>5</v>
      </c>
      <c r="Q72" s="21" t="s">
        <v>369</v>
      </c>
      <c r="R72" s="19" t="s">
        <v>6</v>
      </c>
      <c r="S72" s="44" t="s">
        <v>7</v>
      </c>
      <c r="T72" s="45" t="s">
        <v>8</v>
      </c>
      <c r="U72" s="19" t="s">
        <v>9</v>
      </c>
    </row>
    <row r="73" spans="1:21" s="65" customFormat="1" ht="13.5" customHeight="1" thickBot="1">
      <c r="A73" s="329"/>
      <c r="B73" s="330"/>
      <c r="C73" s="330"/>
      <c r="D73" s="330"/>
      <c r="E73" s="330"/>
      <c r="F73" s="331"/>
      <c r="G73" s="325"/>
      <c r="H73" s="151" t="s">
        <v>11</v>
      </c>
      <c r="I73" s="149" t="s">
        <v>10</v>
      </c>
      <c r="J73" s="149" t="s">
        <v>11</v>
      </c>
      <c r="K73" s="149" t="s">
        <v>364</v>
      </c>
      <c r="L73" s="149" t="s">
        <v>10</v>
      </c>
      <c r="M73" s="149" t="s">
        <v>12</v>
      </c>
      <c r="N73" s="149" t="s">
        <v>10</v>
      </c>
      <c r="O73" s="149" t="s">
        <v>368</v>
      </c>
      <c r="P73" s="149" t="s">
        <v>12</v>
      </c>
      <c r="Q73" s="149" t="s">
        <v>364</v>
      </c>
      <c r="R73" s="48"/>
      <c r="S73" s="46"/>
      <c r="T73" s="47"/>
      <c r="U73" s="41"/>
    </row>
    <row r="74" spans="1:21">
      <c r="A74" s="207" t="s">
        <v>13</v>
      </c>
      <c r="B74" s="204" t="s">
        <v>14</v>
      </c>
      <c r="C74" s="207" t="s">
        <v>15</v>
      </c>
      <c r="D74" s="204" t="s">
        <v>16</v>
      </c>
      <c r="E74" s="204"/>
      <c r="F74" s="204" t="s">
        <v>17</v>
      </c>
      <c r="G74" s="14"/>
      <c r="H74" s="15">
        <v>43233</v>
      </c>
      <c r="I74" s="15">
        <v>43253</v>
      </c>
      <c r="J74" s="20">
        <v>43268</v>
      </c>
      <c r="K74" s="20">
        <v>43274</v>
      </c>
      <c r="L74" s="20" t="s">
        <v>920</v>
      </c>
      <c r="M74" s="20">
        <v>43317</v>
      </c>
      <c r="N74" s="20">
        <v>43338</v>
      </c>
      <c r="O74" s="20">
        <v>43345</v>
      </c>
      <c r="P74" s="20">
        <v>43380</v>
      </c>
      <c r="Q74" s="20">
        <v>43408</v>
      </c>
      <c r="R74" s="43"/>
      <c r="S74" s="42"/>
      <c r="T74" s="43"/>
      <c r="U74" s="43"/>
    </row>
    <row r="75" spans="1:21">
      <c r="A75" s="62">
        <v>1</v>
      </c>
      <c r="B75" s="83" t="s">
        <v>34</v>
      </c>
      <c r="C75" s="163" t="s">
        <v>587</v>
      </c>
      <c r="D75" s="50">
        <v>1978</v>
      </c>
      <c r="E75" s="50" t="s">
        <v>146</v>
      </c>
      <c r="F75" s="164" t="s">
        <v>147</v>
      </c>
      <c r="G75" s="4" t="str">
        <f t="shared" ref="G75:G122" si="8">IF(COUNTIF(DONNE1,C75)&gt;1,"X","")</f>
        <v/>
      </c>
      <c r="H75" s="62">
        <v>12</v>
      </c>
      <c r="I75" s="13">
        <v>18</v>
      </c>
      <c r="J75" s="13">
        <v>16</v>
      </c>
      <c r="K75" s="13">
        <v>20</v>
      </c>
      <c r="L75" s="13">
        <v>26</v>
      </c>
      <c r="M75" s="5">
        <v>20</v>
      </c>
      <c r="N75" s="5">
        <v>16</v>
      </c>
      <c r="O75" s="5">
        <v>16</v>
      </c>
      <c r="P75" s="30"/>
      <c r="Q75" s="30"/>
      <c r="R75" s="7"/>
      <c r="S75" s="7">
        <f t="shared" ref="S75:S122" si="9">SUM(H75:Q75)</f>
        <v>144</v>
      </c>
      <c r="T75" s="12">
        <f t="shared" ref="T75:T122" si="10">COUNT(E75:Q75)</f>
        <v>8</v>
      </c>
      <c r="U75" s="12">
        <f t="shared" ref="U75:U122" si="11">S75+R75</f>
        <v>144</v>
      </c>
    </row>
    <row r="76" spans="1:21">
      <c r="A76" s="62">
        <v>2</v>
      </c>
      <c r="B76" s="83" t="s">
        <v>34</v>
      </c>
      <c r="C76" s="50" t="s">
        <v>322</v>
      </c>
      <c r="D76" s="50">
        <v>1978</v>
      </c>
      <c r="E76" s="50" t="s">
        <v>122</v>
      </c>
      <c r="F76" s="50" t="s">
        <v>123</v>
      </c>
      <c r="G76" s="4" t="str">
        <f t="shared" si="8"/>
        <v/>
      </c>
      <c r="H76" s="62">
        <v>3</v>
      </c>
      <c r="I76" s="5">
        <v>16</v>
      </c>
      <c r="J76" s="5">
        <v>10</v>
      </c>
      <c r="K76" s="5">
        <v>18</v>
      </c>
      <c r="L76" s="5"/>
      <c r="M76" s="5">
        <v>16</v>
      </c>
      <c r="N76" s="5">
        <v>13</v>
      </c>
      <c r="O76" s="5">
        <v>8</v>
      </c>
      <c r="P76" s="30"/>
      <c r="Q76" s="30"/>
      <c r="R76" s="7"/>
      <c r="S76" s="7">
        <f t="shared" si="9"/>
        <v>84</v>
      </c>
      <c r="T76" s="12">
        <f t="shared" si="10"/>
        <v>7</v>
      </c>
      <c r="U76" s="12">
        <f t="shared" si="11"/>
        <v>84</v>
      </c>
    </row>
    <row r="77" spans="1:21">
      <c r="A77" s="62">
        <v>3</v>
      </c>
      <c r="B77" s="83" t="s">
        <v>34</v>
      </c>
      <c r="C77" s="51" t="s">
        <v>424</v>
      </c>
      <c r="D77" s="51">
        <v>1978</v>
      </c>
      <c r="E77" s="51" t="s">
        <v>187</v>
      </c>
      <c r="F77" s="51" t="s">
        <v>188</v>
      </c>
      <c r="G77" s="4" t="str">
        <f t="shared" si="8"/>
        <v/>
      </c>
      <c r="H77" s="63">
        <v>20</v>
      </c>
      <c r="I77" s="13"/>
      <c r="J77" s="13">
        <v>20</v>
      </c>
      <c r="K77" s="13"/>
      <c r="L77" s="13">
        <v>20</v>
      </c>
      <c r="M77" s="13"/>
      <c r="N77" s="13"/>
      <c r="O77" s="13"/>
      <c r="P77" s="68"/>
      <c r="Q77" s="68"/>
      <c r="R77" s="7"/>
      <c r="S77" s="7">
        <f t="shared" si="9"/>
        <v>60</v>
      </c>
      <c r="T77" s="12">
        <f t="shared" si="10"/>
        <v>3</v>
      </c>
      <c r="U77" s="12">
        <f t="shared" si="11"/>
        <v>60</v>
      </c>
    </row>
    <row r="78" spans="1:21">
      <c r="A78" s="62">
        <v>4</v>
      </c>
      <c r="B78" s="83" t="s">
        <v>34</v>
      </c>
      <c r="C78" s="50" t="s">
        <v>343</v>
      </c>
      <c r="D78" s="50">
        <v>1976</v>
      </c>
      <c r="E78" s="50" t="s">
        <v>126</v>
      </c>
      <c r="F78" s="50" t="s">
        <v>376</v>
      </c>
      <c r="G78" s="4" t="str">
        <f t="shared" si="8"/>
        <v/>
      </c>
      <c r="H78" s="62">
        <v>16</v>
      </c>
      <c r="I78" s="13"/>
      <c r="J78" s="13"/>
      <c r="K78" s="13"/>
      <c r="L78" s="13">
        <v>28</v>
      </c>
      <c r="M78" s="13"/>
      <c r="N78" s="13"/>
      <c r="O78" s="13">
        <v>14</v>
      </c>
      <c r="P78" s="68"/>
      <c r="Q78" s="68"/>
      <c r="R78" s="7"/>
      <c r="S78" s="7">
        <f t="shared" si="9"/>
        <v>58</v>
      </c>
      <c r="T78" s="12">
        <f t="shared" si="10"/>
        <v>3</v>
      </c>
      <c r="U78" s="12">
        <f t="shared" si="11"/>
        <v>58</v>
      </c>
    </row>
    <row r="79" spans="1:21">
      <c r="A79" s="62">
        <v>5</v>
      </c>
      <c r="B79" s="83" t="s">
        <v>34</v>
      </c>
      <c r="C79" s="50" t="s">
        <v>700</v>
      </c>
      <c r="D79" s="50">
        <v>1975</v>
      </c>
      <c r="E79" s="50" t="s">
        <v>152</v>
      </c>
      <c r="F79" s="50" t="s">
        <v>269</v>
      </c>
      <c r="G79" s="4" t="str">
        <f t="shared" si="8"/>
        <v/>
      </c>
      <c r="H79" s="62">
        <v>5</v>
      </c>
      <c r="I79" s="5"/>
      <c r="J79" s="5"/>
      <c r="K79" s="5"/>
      <c r="L79" s="5">
        <v>13</v>
      </c>
      <c r="M79" s="5"/>
      <c r="N79" s="5">
        <v>15</v>
      </c>
      <c r="O79" s="5">
        <v>13</v>
      </c>
      <c r="P79" s="30"/>
      <c r="Q79" s="30"/>
      <c r="R79" s="7"/>
      <c r="S79" s="7">
        <f t="shared" si="9"/>
        <v>46</v>
      </c>
      <c r="T79" s="12">
        <f t="shared" si="10"/>
        <v>4</v>
      </c>
      <c r="U79" s="12">
        <f t="shared" si="11"/>
        <v>46</v>
      </c>
    </row>
    <row r="80" spans="1:21">
      <c r="A80" s="62">
        <v>6</v>
      </c>
      <c r="B80" s="83" t="s">
        <v>34</v>
      </c>
      <c r="C80" s="174" t="s">
        <v>1620</v>
      </c>
      <c r="D80" s="174">
        <v>1975</v>
      </c>
      <c r="E80" s="174" t="s">
        <v>1648</v>
      </c>
      <c r="F80" s="174" t="s">
        <v>1652</v>
      </c>
      <c r="G80" s="4" t="str">
        <f t="shared" si="8"/>
        <v/>
      </c>
      <c r="H80" s="92"/>
      <c r="I80" s="92"/>
      <c r="J80" s="92"/>
      <c r="K80" s="92"/>
      <c r="L80" s="92"/>
      <c r="M80" s="92"/>
      <c r="N80" s="92">
        <v>18</v>
      </c>
      <c r="O80" s="92">
        <v>18</v>
      </c>
      <c r="P80" s="225"/>
      <c r="Q80" s="225"/>
      <c r="R80" s="182"/>
      <c r="S80" s="7">
        <f t="shared" si="9"/>
        <v>36</v>
      </c>
      <c r="T80" s="182">
        <f t="shared" si="10"/>
        <v>2</v>
      </c>
      <c r="U80" s="182">
        <f t="shared" si="11"/>
        <v>36</v>
      </c>
    </row>
    <row r="81" spans="1:21">
      <c r="A81" s="62">
        <v>7</v>
      </c>
      <c r="B81" s="83" t="s">
        <v>34</v>
      </c>
      <c r="C81" s="174" t="s">
        <v>1613</v>
      </c>
      <c r="D81" s="174">
        <v>1978</v>
      </c>
      <c r="E81" s="174" t="s">
        <v>152</v>
      </c>
      <c r="F81" s="174" t="s">
        <v>269</v>
      </c>
      <c r="G81" s="4" t="str">
        <f t="shared" si="8"/>
        <v/>
      </c>
      <c r="H81" s="92"/>
      <c r="I81" s="92"/>
      <c r="J81" s="92"/>
      <c r="K81" s="92"/>
      <c r="L81" s="92"/>
      <c r="M81" s="92"/>
      <c r="N81" s="92">
        <v>20</v>
      </c>
      <c r="O81" s="92">
        <v>15</v>
      </c>
      <c r="P81" s="225"/>
      <c r="Q81" s="225"/>
      <c r="R81" s="182"/>
      <c r="S81" s="7">
        <f t="shared" si="9"/>
        <v>35</v>
      </c>
      <c r="T81" s="182">
        <f t="shared" si="10"/>
        <v>2</v>
      </c>
      <c r="U81" s="182">
        <f t="shared" si="11"/>
        <v>35</v>
      </c>
    </row>
    <row r="82" spans="1:21">
      <c r="A82" s="62">
        <v>8</v>
      </c>
      <c r="B82" s="83" t="s">
        <v>34</v>
      </c>
      <c r="C82" s="50" t="s">
        <v>350</v>
      </c>
      <c r="D82" s="50">
        <v>1975</v>
      </c>
      <c r="E82" s="50" t="s">
        <v>242</v>
      </c>
      <c r="F82" s="49" t="s">
        <v>243</v>
      </c>
      <c r="G82" s="4" t="str">
        <f t="shared" si="8"/>
        <v/>
      </c>
      <c r="H82" s="62">
        <v>14</v>
      </c>
      <c r="I82" s="13">
        <v>20</v>
      </c>
      <c r="J82" s="13"/>
      <c r="K82" s="13"/>
      <c r="L82" s="13"/>
      <c r="M82" s="13"/>
      <c r="N82" s="13"/>
      <c r="O82" s="13"/>
      <c r="P82" s="68"/>
      <c r="Q82" s="68"/>
      <c r="R82" s="7"/>
      <c r="S82" s="7">
        <f t="shared" si="9"/>
        <v>34</v>
      </c>
      <c r="T82" s="12">
        <f t="shared" si="10"/>
        <v>2</v>
      </c>
      <c r="U82" s="12">
        <f t="shared" si="11"/>
        <v>34</v>
      </c>
    </row>
    <row r="83" spans="1:21">
      <c r="A83" s="62">
        <v>9</v>
      </c>
      <c r="B83" s="83" t="s">
        <v>34</v>
      </c>
      <c r="C83" s="50" t="s">
        <v>312</v>
      </c>
      <c r="D83" s="50">
        <v>1978</v>
      </c>
      <c r="E83" s="50" t="s">
        <v>133</v>
      </c>
      <c r="F83" s="50" t="s">
        <v>134</v>
      </c>
      <c r="G83" s="4" t="str">
        <f t="shared" si="8"/>
        <v/>
      </c>
      <c r="H83" s="62">
        <v>15</v>
      </c>
      <c r="I83" s="78"/>
      <c r="J83" s="13">
        <v>15</v>
      </c>
      <c r="K83" s="13"/>
      <c r="L83" s="13"/>
      <c r="M83" s="13"/>
      <c r="N83" s="13"/>
      <c r="O83" s="13"/>
      <c r="P83" s="68"/>
      <c r="Q83" s="68"/>
      <c r="R83" s="7"/>
      <c r="S83" s="7">
        <f t="shared" si="9"/>
        <v>30</v>
      </c>
      <c r="T83" s="12">
        <f t="shared" si="10"/>
        <v>2</v>
      </c>
      <c r="U83" s="12">
        <f t="shared" si="11"/>
        <v>30</v>
      </c>
    </row>
    <row r="84" spans="1:21">
      <c r="A84" s="62">
        <v>10</v>
      </c>
      <c r="B84" s="83" t="s">
        <v>34</v>
      </c>
      <c r="C84" s="50" t="s">
        <v>613</v>
      </c>
      <c r="D84" s="50">
        <v>1977</v>
      </c>
      <c r="E84" s="50" t="s">
        <v>193</v>
      </c>
      <c r="F84" s="50" t="s">
        <v>194</v>
      </c>
      <c r="G84" s="4" t="str">
        <f t="shared" si="8"/>
        <v/>
      </c>
      <c r="H84" s="62">
        <v>10</v>
      </c>
      <c r="I84" s="5"/>
      <c r="J84" s="5"/>
      <c r="K84" s="5"/>
      <c r="L84" s="5"/>
      <c r="M84" s="5"/>
      <c r="N84" s="5"/>
      <c r="O84" s="5">
        <v>20</v>
      </c>
      <c r="P84" s="30"/>
      <c r="Q84" s="30"/>
      <c r="R84" s="7"/>
      <c r="S84" s="7">
        <f t="shared" si="9"/>
        <v>30</v>
      </c>
      <c r="T84" s="12">
        <f t="shared" si="10"/>
        <v>2</v>
      </c>
      <c r="U84" s="12">
        <f t="shared" si="11"/>
        <v>30</v>
      </c>
    </row>
    <row r="85" spans="1:21">
      <c r="A85" s="62">
        <v>11</v>
      </c>
      <c r="B85" s="83" t="s">
        <v>34</v>
      </c>
      <c r="C85" s="50" t="s">
        <v>596</v>
      </c>
      <c r="D85" s="50">
        <v>1975</v>
      </c>
      <c r="E85" s="50" t="s">
        <v>129</v>
      </c>
      <c r="F85" s="50" t="s">
        <v>130</v>
      </c>
      <c r="G85" s="4" t="str">
        <f t="shared" si="8"/>
        <v/>
      </c>
      <c r="H85" s="62">
        <v>11</v>
      </c>
      <c r="I85" s="13"/>
      <c r="J85" s="13">
        <v>13</v>
      </c>
      <c r="K85" s="13"/>
      <c r="L85" s="13"/>
      <c r="M85" s="5"/>
      <c r="N85" s="5"/>
      <c r="O85" s="5"/>
      <c r="P85" s="30"/>
      <c r="Q85" s="30"/>
      <c r="R85" s="7"/>
      <c r="S85" s="7">
        <f t="shared" si="9"/>
        <v>24</v>
      </c>
      <c r="T85" s="12">
        <f t="shared" si="10"/>
        <v>2</v>
      </c>
      <c r="U85" s="12">
        <f t="shared" si="11"/>
        <v>24</v>
      </c>
    </row>
    <row r="86" spans="1:21">
      <c r="A86" s="62">
        <v>12</v>
      </c>
      <c r="B86" s="63" t="s">
        <v>34</v>
      </c>
      <c r="C86" s="50" t="s">
        <v>628</v>
      </c>
      <c r="D86" s="50">
        <v>1975</v>
      </c>
      <c r="E86" s="50" t="s">
        <v>126</v>
      </c>
      <c r="F86" s="50" t="s">
        <v>376</v>
      </c>
      <c r="G86" s="4" t="str">
        <f t="shared" si="8"/>
        <v/>
      </c>
      <c r="H86" s="62">
        <v>9</v>
      </c>
      <c r="I86" s="76"/>
      <c r="J86" s="5">
        <v>14</v>
      </c>
      <c r="K86" s="5"/>
      <c r="L86" s="5"/>
      <c r="M86" s="5"/>
      <c r="N86" s="5"/>
      <c r="O86" s="5"/>
      <c r="P86" s="30"/>
      <c r="Q86" s="30"/>
      <c r="R86" s="7"/>
      <c r="S86" s="7">
        <f t="shared" si="9"/>
        <v>23</v>
      </c>
      <c r="T86" s="12">
        <f t="shared" si="10"/>
        <v>2</v>
      </c>
      <c r="U86" s="12">
        <f t="shared" si="11"/>
        <v>23</v>
      </c>
    </row>
    <row r="87" spans="1:21">
      <c r="A87" s="62">
        <v>13</v>
      </c>
      <c r="B87" s="83" t="s">
        <v>34</v>
      </c>
      <c r="C87" s="67" t="s">
        <v>2071</v>
      </c>
      <c r="D87" s="67">
        <v>1974</v>
      </c>
      <c r="E87" s="67" t="s">
        <v>157</v>
      </c>
      <c r="F87" s="67" t="s">
        <v>158</v>
      </c>
      <c r="G87" s="4" t="str">
        <f t="shared" si="8"/>
        <v/>
      </c>
      <c r="H87" s="92"/>
      <c r="I87" s="92"/>
      <c r="J87" s="92"/>
      <c r="K87" s="92"/>
      <c r="L87" s="92"/>
      <c r="M87" s="92"/>
      <c r="N87" s="92"/>
      <c r="O87" s="92"/>
      <c r="P87" s="225">
        <v>20</v>
      </c>
      <c r="Q87" s="225"/>
      <c r="R87" s="182"/>
      <c r="S87" s="7">
        <f t="shared" si="9"/>
        <v>20</v>
      </c>
      <c r="T87" s="12">
        <f t="shared" si="10"/>
        <v>1</v>
      </c>
      <c r="U87" s="12">
        <f t="shared" si="11"/>
        <v>20</v>
      </c>
    </row>
    <row r="88" spans="1:21">
      <c r="A88" s="62">
        <v>14</v>
      </c>
      <c r="B88" s="83" t="s">
        <v>34</v>
      </c>
      <c r="C88" s="50" t="s">
        <v>451</v>
      </c>
      <c r="D88" s="50">
        <v>1977</v>
      </c>
      <c r="E88" s="50" t="s">
        <v>187</v>
      </c>
      <c r="F88" s="50" t="s">
        <v>188</v>
      </c>
      <c r="G88" s="4" t="str">
        <f t="shared" si="8"/>
        <v/>
      </c>
      <c r="H88" s="62">
        <v>18</v>
      </c>
      <c r="I88" s="13"/>
      <c r="J88" s="13"/>
      <c r="K88" s="13"/>
      <c r="L88" s="13"/>
      <c r="M88" s="13"/>
      <c r="N88" s="13"/>
      <c r="O88" s="13"/>
      <c r="P88" s="68"/>
      <c r="Q88" s="68"/>
      <c r="R88" s="7"/>
      <c r="S88" s="7">
        <f t="shared" si="9"/>
        <v>18</v>
      </c>
      <c r="T88" s="12">
        <f t="shared" si="10"/>
        <v>1</v>
      </c>
      <c r="U88" s="12">
        <f t="shared" si="11"/>
        <v>18</v>
      </c>
    </row>
    <row r="89" spans="1:21">
      <c r="A89" s="62">
        <v>15</v>
      </c>
      <c r="B89" s="83" t="s">
        <v>34</v>
      </c>
      <c r="C89" s="51" t="s">
        <v>1053</v>
      </c>
      <c r="D89" s="107">
        <v>1974</v>
      </c>
      <c r="E89" s="53" t="s">
        <v>170</v>
      </c>
      <c r="F89" s="51" t="s">
        <v>273</v>
      </c>
      <c r="G89" s="4" t="str">
        <f t="shared" si="8"/>
        <v/>
      </c>
      <c r="H89" s="13"/>
      <c r="I89" s="13"/>
      <c r="J89" s="127">
        <v>18</v>
      </c>
      <c r="K89" s="5"/>
      <c r="L89" s="5"/>
      <c r="M89" s="5"/>
      <c r="N89" s="5"/>
      <c r="O89" s="5"/>
      <c r="P89" s="30"/>
      <c r="Q89" s="30"/>
      <c r="R89" s="7"/>
      <c r="S89" s="7">
        <f t="shared" si="9"/>
        <v>18</v>
      </c>
      <c r="T89" s="12">
        <f t="shared" si="10"/>
        <v>1</v>
      </c>
      <c r="U89" s="12">
        <f t="shared" si="11"/>
        <v>18</v>
      </c>
    </row>
    <row r="90" spans="1:21">
      <c r="A90" s="62">
        <v>16</v>
      </c>
      <c r="B90" s="83" t="s">
        <v>34</v>
      </c>
      <c r="C90" s="53" t="s">
        <v>1418</v>
      </c>
      <c r="D90" s="53">
        <v>1977</v>
      </c>
      <c r="E90" s="53" t="s">
        <v>1534</v>
      </c>
      <c r="F90" s="53" t="str">
        <f>VLOOKUP(E90,cod.,2,FALSE)</f>
        <v>ATLETICA ADELFIA</v>
      </c>
      <c r="G90" s="4" t="str">
        <f t="shared" si="8"/>
        <v/>
      </c>
      <c r="H90" s="63"/>
      <c r="I90" s="13"/>
      <c r="J90" s="13"/>
      <c r="K90" s="4"/>
      <c r="L90" s="13">
        <v>18</v>
      </c>
      <c r="M90" s="4"/>
      <c r="N90" s="5"/>
      <c r="O90" s="5"/>
      <c r="P90" s="92"/>
      <c r="Q90" s="92"/>
      <c r="R90" s="12"/>
      <c r="S90" s="7">
        <f t="shared" si="9"/>
        <v>18</v>
      </c>
      <c r="T90" s="12">
        <f t="shared" si="10"/>
        <v>1</v>
      </c>
      <c r="U90" s="12">
        <f t="shared" si="11"/>
        <v>18</v>
      </c>
    </row>
    <row r="91" spans="1:21">
      <c r="A91" s="62">
        <v>17</v>
      </c>
      <c r="B91" s="83" t="s">
        <v>34</v>
      </c>
      <c r="C91" s="174" t="s">
        <v>1583</v>
      </c>
      <c r="D91" s="67">
        <v>1974</v>
      </c>
      <c r="E91" s="67" t="s">
        <v>234</v>
      </c>
      <c r="F91" s="67" t="s">
        <v>235</v>
      </c>
      <c r="G91" s="4" t="str">
        <f t="shared" si="8"/>
        <v/>
      </c>
      <c r="H91" s="92"/>
      <c r="I91" s="92"/>
      <c r="J91" s="92"/>
      <c r="K91" s="92"/>
      <c r="L91" s="92"/>
      <c r="M91" s="92">
        <v>18</v>
      </c>
      <c r="N91" s="92"/>
      <c r="O91" s="92"/>
      <c r="P91" s="225"/>
      <c r="Q91" s="225"/>
      <c r="R91" s="182"/>
      <c r="S91" s="7">
        <f t="shared" si="9"/>
        <v>18</v>
      </c>
      <c r="T91" s="182">
        <f t="shared" si="10"/>
        <v>1</v>
      </c>
      <c r="U91" s="182">
        <f t="shared" si="11"/>
        <v>18</v>
      </c>
    </row>
    <row r="92" spans="1:21">
      <c r="A92" s="62">
        <v>18</v>
      </c>
      <c r="B92" s="83" t="s">
        <v>34</v>
      </c>
      <c r="C92" s="53" t="s">
        <v>1419</v>
      </c>
      <c r="D92" s="53">
        <v>1974</v>
      </c>
      <c r="E92" s="53" t="s">
        <v>242</v>
      </c>
      <c r="F92" s="53" t="str">
        <f>VLOOKUP(E92,cod.,2,FALSE)</f>
        <v>A.S.D. MARATHON MASSAFRA</v>
      </c>
      <c r="G92" s="4" t="str">
        <f t="shared" si="8"/>
        <v/>
      </c>
      <c r="H92" s="63"/>
      <c r="I92" s="13"/>
      <c r="J92" s="13"/>
      <c r="K92" s="4"/>
      <c r="L92" s="13">
        <v>16</v>
      </c>
      <c r="M92" s="4"/>
      <c r="N92" s="5"/>
      <c r="O92" s="5"/>
      <c r="P92" s="92"/>
      <c r="Q92" s="92"/>
      <c r="R92" s="12"/>
      <c r="S92" s="7">
        <f t="shared" si="9"/>
        <v>16</v>
      </c>
      <c r="T92" s="12">
        <f t="shared" si="10"/>
        <v>1</v>
      </c>
      <c r="U92" s="12">
        <f t="shared" si="11"/>
        <v>16</v>
      </c>
    </row>
    <row r="93" spans="1:21">
      <c r="A93" s="62">
        <v>19</v>
      </c>
      <c r="B93" s="83" t="s">
        <v>34</v>
      </c>
      <c r="C93" s="53" t="s">
        <v>1420</v>
      </c>
      <c r="D93" s="53">
        <v>1975</v>
      </c>
      <c r="E93" s="53" t="s">
        <v>193</v>
      </c>
      <c r="F93" s="53" t="str">
        <f>VLOOKUP(E93,cod.,2,FALSE)</f>
        <v>ATLETICA TALSANO</v>
      </c>
      <c r="G93" s="4" t="str">
        <f t="shared" si="8"/>
        <v/>
      </c>
      <c r="H93" s="63"/>
      <c r="I93" s="13"/>
      <c r="J93" s="13"/>
      <c r="K93" s="4"/>
      <c r="L93" s="13">
        <v>15</v>
      </c>
      <c r="M93" s="4"/>
      <c r="N93" s="5"/>
      <c r="O93" s="5"/>
      <c r="P93" s="92"/>
      <c r="Q93" s="92"/>
      <c r="R93" s="12"/>
      <c r="S93" s="7">
        <f t="shared" si="9"/>
        <v>15</v>
      </c>
      <c r="T93" s="12">
        <f t="shared" si="10"/>
        <v>1</v>
      </c>
      <c r="U93" s="12">
        <f t="shared" si="11"/>
        <v>15</v>
      </c>
    </row>
    <row r="94" spans="1:21">
      <c r="A94" s="62">
        <v>20</v>
      </c>
      <c r="B94" s="83" t="s">
        <v>34</v>
      </c>
      <c r="C94" s="53" t="s">
        <v>1421</v>
      </c>
      <c r="D94" s="53">
        <v>1976</v>
      </c>
      <c r="E94" s="53" t="s">
        <v>1525</v>
      </c>
      <c r="F94" s="53" t="str">
        <f>VLOOKUP(E94,cod.,2,FALSE)</f>
        <v>A.MARATONETI ANDRIESI</v>
      </c>
      <c r="G94" s="4" t="str">
        <f t="shared" si="8"/>
        <v/>
      </c>
      <c r="H94" s="63"/>
      <c r="I94" s="13"/>
      <c r="J94" s="13"/>
      <c r="K94" s="4"/>
      <c r="L94" s="13">
        <v>14</v>
      </c>
      <c r="M94" s="4"/>
      <c r="N94" s="5"/>
      <c r="O94" s="5"/>
      <c r="P94" s="92"/>
      <c r="Q94" s="92"/>
      <c r="R94" s="12"/>
      <c r="S94" s="7">
        <f t="shared" si="9"/>
        <v>14</v>
      </c>
      <c r="T94" s="12">
        <f t="shared" si="10"/>
        <v>1</v>
      </c>
      <c r="U94" s="12">
        <f t="shared" si="11"/>
        <v>14</v>
      </c>
    </row>
    <row r="95" spans="1:21">
      <c r="A95" s="62">
        <v>21</v>
      </c>
      <c r="B95" s="63" t="s">
        <v>34</v>
      </c>
      <c r="C95" s="174" t="s">
        <v>1643</v>
      </c>
      <c r="D95" s="174">
        <v>1975</v>
      </c>
      <c r="E95" s="174" t="s">
        <v>332</v>
      </c>
      <c r="F95" s="174" t="s">
        <v>333</v>
      </c>
      <c r="G95" s="4" t="str">
        <f t="shared" si="8"/>
        <v/>
      </c>
      <c r="H95" s="92"/>
      <c r="I95" s="92"/>
      <c r="J95" s="92"/>
      <c r="K95" s="92"/>
      <c r="L95" s="92"/>
      <c r="M95" s="92"/>
      <c r="N95" s="92">
        <v>14</v>
      </c>
      <c r="O95" s="92"/>
      <c r="P95" s="225"/>
      <c r="Q95" s="225"/>
      <c r="R95" s="182"/>
      <c r="S95" s="7">
        <f t="shared" si="9"/>
        <v>14</v>
      </c>
      <c r="T95" s="182">
        <f t="shared" si="10"/>
        <v>1</v>
      </c>
      <c r="U95" s="182">
        <f t="shared" si="11"/>
        <v>14</v>
      </c>
    </row>
    <row r="96" spans="1:21">
      <c r="A96" s="62">
        <v>22</v>
      </c>
      <c r="B96" s="83" t="s">
        <v>34</v>
      </c>
      <c r="C96" s="50" t="s">
        <v>580</v>
      </c>
      <c r="D96" s="50">
        <v>1974</v>
      </c>
      <c r="E96" s="50" t="s">
        <v>139</v>
      </c>
      <c r="F96" s="50" t="s">
        <v>140</v>
      </c>
      <c r="G96" s="4" t="str">
        <f t="shared" si="8"/>
        <v/>
      </c>
      <c r="H96" s="62">
        <v>13</v>
      </c>
      <c r="I96" s="13"/>
      <c r="J96" s="13"/>
      <c r="K96" s="13"/>
      <c r="L96" s="13"/>
      <c r="M96" s="35"/>
      <c r="N96" s="13"/>
      <c r="O96" s="13"/>
      <c r="P96" s="68"/>
      <c r="Q96" s="68"/>
      <c r="R96" s="7"/>
      <c r="S96" s="7">
        <f t="shared" si="9"/>
        <v>13</v>
      </c>
      <c r="T96" s="12">
        <f t="shared" si="10"/>
        <v>1</v>
      </c>
      <c r="U96" s="12">
        <f t="shared" si="11"/>
        <v>13</v>
      </c>
    </row>
    <row r="97" spans="1:21">
      <c r="A97" s="62">
        <v>23</v>
      </c>
      <c r="B97" s="63" t="s">
        <v>34</v>
      </c>
      <c r="C97" s="50" t="s">
        <v>791</v>
      </c>
      <c r="D97" s="50">
        <v>1974</v>
      </c>
      <c r="E97" s="50" t="s">
        <v>170</v>
      </c>
      <c r="F97" s="50" t="s">
        <v>273</v>
      </c>
      <c r="G97" s="4" t="str">
        <f t="shared" si="8"/>
        <v/>
      </c>
      <c r="H97" s="62">
        <v>1</v>
      </c>
      <c r="I97" s="13"/>
      <c r="J97" s="13">
        <v>12</v>
      </c>
      <c r="K97" s="13"/>
      <c r="L97" s="13"/>
      <c r="M97" s="35"/>
      <c r="N97" s="13"/>
      <c r="O97" s="13"/>
      <c r="P97" s="68"/>
      <c r="Q97" s="68"/>
      <c r="R97" s="12"/>
      <c r="S97" s="7">
        <f t="shared" si="9"/>
        <v>13</v>
      </c>
      <c r="T97" s="12">
        <f t="shared" si="10"/>
        <v>2</v>
      </c>
      <c r="U97" s="12">
        <f t="shared" si="11"/>
        <v>13</v>
      </c>
    </row>
    <row r="98" spans="1:21">
      <c r="A98" s="62">
        <v>24</v>
      </c>
      <c r="B98" s="83" t="s">
        <v>34</v>
      </c>
      <c r="C98" s="50" t="s">
        <v>786</v>
      </c>
      <c r="D98" s="50">
        <v>1978</v>
      </c>
      <c r="E98" s="50" t="s">
        <v>170</v>
      </c>
      <c r="F98" s="50" t="s">
        <v>273</v>
      </c>
      <c r="G98" s="4" t="str">
        <f t="shared" si="8"/>
        <v/>
      </c>
      <c r="H98" s="62">
        <v>1</v>
      </c>
      <c r="I98" s="5"/>
      <c r="J98" s="5">
        <v>11</v>
      </c>
      <c r="K98" s="5"/>
      <c r="L98" s="5"/>
      <c r="M98" s="5"/>
      <c r="N98" s="5"/>
      <c r="O98" s="5"/>
      <c r="P98" s="30"/>
      <c r="Q98" s="30"/>
      <c r="R98" s="7"/>
      <c r="S98" s="7">
        <f t="shared" si="9"/>
        <v>12</v>
      </c>
      <c r="T98" s="12">
        <f t="shared" si="10"/>
        <v>2</v>
      </c>
      <c r="U98" s="12">
        <f t="shared" si="11"/>
        <v>12</v>
      </c>
    </row>
    <row r="99" spans="1:21" s="65" customFormat="1">
      <c r="A99" s="62">
        <v>25</v>
      </c>
      <c r="B99" s="83" t="s">
        <v>34</v>
      </c>
      <c r="C99" s="174" t="s">
        <v>1646</v>
      </c>
      <c r="D99" s="174">
        <v>1978</v>
      </c>
      <c r="E99" s="174" t="s">
        <v>152</v>
      </c>
      <c r="F99" s="174" t="s">
        <v>269</v>
      </c>
      <c r="G99" s="4" t="str">
        <f t="shared" si="8"/>
        <v/>
      </c>
      <c r="H99" s="92"/>
      <c r="I99" s="92"/>
      <c r="J99" s="92"/>
      <c r="K99" s="92"/>
      <c r="L99" s="92"/>
      <c r="M99" s="92"/>
      <c r="N99" s="92">
        <v>12</v>
      </c>
      <c r="O99" s="92"/>
      <c r="P99" s="225"/>
      <c r="Q99" s="225"/>
      <c r="R99" s="182"/>
      <c r="S99" s="7">
        <f t="shared" si="9"/>
        <v>12</v>
      </c>
      <c r="T99" s="182">
        <f t="shared" si="10"/>
        <v>1</v>
      </c>
      <c r="U99" s="182">
        <f t="shared" si="11"/>
        <v>12</v>
      </c>
    </row>
    <row r="100" spans="1:21" s="65" customFormat="1">
      <c r="A100" s="62">
        <v>26</v>
      </c>
      <c r="B100" s="83" t="s">
        <v>34</v>
      </c>
      <c r="C100" s="100" t="s">
        <v>1864</v>
      </c>
      <c r="D100" s="192">
        <v>1975</v>
      </c>
      <c r="E100" s="174" t="s">
        <v>1160</v>
      </c>
      <c r="F100" s="174" t="s">
        <v>1964</v>
      </c>
      <c r="G100" s="4" t="str">
        <f t="shared" si="8"/>
        <v/>
      </c>
      <c r="H100" s="92"/>
      <c r="I100" s="92"/>
      <c r="J100" s="92"/>
      <c r="K100" s="92"/>
      <c r="L100" s="92"/>
      <c r="M100" s="92"/>
      <c r="N100" s="92"/>
      <c r="O100" s="92">
        <v>12</v>
      </c>
      <c r="P100" s="225"/>
      <c r="Q100" s="225"/>
      <c r="R100" s="182"/>
      <c r="S100" s="7">
        <f t="shared" si="9"/>
        <v>12</v>
      </c>
      <c r="T100" s="182">
        <f t="shared" si="10"/>
        <v>1</v>
      </c>
      <c r="U100" s="182">
        <f t="shared" si="11"/>
        <v>12</v>
      </c>
    </row>
    <row r="101" spans="1:21" s="65" customFormat="1">
      <c r="A101" s="62">
        <v>27</v>
      </c>
      <c r="B101" s="83" t="s">
        <v>34</v>
      </c>
      <c r="C101" s="100" t="s">
        <v>1869</v>
      </c>
      <c r="D101" s="192">
        <v>1976</v>
      </c>
      <c r="E101" s="174" t="s">
        <v>1955</v>
      </c>
      <c r="F101" s="174" t="s">
        <v>2003</v>
      </c>
      <c r="G101" s="4" t="str">
        <f t="shared" si="8"/>
        <v/>
      </c>
      <c r="H101" s="92"/>
      <c r="I101" s="92"/>
      <c r="J101" s="92"/>
      <c r="K101" s="92"/>
      <c r="L101" s="92"/>
      <c r="M101" s="92"/>
      <c r="N101" s="92"/>
      <c r="O101" s="92">
        <v>11</v>
      </c>
      <c r="P101" s="225"/>
      <c r="Q101" s="225"/>
      <c r="R101" s="182"/>
      <c r="S101" s="7">
        <f t="shared" si="9"/>
        <v>11</v>
      </c>
      <c r="T101" s="182">
        <f t="shared" si="10"/>
        <v>1</v>
      </c>
      <c r="U101" s="182">
        <f t="shared" si="11"/>
        <v>11</v>
      </c>
    </row>
    <row r="102" spans="1:21" s="65" customFormat="1">
      <c r="A102" s="62">
        <v>28</v>
      </c>
      <c r="B102" s="63" t="s">
        <v>34</v>
      </c>
      <c r="C102" s="50" t="s">
        <v>863</v>
      </c>
      <c r="D102" s="50">
        <v>1976</v>
      </c>
      <c r="E102" s="50" t="s">
        <v>152</v>
      </c>
      <c r="F102" s="50" t="s">
        <v>269</v>
      </c>
      <c r="G102" s="4" t="str">
        <f t="shared" si="8"/>
        <v/>
      </c>
      <c r="H102" s="62">
        <v>1</v>
      </c>
      <c r="I102" s="5"/>
      <c r="J102" s="5">
        <v>9</v>
      </c>
      <c r="K102" s="5"/>
      <c r="L102" s="5"/>
      <c r="M102" s="5"/>
      <c r="N102" s="5"/>
      <c r="O102" s="5"/>
      <c r="P102" s="30"/>
      <c r="Q102" s="30"/>
      <c r="R102" s="7"/>
      <c r="S102" s="7">
        <f t="shared" si="9"/>
        <v>10</v>
      </c>
      <c r="T102" s="12">
        <f t="shared" si="10"/>
        <v>2</v>
      </c>
      <c r="U102" s="12">
        <f t="shared" si="11"/>
        <v>10</v>
      </c>
    </row>
    <row r="103" spans="1:21" s="65" customFormat="1">
      <c r="A103" s="62">
        <v>29</v>
      </c>
      <c r="B103" s="83" t="s">
        <v>34</v>
      </c>
      <c r="C103" s="100" t="s">
        <v>1894</v>
      </c>
      <c r="D103" s="192">
        <v>1978</v>
      </c>
      <c r="E103" s="174" t="s">
        <v>1166</v>
      </c>
      <c r="F103" s="174" t="s">
        <v>1969</v>
      </c>
      <c r="G103" s="4" t="str">
        <f t="shared" si="8"/>
        <v/>
      </c>
      <c r="H103" s="92"/>
      <c r="I103" s="92"/>
      <c r="J103" s="92"/>
      <c r="K103" s="92"/>
      <c r="L103" s="92"/>
      <c r="M103" s="92"/>
      <c r="N103" s="92"/>
      <c r="O103" s="92">
        <v>10</v>
      </c>
      <c r="P103" s="225"/>
      <c r="Q103" s="225"/>
      <c r="R103" s="182"/>
      <c r="S103" s="7">
        <f t="shared" si="9"/>
        <v>10</v>
      </c>
      <c r="T103" s="182">
        <f t="shared" si="10"/>
        <v>1</v>
      </c>
      <c r="U103" s="182">
        <f t="shared" si="11"/>
        <v>10</v>
      </c>
    </row>
    <row r="104" spans="1:21" s="65" customFormat="1">
      <c r="A104" s="62">
        <v>30</v>
      </c>
      <c r="B104" s="63" t="s">
        <v>34</v>
      </c>
      <c r="C104" s="100" t="s">
        <v>1898</v>
      </c>
      <c r="D104" s="192">
        <v>1975</v>
      </c>
      <c r="E104" s="174" t="s">
        <v>1166</v>
      </c>
      <c r="F104" s="174" t="s">
        <v>1969</v>
      </c>
      <c r="G104" s="4" t="str">
        <f t="shared" si="8"/>
        <v/>
      </c>
      <c r="H104" s="92"/>
      <c r="I104" s="92"/>
      <c r="J104" s="92"/>
      <c r="K104" s="92"/>
      <c r="L104" s="92"/>
      <c r="M104" s="92"/>
      <c r="N104" s="92"/>
      <c r="O104" s="92">
        <v>9</v>
      </c>
      <c r="P104" s="225"/>
      <c r="Q104" s="225"/>
      <c r="R104" s="182"/>
      <c r="S104" s="7">
        <f t="shared" si="9"/>
        <v>9</v>
      </c>
      <c r="T104" s="182">
        <f t="shared" si="10"/>
        <v>1</v>
      </c>
      <c r="U104" s="182">
        <f t="shared" si="11"/>
        <v>9</v>
      </c>
    </row>
    <row r="105" spans="1:21" s="65" customFormat="1">
      <c r="A105" s="62">
        <v>31</v>
      </c>
      <c r="B105" s="63" t="s">
        <v>34</v>
      </c>
      <c r="C105" s="50" t="s">
        <v>651</v>
      </c>
      <c r="D105" s="50">
        <v>1974</v>
      </c>
      <c r="E105" s="50" t="s">
        <v>113</v>
      </c>
      <c r="F105" s="50" t="s">
        <v>114</v>
      </c>
      <c r="G105" s="4" t="str">
        <f t="shared" si="8"/>
        <v/>
      </c>
      <c r="H105" s="62">
        <v>8</v>
      </c>
      <c r="I105" s="5"/>
      <c r="J105" s="5"/>
      <c r="K105" s="5"/>
      <c r="L105" s="5"/>
      <c r="M105" s="5"/>
      <c r="N105" s="5"/>
      <c r="O105" s="5"/>
      <c r="P105" s="30"/>
      <c r="Q105" s="30"/>
      <c r="R105" s="7"/>
      <c r="S105" s="7">
        <f t="shared" si="9"/>
        <v>8</v>
      </c>
      <c r="T105" s="12">
        <f t="shared" si="10"/>
        <v>1</v>
      </c>
      <c r="U105" s="12">
        <f t="shared" si="11"/>
        <v>8</v>
      </c>
    </row>
    <row r="106" spans="1:21" s="65" customFormat="1">
      <c r="A106" s="62">
        <v>32</v>
      </c>
      <c r="B106" s="63" t="s">
        <v>34</v>
      </c>
      <c r="C106" s="51" t="s">
        <v>1071</v>
      </c>
      <c r="D106" s="51">
        <v>1977</v>
      </c>
      <c r="E106" s="53" t="s">
        <v>129</v>
      </c>
      <c r="F106" s="51" t="s">
        <v>130</v>
      </c>
      <c r="G106" s="4" t="str">
        <f t="shared" si="8"/>
        <v/>
      </c>
      <c r="H106" s="35"/>
      <c r="I106" s="13"/>
      <c r="J106" s="127">
        <v>8</v>
      </c>
      <c r="K106" s="5"/>
      <c r="L106" s="5"/>
      <c r="M106" s="4"/>
      <c r="N106" s="5"/>
      <c r="O106" s="5"/>
      <c r="P106" s="92"/>
      <c r="Q106" s="92"/>
      <c r="R106" s="12"/>
      <c r="S106" s="7">
        <f t="shared" si="9"/>
        <v>8</v>
      </c>
      <c r="T106" s="12">
        <f t="shared" si="10"/>
        <v>1</v>
      </c>
      <c r="U106" s="12">
        <f t="shared" si="11"/>
        <v>8</v>
      </c>
    </row>
    <row r="107" spans="1:21" s="65" customFormat="1">
      <c r="A107" s="62">
        <v>33</v>
      </c>
      <c r="B107" s="63" t="s">
        <v>34</v>
      </c>
      <c r="C107" s="50" t="s">
        <v>666</v>
      </c>
      <c r="D107" s="50">
        <v>1977</v>
      </c>
      <c r="E107" s="50" t="s">
        <v>126</v>
      </c>
      <c r="F107" s="50" t="s">
        <v>376</v>
      </c>
      <c r="G107" s="4" t="str">
        <f t="shared" si="8"/>
        <v/>
      </c>
      <c r="H107" s="62">
        <v>7</v>
      </c>
      <c r="I107" s="5"/>
      <c r="J107" s="5"/>
      <c r="K107" s="5"/>
      <c r="L107" s="5"/>
      <c r="M107" s="4"/>
      <c r="N107" s="13"/>
      <c r="O107" s="5"/>
      <c r="P107" s="30"/>
      <c r="Q107" s="30"/>
      <c r="R107" s="7"/>
      <c r="S107" s="7">
        <f t="shared" si="9"/>
        <v>7</v>
      </c>
      <c r="T107" s="12">
        <f t="shared" si="10"/>
        <v>1</v>
      </c>
      <c r="U107" s="12">
        <f t="shared" si="11"/>
        <v>7</v>
      </c>
    </row>
    <row r="108" spans="1:21" s="65" customFormat="1">
      <c r="A108" s="62">
        <v>34</v>
      </c>
      <c r="B108" s="63" t="s">
        <v>34</v>
      </c>
      <c r="C108" s="51" t="s">
        <v>862</v>
      </c>
      <c r="D108" s="50">
        <v>1978</v>
      </c>
      <c r="E108" s="50" t="s">
        <v>152</v>
      </c>
      <c r="F108" s="50" t="s">
        <v>269</v>
      </c>
      <c r="G108" s="4" t="str">
        <f t="shared" si="8"/>
        <v/>
      </c>
      <c r="H108" s="62">
        <v>1</v>
      </c>
      <c r="I108" s="5"/>
      <c r="J108" s="5">
        <v>6</v>
      </c>
      <c r="K108" s="5"/>
      <c r="L108" s="5"/>
      <c r="M108" s="5"/>
      <c r="N108" s="5"/>
      <c r="O108" s="5"/>
      <c r="P108" s="30"/>
      <c r="Q108" s="30"/>
      <c r="R108" s="7"/>
      <c r="S108" s="7">
        <f t="shared" si="9"/>
        <v>7</v>
      </c>
      <c r="T108" s="12">
        <f t="shared" si="10"/>
        <v>2</v>
      </c>
      <c r="U108" s="12">
        <f t="shared" si="11"/>
        <v>7</v>
      </c>
    </row>
    <row r="109" spans="1:21" s="209" customFormat="1">
      <c r="A109" s="62">
        <v>35</v>
      </c>
      <c r="B109" s="82" t="s">
        <v>34</v>
      </c>
      <c r="C109" s="51" t="s">
        <v>1073</v>
      </c>
      <c r="D109" s="51">
        <v>1977</v>
      </c>
      <c r="E109" s="53" t="s">
        <v>148</v>
      </c>
      <c r="F109" s="51" t="s">
        <v>149</v>
      </c>
      <c r="G109" s="4" t="str">
        <f t="shared" si="8"/>
        <v/>
      </c>
      <c r="H109" s="13"/>
      <c r="I109" s="13"/>
      <c r="J109" s="127">
        <v>7</v>
      </c>
      <c r="K109" s="5"/>
      <c r="L109" s="5"/>
      <c r="M109" s="5"/>
      <c r="N109" s="5"/>
      <c r="O109" s="5"/>
      <c r="P109" s="30"/>
      <c r="Q109" s="30"/>
      <c r="R109" s="7"/>
      <c r="S109" s="7">
        <f t="shared" si="9"/>
        <v>7</v>
      </c>
      <c r="T109" s="12">
        <f t="shared" si="10"/>
        <v>1</v>
      </c>
      <c r="U109" s="12">
        <f t="shared" si="11"/>
        <v>7</v>
      </c>
    </row>
    <row r="110" spans="1:21" s="209" customFormat="1">
      <c r="A110" s="62">
        <v>36</v>
      </c>
      <c r="B110" s="101" t="s">
        <v>34</v>
      </c>
      <c r="C110" s="100" t="s">
        <v>1921</v>
      </c>
      <c r="D110" s="192">
        <v>1976</v>
      </c>
      <c r="E110" s="174" t="s">
        <v>1160</v>
      </c>
      <c r="F110" s="174" t="s">
        <v>1964</v>
      </c>
      <c r="G110" s="4" t="str">
        <f t="shared" si="8"/>
        <v/>
      </c>
      <c r="H110" s="92"/>
      <c r="I110" s="92"/>
      <c r="J110" s="92"/>
      <c r="K110" s="92"/>
      <c r="L110" s="92"/>
      <c r="M110" s="92"/>
      <c r="N110" s="92"/>
      <c r="O110" s="92">
        <v>7</v>
      </c>
      <c r="P110" s="225"/>
      <c r="Q110" s="225"/>
      <c r="R110" s="182"/>
      <c r="S110" s="7">
        <f t="shared" si="9"/>
        <v>7</v>
      </c>
      <c r="T110" s="182">
        <f t="shared" si="10"/>
        <v>1</v>
      </c>
      <c r="U110" s="182">
        <f t="shared" si="11"/>
        <v>7</v>
      </c>
    </row>
    <row r="111" spans="1:21" s="209" customFormat="1">
      <c r="A111" s="62">
        <v>37</v>
      </c>
      <c r="B111" s="101" t="s">
        <v>34</v>
      </c>
      <c r="C111" s="50" t="s">
        <v>698</v>
      </c>
      <c r="D111" s="50">
        <v>1978</v>
      </c>
      <c r="E111" s="50" t="s">
        <v>173</v>
      </c>
      <c r="F111" s="50" t="s">
        <v>908</v>
      </c>
      <c r="G111" s="4" t="str">
        <f t="shared" si="8"/>
        <v/>
      </c>
      <c r="H111" s="86">
        <v>6</v>
      </c>
      <c r="I111" s="5"/>
      <c r="J111" s="5"/>
      <c r="K111" s="5"/>
      <c r="L111" s="5"/>
      <c r="M111" s="5"/>
      <c r="N111" s="5"/>
      <c r="O111" s="5"/>
      <c r="P111" s="30"/>
      <c r="Q111" s="30"/>
      <c r="R111" s="7"/>
      <c r="S111" s="7">
        <f t="shared" si="9"/>
        <v>6</v>
      </c>
      <c r="T111" s="12">
        <f t="shared" si="10"/>
        <v>1</v>
      </c>
      <c r="U111" s="12">
        <f t="shared" si="11"/>
        <v>6</v>
      </c>
    </row>
    <row r="112" spans="1:21" s="209" customFormat="1">
      <c r="A112" s="62">
        <v>38</v>
      </c>
      <c r="B112" s="101" t="s">
        <v>34</v>
      </c>
      <c r="C112" s="100" t="s">
        <v>1926</v>
      </c>
      <c r="D112" s="192">
        <v>1976</v>
      </c>
      <c r="E112" s="174" t="s">
        <v>181</v>
      </c>
      <c r="F112" s="174" t="s">
        <v>1973</v>
      </c>
      <c r="G112" s="4" t="str">
        <f t="shared" si="8"/>
        <v/>
      </c>
      <c r="H112" s="92"/>
      <c r="I112" s="92"/>
      <c r="J112" s="92"/>
      <c r="K112" s="92"/>
      <c r="L112" s="92"/>
      <c r="M112" s="92"/>
      <c r="N112" s="92"/>
      <c r="O112" s="92">
        <v>6</v>
      </c>
      <c r="P112" s="225"/>
      <c r="Q112" s="225"/>
      <c r="R112" s="182"/>
      <c r="S112" s="7">
        <f t="shared" si="9"/>
        <v>6</v>
      </c>
      <c r="T112" s="182">
        <f t="shared" si="10"/>
        <v>1</v>
      </c>
      <c r="U112" s="182">
        <f t="shared" si="11"/>
        <v>6</v>
      </c>
    </row>
    <row r="113" spans="1:21" s="209" customFormat="1">
      <c r="A113" s="62">
        <v>39</v>
      </c>
      <c r="B113" s="101" t="s">
        <v>34</v>
      </c>
      <c r="C113" s="100" t="s">
        <v>1939</v>
      </c>
      <c r="D113" s="192">
        <v>1974</v>
      </c>
      <c r="E113" s="174" t="s">
        <v>115</v>
      </c>
      <c r="F113" s="174" t="s">
        <v>1967</v>
      </c>
      <c r="G113" s="4" t="str">
        <f t="shared" si="8"/>
        <v/>
      </c>
      <c r="H113" s="92"/>
      <c r="I113" s="92"/>
      <c r="J113" s="92"/>
      <c r="K113" s="92"/>
      <c r="L113" s="92"/>
      <c r="M113" s="92"/>
      <c r="N113" s="92"/>
      <c r="O113" s="92">
        <v>5</v>
      </c>
      <c r="P113" s="225"/>
      <c r="Q113" s="225"/>
      <c r="R113" s="182"/>
      <c r="S113" s="7">
        <f t="shared" si="9"/>
        <v>5</v>
      </c>
      <c r="T113" s="182">
        <f t="shared" si="10"/>
        <v>1</v>
      </c>
      <c r="U113" s="182">
        <f t="shared" si="11"/>
        <v>5</v>
      </c>
    </row>
    <row r="114" spans="1:21" s="209" customFormat="1">
      <c r="A114" s="62">
        <v>40</v>
      </c>
      <c r="B114" s="147" t="s">
        <v>34</v>
      </c>
      <c r="C114" s="50" t="s">
        <v>709</v>
      </c>
      <c r="D114" s="50">
        <v>1974</v>
      </c>
      <c r="E114" s="50" t="s">
        <v>148</v>
      </c>
      <c r="F114" s="50" t="s">
        <v>149</v>
      </c>
      <c r="G114" s="4" t="str">
        <f t="shared" si="8"/>
        <v/>
      </c>
      <c r="H114" s="62">
        <v>4</v>
      </c>
      <c r="I114" s="5"/>
      <c r="J114" s="5"/>
      <c r="K114" s="5"/>
      <c r="L114" s="5"/>
      <c r="M114" s="4"/>
      <c r="N114" s="5"/>
      <c r="O114" s="5"/>
      <c r="P114" s="13"/>
      <c r="Q114" s="13"/>
      <c r="R114" s="12"/>
      <c r="S114" s="7">
        <f t="shared" si="9"/>
        <v>4</v>
      </c>
      <c r="T114" s="12">
        <f t="shared" si="10"/>
        <v>1</v>
      </c>
      <c r="U114" s="12">
        <f t="shared" si="11"/>
        <v>4</v>
      </c>
    </row>
    <row r="115" spans="1:21" s="209" customFormat="1">
      <c r="A115" s="62">
        <v>41</v>
      </c>
      <c r="B115" s="147" t="s">
        <v>34</v>
      </c>
      <c r="C115" s="100" t="s">
        <v>1940</v>
      </c>
      <c r="D115" s="192">
        <v>1978</v>
      </c>
      <c r="E115" s="174" t="s">
        <v>244</v>
      </c>
      <c r="F115" s="174" t="s">
        <v>1979</v>
      </c>
      <c r="G115" s="4" t="str">
        <f t="shared" si="8"/>
        <v/>
      </c>
      <c r="H115" s="92"/>
      <c r="I115" s="92"/>
      <c r="J115" s="92"/>
      <c r="K115" s="92"/>
      <c r="L115" s="92"/>
      <c r="M115" s="92"/>
      <c r="N115" s="92"/>
      <c r="O115" s="92">
        <v>4</v>
      </c>
      <c r="P115" s="225"/>
      <c r="Q115" s="225"/>
      <c r="R115" s="182"/>
      <c r="S115" s="7">
        <f t="shared" si="9"/>
        <v>4</v>
      </c>
      <c r="T115" s="182">
        <f t="shared" si="10"/>
        <v>1</v>
      </c>
      <c r="U115" s="182">
        <f t="shared" si="11"/>
        <v>4</v>
      </c>
    </row>
    <row r="116" spans="1:21" s="209" customFormat="1">
      <c r="A116" s="62">
        <v>42</v>
      </c>
      <c r="B116" s="147" t="s">
        <v>34</v>
      </c>
      <c r="C116" s="50" t="s">
        <v>774</v>
      </c>
      <c r="D116" s="50">
        <v>1977</v>
      </c>
      <c r="E116" s="50" t="s">
        <v>152</v>
      </c>
      <c r="F116" s="50" t="s">
        <v>269</v>
      </c>
      <c r="G116" s="4" t="str">
        <f t="shared" si="8"/>
        <v/>
      </c>
      <c r="H116" s="62">
        <v>2</v>
      </c>
      <c r="I116" s="5"/>
      <c r="J116" s="5"/>
      <c r="K116" s="5"/>
      <c r="L116" s="5"/>
      <c r="M116" s="5"/>
      <c r="N116" s="5"/>
      <c r="O116" s="5"/>
      <c r="P116" s="30"/>
      <c r="Q116" s="30"/>
      <c r="R116" s="7"/>
      <c r="S116" s="7">
        <f t="shared" si="9"/>
        <v>2</v>
      </c>
      <c r="T116" s="12">
        <f t="shared" si="10"/>
        <v>1</v>
      </c>
      <c r="U116" s="12">
        <f t="shared" si="11"/>
        <v>2</v>
      </c>
    </row>
    <row r="117" spans="1:21" s="209" customFormat="1">
      <c r="A117" s="62">
        <v>43</v>
      </c>
      <c r="B117" s="147" t="s">
        <v>34</v>
      </c>
      <c r="C117" s="50" t="s">
        <v>790</v>
      </c>
      <c r="D117" s="50">
        <v>1978</v>
      </c>
      <c r="E117" s="50" t="s">
        <v>232</v>
      </c>
      <c r="F117" s="50" t="s">
        <v>233</v>
      </c>
      <c r="G117" s="4" t="str">
        <f t="shared" si="8"/>
        <v/>
      </c>
      <c r="H117" s="62">
        <v>1</v>
      </c>
      <c r="I117" s="76"/>
      <c r="J117" s="5"/>
      <c r="K117" s="5"/>
      <c r="L117" s="5"/>
      <c r="M117" s="5"/>
      <c r="N117" s="5"/>
      <c r="O117" s="5"/>
      <c r="P117" s="30"/>
      <c r="Q117" s="30"/>
      <c r="R117" s="7"/>
      <c r="S117" s="7">
        <f t="shared" si="9"/>
        <v>1</v>
      </c>
      <c r="T117" s="12">
        <f t="shared" si="10"/>
        <v>1</v>
      </c>
      <c r="U117" s="12">
        <f t="shared" si="11"/>
        <v>1</v>
      </c>
    </row>
    <row r="118" spans="1:21" s="209" customFormat="1">
      <c r="A118" s="62">
        <v>44</v>
      </c>
      <c r="B118" s="147" t="s">
        <v>34</v>
      </c>
      <c r="C118" s="50" t="s">
        <v>825</v>
      </c>
      <c r="D118" s="50">
        <v>1977</v>
      </c>
      <c r="E118" s="50" t="s">
        <v>139</v>
      </c>
      <c r="F118" s="50" t="s">
        <v>140</v>
      </c>
      <c r="G118" s="4" t="str">
        <f t="shared" si="8"/>
        <v/>
      </c>
      <c r="H118" s="62">
        <v>1</v>
      </c>
      <c r="I118" s="5"/>
      <c r="J118" s="5"/>
      <c r="K118" s="5"/>
      <c r="L118" s="5"/>
      <c r="M118" s="5"/>
      <c r="N118" s="5"/>
      <c r="O118" s="5"/>
      <c r="P118" s="30"/>
      <c r="Q118" s="30"/>
      <c r="R118" s="7"/>
      <c r="S118" s="7">
        <f t="shared" si="9"/>
        <v>1</v>
      </c>
      <c r="T118" s="12">
        <f t="shared" si="10"/>
        <v>1</v>
      </c>
      <c r="U118" s="12">
        <f t="shared" si="11"/>
        <v>1</v>
      </c>
    </row>
    <row r="119" spans="1:21" s="209" customFormat="1">
      <c r="A119" s="62">
        <v>45</v>
      </c>
      <c r="B119" s="147" t="s">
        <v>34</v>
      </c>
      <c r="C119" s="50" t="s">
        <v>839</v>
      </c>
      <c r="D119" s="50">
        <v>1976</v>
      </c>
      <c r="E119" s="50" t="s">
        <v>166</v>
      </c>
      <c r="F119" s="50" t="s">
        <v>241</v>
      </c>
      <c r="G119" s="4" t="str">
        <f t="shared" si="8"/>
        <v/>
      </c>
      <c r="H119" s="62">
        <v>1</v>
      </c>
      <c r="I119" s="5"/>
      <c r="J119" s="5"/>
      <c r="K119" s="5"/>
      <c r="L119" s="5"/>
      <c r="M119" s="5"/>
      <c r="N119" s="5"/>
      <c r="O119" s="5"/>
      <c r="P119" s="30"/>
      <c r="Q119" s="30"/>
      <c r="R119" s="7"/>
      <c r="S119" s="7">
        <f t="shared" si="9"/>
        <v>1</v>
      </c>
      <c r="T119" s="12">
        <f t="shared" si="10"/>
        <v>1</v>
      </c>
      <c r="U119" s="12">
        <f t="shared" si="11"/>
        <v>1</v>
      </c>
    </row>
    <row r="120" spans="1:21" s="209" customFormat="1">
      <c r="A120" s="62">
        <v>46</v>
      </c>
      <c r="B120" s="147" t="s">
        <v>34</v>
      </c>
      <c r="C120" s="50" t="s">
        <v>849</v>
      </c>
      <c r="D120" s="50">
        <v>1974</v>
      </c>
      <c r="E120" s="50" t="s">
        <v>126</v>
      </c>
      <c r="F120" s="50" t="s">
        <v>376</v>
      </c>
      <c r="G120" s="4" t="str">
        <f t="shared" si="8"/>
        <v/>
      </c>
      <c r="H120" s="62">
        <v>1</v>
      </c>
      <c r="I120" s="5"/>
      <c r="J120" s="5"/>
      <c r="K120" s="5"/>
      <c r="L120" s="5"/>
      <c r="M120" s="5"/>
      <c r="N120" s="5"/>
      <c r="O120" s="5"/>
      <c r="P120" s="30"/>
      <c r="Q120" s="30"/>
      <c r="R120" s="7"/>
      <c r="S120" s="7">
        <f t="shared" si="9"/>
        <v>1</v>
      </c>
      <c r="T120" s="12">
        <f t="shared" si="10"/>
        <v>1</v>
      </c>
      <c r="U120" s="12">
        <f t="shared" si="11"/>
        <v>1</v>
      </c>
    </row>
    <row r="121" spans="1:21" s="209" customFormat="1">
      <c r="A121" s="62">
        <v>47</v>
      </c>
      <c r="B121" s="147" t="s">
        <v>34</v>
      </c>
      <c r="C121" s="50" t="s">
        <v>855</v>
      </c>
      <c r="D121" s="50">
        <v>1978</v>
      </c>
      <c r="E121" s="50" t="s">
        <v>215</v>
      </c>
      <c r="F121" s="50" t="s">
        <v>216</v>
      </c>
      <c r="G121" s="4" t="str">
        <f t="shared" si="8"/>
        <v/>
      </c>
      <c r="H121" s="62">
        <v>1</v>
      </c>
      <c r="I121" s="76"/>
      <c r="J121" s="5"/>
      <c r="K121" s="5"/>
      <c r="L121" s="5"/>
      <c r="M121" s="5"/>
      <c r="N121" s="5"/>
      <c r="O121" s="5"/>
      <c r="P121" s="30"/>
      <c r="Q121" s="30"/>
      <c r="R121" s="7"/>
      <c r="S121" s="7">
        <f t="shared" si="9"/>
        <v>1</v>
      </c>
      <c r="T121" s="12">
        <f t="shared" si="10"/>
        <v>1</v>
      </c>
      <c r="U121" s="12">
        <f t="shared" si="11"/>
        <v>1</v>
      </c>
    </row>
    <row r="122" spans="1:21" s="209" customFormat="1">
      <c r="A122" s="62">
        <v>48</v>
      </c>
      <c r="B122" s="82" t="s">
        <v>34</v>
      </c>
      <c r="C122" s="53" t="s">
        <v>905</v>
      </c>
      <c r="D122" s="51">
        <v>1976</v>
      </c>
      <c r="E122" s="51" t="s">
        <v>286</v>
      </c>
      <c r="F122" s="51" t="s">
        <v>285</v>
      </c>
      <c r="G122" s="4" t="str">
        <f t="shared" si="8"/>
        <v/>
      </c>
      <c r="H122" s="63">
        <v>1</v>
      </c>
      <c r="I122" s="13"/>
      <c r="J122" s="13"/>
      <c r="K122" s="5"/>
      <c r="L122" s="5"/>
      <c r="M122" s="4"/>
      <c r="N122" s="5"/>
      <c r="O122" s="5"/>
      <c r="P122" s="92"/>
      <c r="Q122" s="92"/>
      <c r="R122" s="12"/>
      <c r="S122" s="7">
        <f t="shared" si="9"/>
        <v>1</v>
      </c>
      <c r="T122" s="12">
        <f t="shared" si="10"/>
        <v>1</v>
      </c>
      <c r="U122" s="12">
        <f t="shared" si="11"/>
        <v>1</v>
      </c>
    </row>
    <row r="123" spans="1:21" s="209" customFormat="1">
      <c r="A123" s="157"/>
      <c r="B123" s="289"/>
      <c r="C123" s="286"/>
      <c r="D123" s="287"/>
      <c r="E123" s="158"/>
      <c r="F123" s="158"/>
      <c r="G123" s="220"/>
      <c r="H123" s="210"/>
      <c r="I123" s="210"/>
      <c r="J123" s="210"/>
      <c r="K123" s="210"/>
      <c r="L123" s="210"/>
      <c r="M123" s="210"/>
      <c r="N123" s="210"/>
      <c r="O123" s="210"/>
      <c r="P123" s="221"/>
      <c r="Q123" s="221"/>
      <c r="R123" s="219"/>
      <c r="S123" s="9"/>
      <c r="T123" s="34"/>
      <c r="U123" s="34"/>
    </row>
    <row r="124" spans="1:21" s="209" customFormat="1" ht="13.5" thickBot="1">
      <c r="A124" s="157"/>
      <c r="B124" s="289"/>
      <c r="C124" s="286"/>
      <c r="D124" s="287"/>
      <c r="E124" s="158"/>
      <c r="F124" s="158"/>
      <c r="G124" s="220"/>
      <c r="H124" s="210"/>
      <c r="I124" s="210"/>
      <c r="J124" s="210"/>
      <c r="K124" s="210"/>
      <c r="L124" s="210"/>
      <c r="M124" s="210"/>
      <c r="N124" s="210"/>
      <c r="O124" s="210"/>
      <c r="P124" s="221"/>
      <c r="Q124" s="221"/>
      <c r="R124" s="219"/>
      <c r="S124" s="219"/>
      <c r="T124" s="219"/>
      <c r="U124" s="219"/>
    </row>
    <row r="125" spans="1:21" s="65" customFormat="1" ht="30" customHeight="1">
      <c r="A125" s="326" t="s">
        <v>36</v>
      </c>
      <c r="B125" s="327"/>
      <c r="C125" s="327"/>
      <c r="D125" s="327"/>
      <c r="E125" s="327"/>
      <c r="F125" s="328"/>
      <c r="G125" s="324"/>
      <c r="H125" s="150" t="s">
        <v>107</v>
      </c>
      <c r="I125" s="21" t="s">
        <v>2</v>
      </c>
      <c r="J125" s="21" t="s">
        <v>3</v>
      </c>
      <c r="K125" s="21" t="s">
        <v>363</v>
      </c>
      <c r="L125" s="21" t="s">
        <v>4</v>
      </c>
      <c r="M125" s="21" t="s">
        <v>919</v>
      </c>
      <c r="N125" s="21" t="s">
        <v>916</v>
      </c>
      <c r="O125" s="21" t="s">
        <v>367</v>
      </c>
      <c r="P125" s="21" t="s">
        <v>5</v>
      </c>
      <c r="Q125" s="21" t="s">
        <v>369</v>
      </c>
      <c r="R125" s="19" t="s">
        <v>6</v>
      </c>
      <c r="S125" s="44" t="s">
        <v>7</v>
      </c>
      <c r="T125" s="45" t="s">
        <v>8</v>
      </c>
      <c r="U125" s="19" t="s">
        <v>9</v>
      </c>
    </row>
    <row r="126" spans="1:21" s="65" customFormat="1" ht="13.5" customHeight="1" thickBot="1">
      <c r="A126" s="329"/>
      <c r="B126" s="330"/>
      <c r="C126" s="330"/>
      <c r="D126" s="330"/>
      <c r="E126" s="330"/>
      <c r="F126" s="331"/>
      <c r="G126" s="325"/>
      <c r="H126" s="151" t="s">
        <v>11</v>
      </c>
      <c r="I126" s="149" t="s">
        <v>10</v>
      </c>
      <c r="J126" s="149" t="s">
        <v>11</v>
      </c>
      <c r="K126" s="149" t="s">
        <v>364</v>
      </c>
      <c r="L126" s="149" t="s">
        <v>10</v>
      </c>
      <c r="M126" s="149" t="s">
        <v>12</v>
      </c>
      <c r="N126" s="149" t="s">
        <v>10</v>
      </c>
      <c r="O126" s="149" t="s">
        <v>368</v>
      </c>
      <c r="P126" s="149" t="s">
        <v>12</v>
      </c>
      <c r="Q126" s="149" t="s">
        <v>364</v>
      </c>
      <c r="R126" s="48"/>
      <c r="S126" s="46"/>
      <c r="T126" s="47"/>
      <c r="U126" s="48"/>
    </row>
    <row r="127" spans="1:21">
      <c r="A127" s="207" t="s">
        <v>13</v>
      </c>
      <c r="B127" s="204" t="s">
        <v>14</v>
      </c>
      <c r="C127" s="207" t="s">
        <v>15</v>
      </c>
      <c r="D127" s="204" t="s">
        <v>16</v>
      </c>
      <c r="E127" s="204"/>
      <c r="F127" s="204" t="s">
        <v>17</v>
      </c>
      <c r="G127" s="24"/>
      <c r="H127" s="20">
        <v>43233</v>
      </c>
      <c r="I127" s="20">
        <v>43253</v>
      </c>
      <c r="J127" s="20">
        <v>43268</v>
      </c>
      <c r="K127" s="20">
        <v>43274</v>
      </c>
      <c r="L127" s="20">
        <v>43289</v>
      </c>
      <c r="M127" s="20">
        <v>43317</v>
      </c>
      <c r="N127" s="20">
        <v>43338</v>
      </c>
      <c r="O127" s="20">
        <v>43345</v>
      </c>
      <c r="P127" s="20">
        <v>43380</v>
      </c>
      <c r="Q127" s="20">
        <v>43408</v>
      </c>
      <c r="R127" s="43"/>
      <c r="S127" s="42"/>
      <c r="T127" s="43"/>
      <c r="U127" s="43"/>
    </row>
    <row r="128" spans="1:21">
      <c r="A128" s="62">
        <v>1</v>
      </c>
      <c r="B128" s="83" t="s">
        <v>37</v>
      </c>
      <c r="C128" s="50" t="s">
        <v>315</v>
      </c>
      <c r="D128" s="50">
        <v>1970</v>
      </c>
      <c r="E128" s="50" t="s">
        <v>193</v>
      </c>
      <c r="F128" s="50" t="s">
        <v>194</v>
      </c>
      <c r="G128" s="4" t="str">
        <f t="shared" ref="G128:G168" si="12">IF(COUNTIF(DONNE1,C128)&gt;1,"X","")</f>
        <v/>
      </c>
      <c r="H128" s="62">
        <v>18</v>
      </c>
      <c r="I128" s="5">
        <v>20</v>
      </c>
      <c r="J128" s="5">
        <v>18</v>
      </c>
      <c r="K128" s="5">
        <v>20</v>
      </c>
      <c r="L128" s="5">
        <v>20</v>
      </c>
      <c r="M128" s="5">
        <v>18</v>
      </c>
      <c r="N128" s="5">
        <v>20</v>
      </c>
      <c r="O128" s="5">
        <v>16</v>
      </c>
      <c r="P128" s="30">
        <v>20</v>
      </c>
      <c r="Q128" s="30"/>
      <c r="R128" s="12"/>
      <c r="S128" s="7">
        <f t="shared" ref="S128:S168" si="13">SUM(H128:Q128)</f>
        <v>170</v>
      </c>
      <c r="T128" s="12">
        <f t="shared" ref="T128:T168" si="14">COUNT(E128:Q128)</f>
        <v>9</v>
      </c>
      <c r="U128" s="12">
        <f t="shared" ref="U128:U168" si="15">S128+R128</f>
        <v>170</v>
      </c>
    </row>
    <row r="129" spans="1:21">
      <c r="A129" s="62">
        <v>2</v>
      </c>
      <c r="B129" s="83" t="s">
        <v>37</v>
      </c>
      <c r="C129" s="51" t="s">
        <v>1002</v>
      </c>
      <c r="D129" s="51">
        <v>1970</v>
      </c>
      <c r="E129" s="51" t="s">
        <v>234</v>
      </c>
      <c r="F129" s="51" t="s">
        <v>235</v>
      </c>
      <c r="G129" s="4" t="str">
        <f t="shared" si="12"/>
        <v/>
      </c>
      <c r="H129" s="35"/>
      <c r="I129" s="13">
        <v>18</v>
      </c>
      <c r="J129" s="13">
        <v>14</v>
      </c>
      <c r="K129" s="13">
        <v>16</v>
      </c>
      <c r="L129" s="13">
        <v>26</v>
      </c>
      <c r="M129" s="13">
        <v>16</v>
      </c>
      <c r="N129" s="13">
        <v>16</v>
      </c>
      <c r="O129" s="13">
        <v>14</v>
      </c>
      <c r="P129" s="13">
        <v>16</v>
      </c>
      <c r="Q129" s="13"/>
      <c r="R129" s="12"/>
      <c r="S129" s="7">
        <f t="shared" si="13"/>
        <v>136</v>
      </c>
      <c r="T129" s="12">
        <f t="shared" si="14"/>
        <v>8</v>
      </c>
      <c r="U129" s="12">
        <f t="shared" si="15"/>
        <v>136</v>
      </c>
    </row>
    <row r="130" spans="1:21">
      <c r="A130" s="62">
        <v>3</v>
      </c>
      <c r="B130" s="83" t="s">
        <v>37</v>
      </c>
      <c r="C130" s="50" t="s">
        <v>317</v>
      </c>
      <c r="D130" s="50">
        <v>1969</v>
      </c>
      <c r="E130" s="50" t="s">
        <v>176</v>
      </c>
      <c r="F130" s="50" t="s">
        <v>177</v>
      </c>
      <c r="G130" s="4" t="str">
        <f t="shared" si="12"/>
        <v/>
      </c>
      <c r="H130" s="62">
        <v>14</v>
      </c>
      <c r="I130" s="5"/>
      <c r="J130" s="5"/>
      <c r="K130" s="5">
        <v>18</v>
      </c>
      <c r="L130" s="5">
        <v>24</v>
      </c>
      <c r="M130" s="5">
        <v>20</v>
      </c>
      <c r="N130" s="5">
        <v>18</v>
      </c>
      <c r="O130" s="5">
        <v>20</v>
      </c>
      <c r="P130" s="30">
        <v>18</v>
      </c>
      <c r="Q130" s="30"/>
      <c r="R130" s="12"/>
      <c r="S130" s="7">
        <f t="shared" si="13"/>
        <v>132</v>
      </c>
      <c r="T130" s="12">
        <f t="shared" si="14"/>
        <v>7</v>
      </c>
      <c r="U130" s="12">
        <f t="shared" si="15"/>
        <v>132</v>
      </c>
    </row>
    <row r="131" spans="1:21">
      <c r="A131" s="62">
        <v>4</v>
      </c>
      <c r="B131" s="83" t="s">
        <v>37</v>
      </c>
      <c r="C131" s="50" t="s">
        <v>749</v>
      </c>
      <c r="D131" s="50">
        <v>1970</v>
      </c>
      <c r="E131" s="50" t="s">
        <v>217</v>
      </c>
      <c r="F131" s="50" t="s">
        <v>218</v>
      </c>
      <c r="G131" s="4" t="str">
        <f t="shared" si="12"/>
        <v/>
      </c>
      <c r="H131" s="62">
        <v>7</v>
      </c>
      <c r="I131" s="5">
        <v>16</v>
      </c>
      <c r="J131" s="5">
        <v>12</v>
      </c>
      <c r="K131" s="5">
        <v>14</v>
      </c>
      <c r="L131" s="5">
        <v>22</v>
      </c>
      <c r="M131" s="5">
        <v>14</v>
      </c>
      <c r="N131" s="5">
        <v>15</v>
      </c>
      <c r="O131" s="5">
        <v>12</v>
      </c>
      <c r="P131" s="30">
        <v>15</v>
      </c>
      <c r="Q131" s="30"/>
      <c r="R131" s="12"/>
      <c r="S131" s="7">
        <f t="shared" si="13"/>
        <v>127</v>
      </c>
      <c r="T131" s="12">
        <f t="shared" si="14"/>
        <v>9</v>
      </c>
      <c r="U131" s="12">
        <f t="shared" si="15"/>
        <v>127</v>
      </c>
    </row>
    <row r="132" spans="1:21">
      <c r="A132" s="62">
        <v>5</v>
      </c>
      <c r="B132" s="83" t="s">
        <v>37</v>
      </c>
      <c r="C132" s="50" t="s">
        <v>354</v>
      </c>
      <c r="D132" s="50">
        <v>1969</v>
      </c>
      <c r="E132" s="50" t="s">
        <v>122</v>
      </c>
      <c r="F132" s="50" t="s">
        <v>123</v>
      </c>
      <c r="G132" s="4" t="str">
        <f t="shared" si="12"/>
        <v/>
      </c>
      <c r="H132" s="62">
        <v>6</v>
      </c>
      <c r="I132" s="5">
        <v>15</v>
      </c>
      <c r="J132" s="5">
        <v>11</v>
      </c>
      <c r="K132" s="5">
        <v>13</v>
      </c>
      <c r="L132" s="5">
        <v>21</v>
      </c>
      <c r="M132" s="5">
        <v>15</v>
      </c>
      <c r="N132" s="5">
        <v>14</v>
      </c>
      <c r="O132" s="5">
        <v>13</v>
      </c>
      <c r="P132" s="30">
        <v>14</v>
      </c>
      <c r="Q132" s="30"/>
      <c r="R132" s="12"/>
      <c r="S132" s="7">
        <f t="shared" si="13"/>
        <v>122</v>
      </c>
      <c r="T132" s="12">
        <f t="shared" si="14"/>
        <v>9</v>
      </c>
      <c r="U132" s="12">
        <f t="shared" si="15"/>
        <v>122</v>
      </c>
    </row>
    <row r="133" spans="1:21">
      <c r="A133" s="62">
        <v>6</v>
      </c>
      <c r="B133" s="83" t="s">
        <v>37</v>
      </c>
      <c r="C133" s="50" t="s">
        <v>352</v>
      </c>
      <c r="D133" s="50">
        <v>1969</v>
      </c>
      <c r="E133" s="50" t="s">
        <v>270</v>
      </c>
      <c r="F133" s="50" t="s">
        <v>271</v>
      </c>
      <c r="G133" s="4" t="str">
        <f t="shared" si="12"/>
        <v/>
      </c>
      <c r="H133" s="62">
        <v>12</v>
      </c>
      <c r="I133" s="5"/>
      <c r="J133" s="5">
        <v>13</v>
      </c>
      <c r="K133" s="5"/>
      <c r="L133" s="5"/>
      <c r="M133" s="5"/>
      <c r="N133" s="5">
        <v>13</v>
      </c>
      <c r="O133" s="5">
        <v>15</v>
      </c>
      <c r="P133" s="30"/>
      <c r="Q133" s="30"/>
      <c r="R133" s="7"/>
      <c r="S133" s="7">
        <f t="shared" si="13"/>
        <v>53</v>
      </c>
      <c r="T133" s="12">
        <f t="shared" si="14"/>
        <v>4</v>
      </c>
      <c r="U133" s="12">
        <f t="shared" si="15"/>
        <v>53</v>
      </c>
    </row>
    <row r="134" spans="1:21">
      <c r="A134" s="62">
        <v>7</v>
      </c>
      <c r="B134" s="83" t="s">
        <v>37</v>
      </c>
      <c r="C134" s="51" t="s">
        <v>1052</v>
      </c>
      <c r="D134" s="51">
        <v>1971</v>
      </c>
      <c r="E134" s="53" t="s">
        <v>1162</v>
      </c>
      <c r="F134" s="51" t="s">
        <v>1040</v>
      </c>
      <c r="G134" s="4" t="str">
        <f t="shared" si="12"/>
        <v/>
      </c>
      <c r="H134" s="13"/>
      <c r="I134" s="13"/>
      <c r="J134" s="127">
        <v>20</v>
      </c>
      <c r="K134" s="13"/>
      <c r="L134" s="5">
        <v>28</v>
      </c>
      <c r="M134" s="5"/>
      <c r="N134" s="5"/>
      <c r="O134" s="5"/>
      <c r="P134" s="30"/>
      <c r="Q134" s="30"/>
      <c r="R134" s="7"/>
      <c r="S134" s="7">
        <f t="shared" si="13"/>
        <v>48</v>
      </c>
      <c r="T134" s="12">
        <f t="shared" si="14"/>
        <v>2</v>
      </c>
      <c r="U134" s="12">
        <f t="shared" si="15"/>
        <v>48</v>
      </c>
    </row>
    <row r="135" spans="1:21">
      <c r="A135" s="62">
        <v>8</v>
      </c>
      <c r="B135" s="83" t="s">
        <v>37</v>
      </c>
      <c r="C135" s="50" t="s">
        <v>573</v>
      </c>
      <c r="D135" s="50">
        <v>1972</v>
      </c>
      <c r="E135" s="50" t="s">
        <v>126</v>
      </c>
      <c r="F135" s="50" t="s">
        <v>376</v>
      </c>
      <c r="G135" s="4" t="str">
        <f t="shared" si="12"/>
        <v/>
      </c>
      <c r="H135" s="62">
        <v>16</v>
      </c>
      <c r="I135" s="5"/>
      <c r="J135" s="5">
        <v>16</v>
      </c>
      <c r="K135" s="5"/>
      <c r="L135" s="5"/>
      <c r="M135" s="5"/>
      <c r="N135" s="5"/>
      <c r="O135" s="5"/>
      <c r="P135" s="30"/>
      <c r="Q135" s="30"/>
      <c r="R135" s="12"/>
      <c r="S135" s="7">
        <f t="shared" si="13"/>
        <v>32</v>
      </c>
      <c r="T135" s="12">
        <f t="shared" si="14"/>
        <v>2</v>
      </c>
      <c r="U135" s="12">
        <f t="shared" si="15"/>
        <v>32</v>
      </c>
    </row>
    <row r="136" spans="1:21">
      <c r="A136" s="62">
        <v>9</v>
      </c>
      <c r="B136" s="83" t="s">
        <v>37</v>
      </c>
      <c r="C136" s="51" t="s">
        <v>1026</v>
      </c>
      <c r="D136" s="51">
        <v>1971</v>
      </c>
      <c r="E136" s="51" t="s">
        <v>124</v>
      </c>
      <c r="F136" s="51" t="s">
        <v>125</v>
      </c>
      <c r="G136" s="4" t="str">
        <f t="shared" si="12"/>
        <v/>
      </c>
      <c r="H136" s="35"/>
      <c r="I136" s="13">
        <v>13</v>
      </c>
      <c r="J136" s="13"/>
      <c r="K136" s="13"/>
      <c r="L136" s="13">
        <v>14</v>
      </c>
      <c r="M136" s="35"/>
      <c r="N136" s="13"/>
      <c r="O136" s="13"/>
      <c r="P136" s="13"/>
      <c r="Q136" s="13"/>
      <c r="R136" s="12"/>
      <c r="S136" s="7">
        <f t="shared" si="13"/>
        <v>27</v>
      </c>
      <c r="T136" s="12">
        <f t="shared" si="14"/>
        <v>2</v>
      </c>
      <c r="U136" s="12">
        <f t="shared" si="15"/>
        <v>27</v>
      </c>
    </row>
    <row r="137" spans="1:21">
      <c r="A137" s="62">
        <v>10</v>
      </c>
      <c r="B137" s="83" t="s">
        <v>37</v>
      </c>
      <c r="C137" s="53" t="s">
        <v>1345</v>
      </c>
      <c r="D137" s="53">
        <v>1973</v>
      </c>
      <c r="E137" s="53" t="s">
        <v>141</v>
      </c>
      <c r="F137" s="53" t="str">
        <f>VLOOKUP(E137,cod.,2,FALSE)</f>
        <v>AVIS IN CORSA CONVERSANO</v>
      </c>
      <c r="G137" s="4" t="str">
        <f t="shared" si="12"/>
        <v/>
      </c>
      <c r="H137" s="62"/>
      <c r="I137" s="5"/>
      <c r="J137" s="5"/>
      <c r="K137" s="5"/>
      <c r="L137" s="13">
        <v>23</v>
      </c>
      <c r="M137" s="5"/>
      <c r="N137" s="5"/>
      <c r="O137" s="5"/>
      <c r="P137" s="30"/>
      <c r="Q137" s="30"/>
      <c r="R137" s="12"/>
      <c r="S137" s="7">
        <f t="shared" si="13"/>
        <v>23</v>
      </c>
      <c r="T137" s="12">
        <f t="shared" si="14"/>
        <v>1</v>
      </c>
      <c r="U137" s="12">
        <f t="shared" si="15"/>
        <v>23</v>
      </c>
    </row>
    <row r="138" spans="1:21" s="65" customFormat="1">
      <c r="A138" s="62">
        <v>11</v>
      </c>
      <c r="B138" s="83" t="s">
        <v>37</v>
      </c>
      <c r="C138" s="50" t="s">
        <v>742</v>
      </c>
      <c r="D138" s="50">
        <v>1972</v>
      </c>
      <c r="E138" s="50" t="s">
        <v>270</v>
      </c>
      <c r="F138" s="50" t="s">
        <v>271</v>
      </c>
      <c r="G138" s="4" t="str">
        <f t="shared" si="12"/>
        <v/>
      </c>
      <c r="H138" s="62">
        <v>8</v>
      </c>
      <c r="I138" s="5"/>
      <c r="J138" s="5"/>
      <c r="K138" s="5"/>
      <c r="L138" s="5"/>
      <c r="M138" s="5"/>
      <c r="N138" s="5">
        <v>12</v>
      </c>
      <c r="O138" s="5"/>
      <c r="P138" s="30"/>
      <c r="Q138" s="30"/>
      <c r="R138" s="12"/>
      <c r="S138" s="7">
        <f t="shared" si="13"/>
        <v>20</v>
      </c>
      <c r="T138" s="12">
        <f t="shared" si="14"/>
        <v>2</v>
      </c>
      <c r="U138" s="12">
        <f t="shared" si="15"/>
        <v>20</v>
      </c>
    </row>
    <row r="139" spans="1:21">
      <c r="A139" s="62">
        <v>12</v>
      </c>
      <c r="B139" s="83" t="s">
        <v>37</v>
      </c>
      <c r="C139" s="51" t="s">
        <v>458</v>
      </c>
      <c r="D139" s="51">
        <v>1972</v>
      </c>
      <c r="E139" s="51" t="s">
        <v>113</v>
      </c>
      <c r="F139" s="51" t="s">
        <v>114</v>
      </c>
      <c r="G139" s="4" t="str">
        <f t="shared" si="12"/>
        <v/>
      </c>
      <c r="H139" s="63">
        <v>20</v>
      </c>
      <c r="I139" s="5"/>
      <c r="J139" s="5"/>
      <c r="K139" s="5"/>
      <c r="L139" s="5"/>
      <c r="M139" s="5"/>
      <c r="N139" s="5"/>
      <c r="O139" s="5"/>
      <c r="P139" s="30"/>
      <c r="Q139" s="30"/>
      <c r="R139" s="12"/>
      <c r="S139" s="7">
        <f t="shared" si="13"/>
        <v>20</v>
      </c>
      <c r="T139" s="12">
        <f t="shared" si="14"/>
        <v>1</v>
      </c>
      <c r="U139" s="12">
        <f t="shared" si="15"/>
        <v>20</v>
      </c>
    </row>
    <row r="140" spans="1:21">
      <c r="A140" s="62">
        <v>13</v>
      </c>
      <c r="B140" s="83" t="s">
        <v>37</v>
      </c>
      <c r="C140" s="53" t="s">
        <v>1346</v>
      </c>
      <c r="D140" s="53">
        <v>1969</v>
      </c>
      <c r="E140" s="53" t="s">
        <v>1524</v>
      </c>
      <c r="F140" s="53" t="str">
        <f>VLOOKUP(E140,cod.,2,FALSE)</f>
        <v>A.S.D.  LA FENICE</v>
      </c>
      <c r="G140" s="4" t="str">
        <f t="shared" si="12"/>
        <v/>
      </c>
      <c r="H140" s="62"/>
      <c r="I140" s="5"/>
      <c r="J140" s="5"/>
      <c r="K140" s="5"/>
      <c r="L140" s="13">
        <v>20</v>
      </c>
      <c r="M140" s="5"/>
      <c r="N140" s="5"/>
      <c r="O140" s="5"/>
      <c r="P140" s="30"/>
      <c r="Q140" s="30"/>
      <c r="R140" s="12"/>
      <c r="S140" s="7">
        <f t="shared" si="13"/>
        <v>20</v>
      </c>
      <c r="T140" s="12">
        <f t="shared" si="14"/>
        <v>1</v>
      </c>
      <c r="U140" s="12">
        <f t="shared" si="15"/>
        <v>20</v>
      </c>
    </row>
    <row r="141" spans="1:21">
      <c r="A141" s="62">
        <v>14</v>
      </c>
      <c r="B141" s="83" t="s">
        <v>37</v>
      </c>
      <c r="C141" s="53" t="s">
        <v>1422</v>
      </c>
      <c r="D141" s="53">
        <v>1970</v>
      </c>
      <c r="E141" s="53" t="s">
        <v>931</v>
      </c>
      <c r="F141" s="53" t="str">
        <f>VLOOKUP(E141,cod.,2,FALSE)</f>
        <v>A.S PODISTICA TARAS</v>
      </c>
      <c r="G141" s="4" t="str">
        <f t="shared" si="12"/>
        <v/>
      </c>
      <c r="H141" s="62"/>
      <c r="I141" s="5"/>
      <c r="J141" s="5"/>
      <c r="K141" s="5"/>
      <c r="L141" s="13">
        <v>18</v>
      </c>
      <c r="M141" s="5"/>
      <c r="N141" s="5"/>
      <c r="O141" s="5"/>
      <c r="P141" s="30"/>
      <c r="Q141" s="30"/>
      <c r="R141" s="12"/>
      <c r="S141" s="7">
        <f t="shared" si="13"/>
        <v>18</v>
      </c>
      <c r="T141" s="12">
        <f t="shared" si="14"/>
        <v>1</v>
      </c>
      <c r="U141" s="12">
        <f t="shared" si="15"/>
        <v>18</v>
      </c>
    </row>
    <row r="142" spans="1:21">
      <c r="A142" s="62">
        <v>15</v>
      </c>
      <c r="B142" s="83" t="s">
        <v>37</v>
      </c>
      <c r="C142" s="100" t="s">
        <v>2056</v>
      </c>
      <c r="D142" s="192">
        <v>1969</v>
      </c>
      <c r="E142" s="174" t="s">
        <v>141</v>
      </c>
      <c r="F142" s="174" t="s">
        <v>1963</v>
      </c>
      <c r="G142" s="4" t="str">
        <f t="shared" si="12"/>
        <v/>
      </c>
      <c r="H142" s="237"/>
      <c r="I142" s="238"/>
      <c r="J142" s="92"/>
      <c r="K142" s="101"/>
      <c r="L142" s="239"/>
      <c r="M142" s="239"/>
      <c r="N142" s="92"/>
      <c r="O142" s="92">
        <v>18</v>
      </c>
      <c r="P142" s="239"/>
      <c r="Q142" s="239"/>
      <c r="R142" s="182"/>
      <c r="S142" s="7">
        <f t="shared" si="13"/>
        <v>18</v>
      </c>
      <c r="T142" s="12">
        <f t="shared" si="14"/>
        <v>1</v>
      </c>
      <c r="U142" s="12">
        <f t="shared" si="15"/>
        <v>18</v>
      </c>
    </row>
    <row r="143" spans="1:21">
      <c r="A143" s="62">
        <v>16</v>
      </c>
      <c r="B143" s="83" t="s">
        <v>37</v>
      </c>
      <c r="C143" s="53" t="s">
        <v>1423</v>
      </c>
      <c r="D143" s="53">
        <v>1972</v>
      </c>
      <c r="E143" s="53" t="s">
        <v>207</v>
      </c>
      <c r="F143" s="53" t="str">
        <f>VLOOKUP(E143,cod.,2,FALSE)</f>
        <v>TARANTO SPORTIVA</v>
      </c>
      <c r="G143" s="4" t="str">
        <f t="shared" si="12"/>
        <v/>
      </c>
      <c r="H143" s="62"/>
      <c r="I143" s="5"/>
      <c r="J143" s="5"/>
      <c r="K143" s="5"/>
      <c r="L143" s="13">
        <v>16</v>
      </c>
      <c r="M143" s="5"/>
      <c r="N143" s="5"/>
      <c r="O143" s="5"/>
      <c r="P143" s="30"/>
      <c r="Q143" s="30"/>
      <c r="R143" s="12"/>
      <c r="S143" s="7">
        <f t="shared" si="13"/>
        <v>16</v>
      </c>
      <c r="T143" s="12">
        <f t="shared" si="14"/>
        <v>1</v>
      </c>
      <c r="U143" s="12">
        <f t="shared" si="15"/>
        <v>16</v>
      </c>
    </row>
    <row r="144" spans="1:21">
      <c r="A144" s="62">
        <v>17</v>
      </c>
      <c r="B144" s="83" t="s">
        <v>37</v>
      </c>
      <c r="C144" s="50" t="s">
        <v>815</v>
      </c>
      <c r="D144" s="50">
        <v>1973</v>
      </c>
      <c r="E144" s="50" t="s">
        <v>122</v>
      </c>
      <c r="F144" s="50" t="s">
        <v>123</v>
      </c>
      <c r="G144" s="4" t="str">
        <f t="shared" si="12"/>
        <v/>
      </c>
      <c r="H144" s="62">
        <v>5</v>
      </c>
      <c r="I144" s="5"/>
      <c r="J144" s="5"/>
      <c r="K144" s="5"/>
      <c r="L144" s="5"/>
      <c r="M144" s="4"/>
      <c r="N144" s="5"/>
      <c r="O144" s="5">
        <v>11</v>
      </c>
      <c r="P144" s="92"/>
      <c r="Q144" s="92"/>
      <c r="R144" s="7"/>
      <c r="S144" s="7">
        <f t="shared" si="13"/>
        <v>16</v>
      </c>
      <c r="T144" s="12">
        <f t="shared" si="14"/>
        <v>2</v>
      </c>
      <c r="U144" s="12">
        <f t="shared" si="15"/>
        <v>16</v>
      </c>
    </row>
    <row r="145" spans="1:21">
      <c r="A145" s="62">
        <v>18</v>
      </c>
      <c r="B145" s="83" t="s">
        <v>37</v>
      </c>
      <c r="C145" s="50" t="s">
        <v>351</v>
      </c>
      <c r="D145" s="50">
        <v>1969</v>
      </c>
      <c r="E145" s="50" t="s">
        <v>166</v>
      </c>
      <c r="F145" s="50" t="s">
        <v>241</v>
      </c>
      <c r="G145" s="4" t="str">
        <f t="shared" si="12"/>
        <v/>
      </c>
      <c r="H145" s="62">
        <v>15</v>
      </c>
      <c r="I145" s="5"/>
      <c r="J145" s="5"/>
      <c r="K145" s="5"/>
      <c r="L145" s="5"/>
      <c r="M145" s="5"/>
      <c r="N145" s="5"/>
      <c r="O145" s="5"/>
      <c r="P145" s="30"/>
      <c r="Q145" s="30"/>
      <c r="R145" s="12"/>
      <c r="S145" s="7">
        <f t="shared" si="13"/>
        <v>15</v>
      </c>
      <c r="T145" s="12">
        <f t="shared" si="14"/>
        <v>1</v>
      </c>
      <c r="U145" s="12">
        <f t="shared" si="15"/>
        <v>15</v>
      </c>
    </row>
    <row r="146" spans="1:21">
      <c r="A146" s="62">
        <v>19</v>
      </c>
      <c r="B146" s="83" t="s">
        <v>37</v>
      </c>
      <c r="C146" s="51" t="s">
        <v>1056</v>
      </c>
      <c r="D146" s="51">
        <v>1972</v>
      </c>
      <c r="E146" s="53" t="s">
        <v>126</v>
      </c>
      <c r="F146" s="51" t="s">
        <v>376</v>
      </c>
      <c r="G146" s="4" t="str">
        <f t="shared" si="12"/>
        <v/>
      </c>
      <c r="H146" s="13"/>
      <c r="I146" s="13"/>
      <c r="J146" s="127">
        <v>15</v>
      </c>
      <c r="K146" s="13"/>
      <c r="L146" s="5"/>
      <c r="M146" s="5"/>
      <c r="N146" s="5"/>
      <c r="O146" s="5"/>
      <c r="P146" s="30"/>
      <c r="Q146" s="30"/>
      <c r="R146" s="7"/>
      <c r="S146" s="7">
        <f t="shared" si="13"/>
        <v>15</v>
      </c>
      <c r="T146" s="12">
        <f t="shared" si="14"/>
        <v>1</v>
      </c>
      <c r="U146" s="12">
        <f t="shared" si="15"/>
        <v>15</v>
      </c>
    </row>
    <row r="147" spans="1:21">
      <c r="A147" s="62">
        <v>20</v>
      </c>
      <c r="B147" s="83" t="s">
        <v>37</v>
      </c>
      <c r="C147" s="97" t="s">
        <v>1230</v>
      </c>
      <c r="D147" s="141">
        <v>1970</v>
      </c>
      <c r="E147" s="141" t="s">
        <v>1270</v>
      </c>
      <c r="F147" s="141" t="s">
        <v>1271</v>
      </c>
      <c r="G147" s="4" t="str">
        <f t="shared" si="12"/>
        <v/>
      </c>
      <c r="H147" s="5"/>
      <c r="I147" s="5"/>
      <c r="J147" s="5"/>
      <c r="K147" s="62">
        <v>15</v>
      </c>
      <c r="L147" s="5"/>
      <c r="M147" s="5"/>
      <c r="N147" s="5"/>
      <c r="O147" s="5"/>
      <c r="P147" s="30"/>
      <c r="Q147" s="30"/>
      <c r="R147" s="7"/>
      <c r="S147" s="7">
        <f t="shared" si="13"/>
        <v>15</v>
      </c>
      <c r="T147" s="12">
        <f t="shared" si="14"/>
        <v>1</v>
      </c>
      <c r="U147" s="12">
        <f t="shared" si="15"/>
        <v>15</v>
      </c>
    </row>
    <row r="148" spans="1:21">
      <c r="A148" s="62">
        <v>21</v>
      </c>
      <c r="B148" s="83" t="s">
        <v>37</v>
      </c>
      <c r="C148" s="53" t="s">
        <v>1424</v>
      </c>
      <c r="D148" s="53">
        <v>1973</v>
      </c>
      <c r="E148" s="53" t="s">
        <v>236</v>
      </c>
      <c r="F148" s="53" t="str">
        <f>VLOOKUP(E148,cod.,2,FALSE)</f>
        <v>ALBEROBELLO RUNNING ASD</v>
      </c>
      <c r="G148" s="4" t="str">
        <f t="shared" si="12"/>
        <v/>
      </c>
      <c r="H148" s="62"/>
      <c r="I148" s="5"/>
      <c r="J148" s="5"/>
      <c r="K148" s="5"/>
      <c r="L148" s="13">
        <v>15</v>
      </c>
      <c r="M148" s="5"/>
      <c r="N148" s="5"/>
      <c r="O148" s="5"/>
      <c r="P148" s="30"/>
      <c r="Q148" s="30"/>
      <c r="R148" s="12"/>
      <c r="S148" s="7">
        <f t="shared" si="13"/>
        <v>15</v>
      </c>
      <c r="T148" s="12">
        <f t="shared" si="14"/>
        <v>1</v>
      </c>
      <c r="U148" s="12">
        <f t="shared" si="15"/>
        <v>15</v>
      </c>
    </row>
    <row r="149" spans="1:21">
      <c r="A149" s="62">
        <v>22</v>
      </c>
      <c r="B149" s="83" t="s">
        <v>37</v>
      </c>
      <c r="C149" s="51" t="s">
        <v>1025</v>
      </c>
      <c r="D149" s="51">
        <v>1970</v>
      </c>
      <c r="E149" s="51" t="s">
        <v>113</v>
      </c>
      <c r="F149" s="51" t="s">
        <v>114</v>
      </c>
      <c r="G149" s="4" t="str">
        <f t="shared" si="12"/>
        <v/>
      </c>
      <c r="H149" s="13"/>
      <c r="I149" s="13">
        <v>14</v>
      </c>
      <c r="J149" s="13"/>
      <c r="K149" s="13"/>
      <c r="L149" s="13"/>
      <c r="M149" s="13"/>
      <c r="N149" s="13"/>
      <c r="O149" s="13"/>
      <c r="P149" s="68"/>
      <c r="Q149" s="68"/>
      <c r="R149" s="12"/>
      <c r="S149" s="7">
        <f t="shared" si="13"/>
        <v>14</v>
      </c>
      <c r="T149" s="12">
        <f t="shared" si="14"/>
        <v>1</v>
      </c>
      <c r="U149" s="12">
        <f t="shared" si="15"/>
        <v>14</v>
      </c>
    </row>
    <row r="150" spans="1:21" s="128" customFormat="1">
      <c r="A150" s="62">
        <v>23</v>
      </c>
      <c r="B150" s="83" t="s">
        <v>37</v>
      </c>
      <c r="C150" s="50" t="s">
        <v>599</v>
      </c>
      <c r="D150" s="50">
        <v>1969</v>
      </c>
      <c r="E150" s="50" t="s">
        <v>334</v>
      </c>
      <c r="F150" s="50" t="s">
        <v>335</v>
      </c>
      <c r="G150" s="4" t="str">
        <f t="shared" si="12"/>
        <v/>
      </c>
      <c r="H150" s="62">
        <v>13</v>
      </c>
      <c r="I150" s="5"/>
      <c r="J150" s="5"/>
      <c r="K150" s="5"/>
      <c r="L150" s="5"/>
      <c r="M150" s="5"/>
      <c r="N150" s="5"/>
      <c r="O150" s="5"/>
      <c r="P150" s="30"/>
      <c r="Q150" s="30"/>
      <c r="R150" s="12"/>
      <c r="S150" s="7">
        <f t="shared" si="13"/>
        <v>13</v>
      </c>
      <c r="T150" s="12">
        <f t="shared" si="14"/>
        <v>1</v>
      </c>
      <c r="U150" s="12">
        <f t="shared" si="15"/>
        <v>13</v>
      </c>
    </row>
    <row r="151" spans="1:21" s="128" customFormat="1">
      <c r="A151" s="62">
        <v>24</v>
      </c>
      <c r="B151" s="83" t="s">
        <v>37</v>
      </c>
      <c r="C151" s="53" t="s">
        <v>1425</v>
      </c>
      <c r="D151" s="53">
        <v>1969</v>
      </c>
      <c r="E151" s="53" t="s">
        <v>242</v>
      </c>
      <c r="F151" s="53" t="str">
        <f>VLOOKUP(E151,cod.,2,FALSE)</f>
        <v>A.S.D. MARATHON MASSAFRA</v>
      </c>
      <c r="G151" s="4" t="str">
        <f t="shared" si="12"/>
        <v/>
      </c>
      <c r="H151" s="62"/>
      <c r="I151" s="5"/>
      <c r="J151" s="5"/>
      <c r="K151" s="5"/>
      <c r="L151" s="13">
        <v>13</v>
      </c>
      <c r="M151" s="5"/>
      <c r="N151" s="5"/>
      <c r="O151" s="5"/>
      <c r="P151" s="30"/>
      <c r="Q151" s="30"/>
      <c r="R151" s="12"/>
      <c r="S151" s="7">
        <f t="shared" si="13"/>
        <v>13</v>
      </c>
      <c r="T151" s="12">
        <f t="shared" si="14"/>
        <v>1</v>
      </c>
      <c r="U151" s="12">
        <f t="shared" si="15"/>
        <v>13</v>
      </c>
    </row>
    <row r="152" spans="1:21" s="128" customFormat="1">
      <c r="A152" s="62">
        <v>25</v>
      </c>
      <c r="B152" s="83" t="s">
        <v>37</v>
      </c>
      <c r="C152" s="97" t="s">
        <v>1251</v>
      </c>
      <c r="D152" s="141">
        <v>1970</v>
      </c>
      <c r="E152" s="141" t="s">
        <v>1277</v>
      </c>
      <c r="F152" s="141" t="s">
        <v>1258</v>
      </c>
      <c r="G152" s="4" t="str">
        <f t="shared" si="12"/>
        <v/>
      </c>
      <c r="H152" s="72"/>
      <c r="I152" s="76"/>
      <c r="J152" s="5"/>
      <c r="K152" s="62">
        <v>12</v>
      </c>
      <c r="L152" s="165"/>
      <c r="M152" s="165"/>
      <c r="N152" s="165"/>
      <c r="O152" s="165"/>
      <c r="P152" s="165"/>
      <c r="Q152" s="165"/>
      <c r="R152" s="7"/>
      <c r="S152" s="7">
        <f t="shared" si="13"/>
        <v>12</v>
      </c>
      <c r="T152" s="12">
        <f t="shared" si="14"/>
        <v>1</v>
      </c>
      <c r="U152" s="12">
        <f t="shared" si="15"/>
        <v>12</v>
      </c>
    </row>
    <row r="153" spans="1:21" s="128" customFormat="1">
      <c r="A153" s="62">
        <v>26</v>
      </c>
      <c r="B153" s="83" t="s">
        <v>37</v>
      </c>
      <c r="C153" s="50" t="s">
        <v>626</v>
      </c>
      <c r="D153" s="50">
        <v>1970</v>
      </c>
      <c r="E153" s="50" t="s">
        <v>168</v>
      </c>
      <c r="F153" s="50" t="s">
        <v>169</v>
      </c>
      <c r="G153" s="4" t="str">
        <f t="shared" si="12"/>
        <v/>
      </c>
      <c r="H153" s="62">
        <v>11</v>
      </c>
      <c r="I153" s="5"/>
      <c r="J153" s="5"/>
      <c r="K153" s="5"/>
      <c r="L153" s="5"/>
      <c r="M153" s="5"/>
      <c r="N153" s="5"/>
      <c r="O153" s="5"/>
      <c r="P153" s="30"/>
      <c r="Q153" s="30"/>
      <c r="R153" s="7"/>
      <c r="S153" s="7">
        <f t="shared" si="13"/>
        <v>11</v>
      </c>
      <c r="T153" s="12">
        <f t="shared" si="14"/>
        <v>1</v>
      </c>
      <c r="U153" s="12">
        <f t="shared" si="15"/>
        <v>11</v>
      </c>
    </row>
    <row r="154" spans="1:21" s="57" customFormat="1">
      <c r="A154" s="63">
        <v>27</v>
      </c>
      <c r="B154" s="83" t="s">
        <v>37</v>
      </c>
      <c r="C154" s="50" t="s">
        <v>681</v>
      </c>
      <c r="D154" s="50">
        <v>1971</v>
      </c>
      <c r="E154" s="50" t="s">
        <v>171</v>
      </c>
      <c r="F154" s="50" t="s">
        <v>172</v>
      </c>
      <c r="G154" s="4" t="str">
        <f t="shared" si="12"/>
        <v/>
      </c>
      <c r="H154" s="62">
        <v>10</v>
      </c>
      <c r="I154" s="5"/>
      <c r="J154" s="5"/>
      <c r="K154" s="5"/>
      <c r="L154" s="5"/>
      <c r="M154" s="5"/>
      <c r="N154" s="5"/>
      <c r="O154" s="5"/>
      <c r="P154" s="30"/>
      <c r="Q154" s="30"/>
      <c r="R154" s="12"/>
      <c r="S154" s="7">
        <f t="shared" si="13"/>
        <v>10</v>
      </c>
      <c r="T154" s="12">
        <f t="shared" si="14"/>
        <v>1</v>
      </c>
      <c r="U154" s="12">
        <f t="shared" si="15"/>
        <v>10</v>
      </c>
    </row>
    <row r="155" spans="1:21" s="57" customFormat="1">
      <c r="A155" s="63">
        <v>28</v>
      </c>
      <c r="B155" s="83" t="s">
        <v>37</v>
      </c>
      <c r="C155" s="100" t="s">
        <v>1944</v>
      </c>
      <c r="D155" s="192">
        <v>1971</v>
      </c>
      <c r="E155" s="174" t="s">
        <v>1164</v>
      </c>
      <c r="F155" s="174" t="s">
        <v>2013</v>
      </c>
      <c r="G155" s="4" t="str">
        <f t="shared" si="12"/>
        <v/>
      </c>
      <c r="H155" s="237"/>
      <c r="I155" s="238"/>
      <c r="J155" s="92"/>
      <c r="K155" s="101"/>
      <c r="L155" s="239"/>
      <c r="M155" s="239"/>
      <c r="N155" s="92"/>
      <c r="O155" s="265">
        <v>10</v>
      </c>
      <c r="P155" s="239"/>
      <c r="Q155" s="239"/>
      <c r="R155" s="182"/>
      <c r="S155" s="7">
        <f t="shared" si="13"/>
        <v>10</v>
      </c>
      <c r="T155" s="12">
        <f t="shared" si="14"/>
        <v>1</v>
      </c>
      <c r="U155" s="12">
        <f t="shared" si="15"/>
        <v>10</v>
      </c>
    </row>
    <row r="156" spans="1:21" s="57" customFormat="1">
      <c r="A156" s="63">
        <v>29</v>
      </c>
      <c r="B156" s="83" t="s">
        <v>37</v>
      </c>
      <c r="C156" s="50" t="s">
        <v>725</v>
      </c>
      <c r="D156" s="50">
        <v>1970</v>
      </c>
      <c r="E156" s="50" t="s">
        <v>168</v>
      </c>
      <c r="F156" s="50" t="s">
        <v>169</v>
      </c>
      <c r="G156" s="4" t="str">
        <f t="shared" si="12"/>
        <v/>
      </c>
      <c r="H156" s="62">
        <v>9</v>
      </c>
      <c r="I156" s="5"/>
      <c r="J156" s="5"/>
      <c r="K156" s="5"/>
      <c r="L156" s="5"/>
      <c r="M156" s="5"/>
      <c r="N156" s="5"/>
      <c r="O156" s="5"/>
      <c r="P156" s="30"/>
      <c r="Q156" s="30"/>
      <c r="R156" s="12"/>
      <c r="S156" s="7">
        <f t="shared" si="13"/>
        <v>9</v>
      </c>
      <c r="T156" s="12">
        <f t="shared" si="14"/>
        <v>1</v>
      </c>
      <c r="U156" s="12">
        <f t="shared" si="15"/>
        <v>9</v>
      </c>
    </row>
    <row r="157" spans="1:21" s="57" customFormat="1">
      <c r="A157" s="63">
        <v>30</v>
      </c>
      <c r="B157" s="83" t="s">
        <v>37</v>
      </c>
      <c r="C157" s="50" t="s">
        <v>822</v>
      </c>
      <c r="D157" s="50">
        <v>1973</v>
      </c>
      <c r="E157" s="50" t="s">
        <v>166</v>
      </c>
      <c r="F157" s="50" t="s">
        <v>241</v>
      </c>
      <c r="G157" s="4" t="str">
        <f t="shared" si="12"/>
        <v/>
      </c>
      <c r="H157" s="62">
        <v>4</v>
      </c>
      <c r="I157" s="5"/>
      <c r="J157" s="5"/>
      <c r="K157" s="5"/>
      <c r="L157" s="5"/>
      <c r="M157" s="5"/>
      <c r="N157" s="5"/>
      <c r="O157" s="5"/>
      <c r="P157" s="30"/>
      <c r="Q157" s="30"/>
      <c r="R157" s="12"/>
      <c r="S157" s="7">
        <f t="shared" si="13"/>
        <v>4</v>
      </c>
      <c r="T157" s="12">
        <f t="shared" si="14"/>
        <v>1</v>
      </c>
      <c r="U157" s="12">
        <f t="shared" si="15"/>
        <v>4</v>
      </c>
    </row>
    <row r="158" spans="1:21" s="57" customFormat="1">
      <c r="A158" s="63">
        <v>31</v>
      </c>
      <c r="B158" s="83" t="s">
        <v>37</v>
      </c>
      <c r="C158" s="50" t="s">
        <v>827</v>
      </c>
      <c r="D158" s="50">
        <v>1970</v>
      </c>
      <c r="E158" s="50" t="s">
        <v>155</v>
      </c>
      <c r="F158" s="50" t="s">
        <v>156</v>
      </c>
      <c r="G158" s="4" t="str">
        <f t="shared" si="12"/>
        <v/>
      </c>
      <c r="H158" s="62">
        <v>3</v>
      </c>
      <c r="I158" s="5"/>
      <c r="J158" s="5"/>
      <c r="K158" s="5"/>
      <c r="L158" s="5"/>
      <c r="M158" s="4"/>
      <c r="N158" s="5"/>
      <c r="O158" s="5"/>
      <c r="P158" s="92"/>
      <c r="Q158" s="92"/>
      <c r="R158" s="7"/>
      <c r="S158" s="7">
        <f t="shared" si="13"/>
        <v>3</v>
      </c>
      <c r="T158" s="12">
        <f t="shared" si="14"/>
        <v>1</v>
      </c>
      <c r="U158" s="12">
        <f t="shared" si="15"/>
        <v>3</v>
      </c>
    </row>
    <row r="159" spans="1:21" s="57" customFormat="1">
      <c r="A159" s="63">
        <v>32</v>
      </c>
      <c r="B159" s="83" t="s">
        <v>37</v>
      </c>
      <c r="C159" s="50" t="s">
        <v>829</v>
      </c>
      <c r="D159" s="50">
        <v>1972</v>
      </c>
      <c r="E159" s="50" t="s">
        <v>286</v>
      </c>
      <c r="F159" s="50" t="s">
        <v>285</v>
      </c>
      <c r="G159" s="4" t="str">
        <f t="shared" si="12"/>
        <v/>
      </c>
      <c r="H159" s="62">
        <v>2</v>
      </c>
      <c r="I159" s="5"/>
      <c r="J159" s="5"/>
      <c r="K159" s="5"/>
      <c r="L159" s="5"/>
      <c r="M159" s="5"/>
      <c r="N159" s="5"/>
      <c r="O159" s="5"/>
      <c r="P159" s="30"/>
      <c r="Q159" s="30"/>
      <c r="R159" s="12"/>
      <c r="S159" s="7">
        <f t="shared" si="13"/>
        <v>2</v>
      </c>
      <c r="T159" s="12">
        <f t="shared" si="14"/>
        <v>1</v>
      </c>
      <c r="U159" s="12">
        <f t="shared" si="15"/>
        <v>2</v>
      </c>
    </row>
    <row r="160" spans="1:21" s="128" customFormat="1">
      <c r="A160" s="62">
        <v>33</v>
      </c>
      <c r="B160" s="83" t="s">
        <v>37</v>
      </c>
      <c r="C160" s="50" t="s">
        <v>857</v>
      </c>
      <c r="D160" s="50">
        <v>1969</v>
      </c>
      <c r="E160" s="50" t="s">
        <v>155</v>
      </c>
      <c r="F160" s="50" t="s">
        <v>156</v>
      </c>
      <c r="G160" s="4" t="str">
        <f t="shared" si="12"/>
        <v/>
      </c>
      <c r="H160" s="62">
        <v>1</v>
      </c>
      <c r="I160" s="5"/>
      <c r="J160" s="5"/>
      <c r="K160" s="5"/>
      <c r="L160" s="5"/>
      <c r="M160" s="5"/>
      <c r="N160" s="5"/>
      <c r="O160" s="5"/>
      <c r="P160" s="30"/>
      <c r="Q160" s="30"/>
      <c r="R160" s="12"/>
      <c r="S160" s="7">
        <f t="shared" si="13"/>
        <v>1</v>
      </c>
      <c r="T160" s="12">
        <f t="shared" si="14"/>
        <v>1</v>
      </c>
      <c r="U160" s="12">
        <f t="shared" si="15"/>
        <v>1</v>
      </c>
    </row>
    <row r="161" spans="1:21" s="128" customFormat="1">
      <c r="A161" s="63">
        <v>34</v>
      </c>
      <c r="B161" s="63" t="s">
        <v>37</v>
      </c>
      <c r="C161" s="50" t="s">
        <v>864</v>
      </c>
      <c r="D161" s="50">
        <v>1969</v>
      </c>
      <c r="E161" s="50" t="s">
        <v>217</v>
      </c>
      <c r="F161" s="50" t="s">
        <v>218</v>
      </c>
      <c r="G161" s="4" t="str">
        <f t="shared" si="12"/>
        <v/>
      </c>
      <c r="H161" s="62">
        <v>1</v>
      </c>
      <c r="I161" s="5"/>
      <c r="J161" s="5"/>
      <c r="K161" s="5"/>
      <c r="L161" s="5"/>
      <c r="M161" s="5"/>
      <c r="N161" s="5"/>
      <c r="O161" s="5"/>
      <c r="P161" s="30"/>
      <c r="Q161" s="30"/>
      <c r="R161" s="12"/>
      <c r="S161" s="7">
        <f t="shared" si="13"/>
        <v>1</v>
      </c>
      <c r="T161" s="12">
        <f t="shared" si="14"/>
        <v>1</v>
      </c>
      <c r="U161" s="12">
        <f t="shared" si="15"/>
        <v>1</v>
      </c>
    </row>
    <row r="162" spans="1:21" s="128" customFormat="1">
      <c r="A162" s="62">
        <v>35</v>
      </c>
      <c r="B162" s="63" t="s">
        <v>37</v>
      </c>
      <c r="C162" s="97" t="s">
        <v>871</v>
      </c>
      <c r="D162" s="50">
        <v>1969</v>
      </c>
      <c r="E162" s="50" t="s">
        <v>129</v>
      </c>
      <c r="F162" s="50" t="s">
        <v>130</v>
      </c>
      <c r="G162" s="4" t="str">
        <f t="shared" si="12"/>
        <v/>
      </c>
      <c r="H162" s="62">
        <v>1</v>
      </c>
      <c r="I162" s="5"/>
      <c r="J162" s="5"/>
      <c r="K162" s="5"/>
      <c r="L162" s="5"/>
      <c r="M162" s="5"/>
      <c r="N162" s="5"/>
      <c r="O162" s="5"/>
      <c r="P162" s="30"/>
      <c r="Q162" s="30"/>
      <c r="R162" s="12"/>
      <c r="S162" s="7">
        <f t="shared" si="13"/>
        <v>1</v>
      </c>
      <c r="T162" s="12">
        <f t="shared" si="14"/>
        <v>1</v>
      </c>
      <c r="U162" s="12">
        <f t="shared" si="15"/>
        <v>1</v>
      </c>
    </row>
    <row r="163" spans="1:21" s="128" customFormat="1">
      <c r="A163" s="63">
        <v>36</v>
      </c>
      <c r="B163" s="63" t="s">
        <v>37</v>
      </c>
      <c r="C163" s="97" t="s">
        <v>875</v>
      </c>
      <c r="D163" s="50">
        <v>1969</v>
      </c>
      <c r="E163" s="50" t="s">
        <v>150</v>
      </c>
      <c r="F163" s="50" t="s">
        <v>151</v>
      </c>
      <c r="G163" s="4" t="str">
        <f t="shared" si="12"/>
        <v/>
      </c>
      <c r="H163" s="62">
        <v>1</v>
      </c>
      <c r="I163" s="5"/>
      <c r="J163" s="5"/>
      <c r="K163" s="5"/>
      <c r="L163" s="5"/>
      <c r="M163" s="5"/>
      <c r="N163" s="5"/>
      <c r="O163" s="5"/>
      <c r="P163" s="30"/>
      <c r="Q163" s="30"/>
      <c r="R163" s="12"/>
      <c r="S163" s="7">
        <f t="shared" si="13"/>
        <v>1</v>
      </c>
      <c r="T163" s="12">
        <f t="shared" si="14"/>
        <v>1</v>
      </c>
      <c r="U163" s="12">
        <f t="shared" si="15"/>
        <v>1</v>
      </c>
    </row>
    <row r="164" spans="1:21" s="128" customFormat="1">
      <c r="A164" s="62">
        <v>37</v>
      </c>
      <c r="B164" s="63" t="s">
        <v>37</v>
      </c>
      <c r="C164" s="97" t="s">
        <v>878</v>
      </c>
      <c r="D164" s="50">
        <v>1969</v>
      </c>
      <c r="E164" s="50" t="s">
        <v>150</v>
      </c>
      <c r="F164" s="50" t="s">
        <v>151</v>
      </c>
      <c r="G164" s="4" t="str">
        <f t="shared" si="12"/>
        <v/>
      </c>
      <c r="H164" s="62">
        <v>1</v>
      </c>
      <c r="I164" s="5"/>
      <c r="J164" s="5"/>
      <c r="K164" s="5"/>
      <c r="L164" s="5"/>
      <c r="M164" s="4"/>
      <c r="N164" s="5"/>
      <c r="O164" s="5"/>
      <c r="P164" s="92"/>
      <c r="Q164" s="92"/>
      <c r="R164" s="7"/>
      <c r="S164" s="7">
        <f t="shared" si="13"/>
        <v>1</v>
      </c>
      <c r="T164" s="12">
        <f t="shared" si="14"/>
        <v>1</v>
      </c>
      <c r="U164" s="12">
        <f t="shared" si="15"/>
        <v>1</v>
      </c>
    </row>
    <row r="165" spans="1:21" s="128" customFormat="1">
      <c r="A165" s="63">
        <v>38</v>
      </c>
      <c r="B165" s="63" t="s">
        <v>37</v>
      </c>
      <c r="C165" s="97" t="s">
        <v>884</v>
      </c>
      <c r="D165" s="50">
        <v>1970</v>
      </c>
      <c r="E165" s="50" t="s">
        <v>150</v>
      </c>
      <c r="F165" s="50" t="s">
        <v>151</v>
      </c>
      <c r="G165" s="4" t="str">
        <f t="shared" si="12"/>
        <v/>
      </c>
      <c r="H165" s="62">
        <v>1</v>
      </c>
      <c r="I165" s="5"/>
      <c r="J165" s="5"/>
      <c r="K165" s="5"/>
      <c r="L165" s="5"/>
      <c r="M165" s="5"/>
      <c r="N165" s="5"/>
      <c r="O165" s="5"/>
      <c r="P165" s="30"/>
      <c r="Q165" s="30"/>
      <c r="R165" s="12"/>
      <c r="S165" s="7">
        <f t="shared" si="13"/>
        <v>1</v>
      </c>
      <c r="T165" s="12">
        <f t="shared" si="14"/>
        <v>1</v>
      </c>
      <c r="U165" s="12">
        <f t="shared" si="15"/>
        <v>1</v>
      </c>
    </row>
    <row r="166" spans="1:21" s="128" customFormat="1">
      <c r="A166" s="62">
        <v>39</v>
      </c>
      <c r="B166" s="63" t="s">
        <v>37</v>
      </c>
      <c r="C166" s="97" t="s">
        <v>892</v>
      </c>
      <c r="D166" s="50">
        <v>1969</v>
      </c>
      <c r="E166" s="50" t="s">
        <v>122</v>
      </c>
      <c r="F166" s="50" t="s">
        <v>123</v>
      </c>
      <c r="G166" s="4" t="str">
        <f t="shared" si="12"/>
        <v/>
      </c>
      <c r="H166" s="62">
        <v>1</v>
      </c>
      <c r="I166" s="5"/>
      <c r="J166" s="5"/>
      <c r="K166" s="5"/>
      <c r="L166" s="5"/>
      <c r="M166" s="5"/>
      <c r="N166" s="5"/>
      <c r="O166" s="5"/>
      <c r="P166" s="30"/>
      <c r="Q166" s="30"/>
      <c r="R166" s="12"/>
      <c r="S166" s="7">
        <f t="shared" si="13"/>
        <v>1</v>
      </c>
      <c r="T166" s="12">
        <f t="shared" si="14"/>
        <v>1</v>
      </c>
      <c r="U166" s="12">
        <f t="shared" si="15"/>
        <v>1</v>
      </c>
    </row>
    <row r="167" spans="1:21" s="209" customFormat="1">
      <c r="A167" s="101">
        <v>40</v>
      </c>
      <c r="B167" s="147" t="s">
        <v>37</v>
      </c>
      <c r="C167" s="97" t="s">
        <v>896</v>
      </c>
      <c r="D167" s="50">
        <v>1972</v>
      </c>
      <c r="E167" s="50" t="s">
        <v>195</v>
      </c>
      <c r="F167" s="50" t="s">
        <v>196</v>
      </c>
      <c r="G167" s="4" t="str">
        <f t="shared" si="12"/>
        <v/>
      </c>
      <c r="H167" s="62">
        <v>1</v>
      </c>
      <c r="I167" s="5"/>
      <c r="J167" s="5"/>
      <c r="K167" s="5"/>
      <c r="L167" s="5"/>
      <c r="M167" s="5"/>
      <c r="N167" s="5"/>
      <c r="O167" s="5"/>
      <c r="P167" s="92"/>
      <c r="Q167" s="92"/>
      <c r="R167" s="7"/>
      <c r="S167" s="7">
        <f t="shared" si="13"/>
        <v>1</v>
      </c>
      <c r="T167" s="12">
        <f t="shared" si="14"/>
        <v>1</v>
      </c>
      <c r="U167" s="12">
        <f t="shared" si="15"/>
        <v>1</v>
      </c>
    </row>
    <row r="168" spans="1:21" s="209" customFormat="1">
      <c r="A168" s="101">
        <v>41</v>
      </c>
      <c r="B168" s="147" t="s">
        <v>37</v>
      </c>
      <c r="C168" s="97" t="s">
        <v>897</v>
      </c>
      <c r="D168" s="50">
        <v>1973</v>
      </c>
      <c r="E168" s="50" t="s">
        <v>195</v>
      </c>
      <c r="F168" s="50" t="s">
        <v>196</v>
      </c>
      <c r="G168" s="4" t="str">
        <f t="shared" si="12"/>
        <v/>
      </c>
      <c r="H168" s="62">
        <v>1</v>
      </c>
      <c r="I168" s="5"/>
      <c r="J168" s="5"/>
      <c r="K168" s="5"/>
      <c r="L168" s="5"/>
      <c r="M168" s="5"/>
      <c r="N168" s="5"/>
      <c r="O168" s="5"/>
      <c r="P168" s="30"/>
      <c r="Q168" s="30"/>
      <c r="R168" s="12"/>
      <c r="S168" s="7">
        <f t="shared" si="13"/>
        <v>1</v>
      </c>
      <c r="T168" s="12">
        <f t="shared" si="14"/>
        <v>1</v>
      </c>
      <c r="U168" s="12">
        <f t="shared" si="15"/>
        <v>1</v>
      </c>
    </row>
    <row r="169" spans="1:21" s="209" customFormat="1">
      <c r="A169" s="157"/>
      <c r="B169" s="157"/>
      <c r="C169" s="158"/>
      <c r="D169" s="158"/>
      <c r="E169" s="158"/>
      <c r="F169" s="158"/>
      <c r="H169" s="295"/>
      <c r="I169" s="296"/>
      <c r="J169" s="210"/>
      <c r="K169" s="157"/>
      <c r="L169" s="297"/>
      <c r="M169" s="297"/>
      <c r="N169" s="210"/>
      <c r="O169" s="297"/>
      <c r="P169" s="297"/>
      <c r="Q169" s="297"/>
      <c r="R169" s="219"/>
      <c r="S169" s="298"/>
      <c r="T169" s="299"/>
      <c r="U169" s="294"/>
    </row>
    <row r="170" spans="1:21" s="65" customFormat="1" ht="13.5" thickBot="1">
      <c r="A170" s="142"/>
      <c r="B170" s="205"/>
      <c r="C170" s="143"/>
      <c r="D170" s="146"/>
      <c r="E170" s="146"/>
      <c r="F170" s="146"/>
      <c r="G170" s="128"/>
      <c r="H170" s="81"/>
      <c r="I170" s="85"/>
      <c r="J170" s="10"/>
      <c r="K170" s="79"/>
      <c r="L170" s="36"/>
      <c r="M170" s="36"/>
      <c r="N170" s="36"/>
      <c r="O170" s="36"/>
      <c r="P170" s="36"/>
      <c r="Q170" s="36"/>
      <c r="R170" s="8"/>
      <c r="S170" s="37"/>
      <c r="T170" s="38"/>
      <c r="U170" s="11"/>
    </row>
    <row r="171" spans="1:21" s="65" customFormat="1" ht="30" customHeight="1">
      <c r="A171" s="326" t="s">
        <v>42</v>
      </c>
      <c r="B171" s="327"/>
      <c r="C171" s="327"/>
      <c r="D171" s="327"/>
      <c r="E171" s="327"/>
      <c r="F171" s="328"/>
      <c r="G171" s="324"/>
      <c r="H171" s="150" t="s">
        <v>107</v>
      </c>
      <c r="I171" s="21" t="s">
        <v>2</v>
      </c>
      <c r="J171" s="21" t="s">
        <v>3</v>
      </c>
      <c r="K171" s="21" t="s">
        <v>363</v>
      </c>
      <c r="L171" s="21" t="s">
        <v>4</v>
      </c>
      <c r="M171" s="21" t="s">
        <v>919</v>
      </c>
      <c r="N171" s="21" t="s">
        <v>366</v>
      </c>
      <c r="O171" s="21" t="s">
        <v>367</v>
      </c>
      <c r="P171" s="21" t="s">
        <v>5</v>
      </c>
      <c r="Q171" s="21" t="s">
        <v>369</v>
      </c>
      <c r="R171" s="19" t="s">
        <v>6</v>
      </c>
      <c r="S171" s="44" t="s">
        <v>7</v>
      </c>
      <c r="T171" s="45" t="s">
        <v>8</v>
      </c>
      <c r="U171" s="19" t="s">
        <v>9</v>
      </c>
    </row>
    <row r="172" spans="1:21" s="65" customFormat="1" ht="13.5" customHeight="1" thickBot="1">
      <c r="A172" s="329"/>
      <c r="B172" s="330"/>
      <c r="C172" s="330"/>
      <c r="D172" s="330"/>
      <c r="E172" s="330"/>
      <c r="F172" s="331"/>
      <c r="G172" s="325"/>
      <c r="H172" s="151" t="s">
        <v>11</v>
      </c>
      <c r="I172" s="149" t="s">
        <v>10</v>
      </c>
      <c r="J172" s="149" t="s">
        <v>11</v>
      </c>
      <c r="K172" s="149" t="s">
        <v>364</v>
      </c>
      <c r="L172" s="149" t="s">
        <v>10</v>
      </c>
      <c r="M172" s="149" t="s">
        <v>12</v>
      </c>
      <c r="N172" s="149" t="s">
        <v>10</v>
      </c>
      <c r="O172" s="149" t="s">
        <v>368</v>
      </c>
      <c r="P172" s="149" t="s">
        <v>12</v>
      </c>
      <c r="Q172" s="149" t="s">
        <v>364</v>
      </c>
      <c r="R172" s="48"/>
      <c r="S172" s="46"/>
      <c r="T172" s="47"/>
      <c r="U172" s="41"/>
    </row>
    <row r="173" spans="1:21">
      <c r="A173" s="230" t="s">
        <v>13</v>
      </c>
      <c r="B173" s="228" t="s">
        <v>14</v>
      </c>
      <c r="C173" s="230" t="s">
        <v>15</v>
      </c>
      <c r="D173" s="228" t="s">
        <v>16</v>
      </c>
      <c r="E173" s="228"/>
      <c r="F173" s="228" t="s">
        <v>17</v>
      </c>
      <c r="G173" s="14"/>
      <c r="H173" s="15">
        <v>43233</v>
      </c>
      <c r="I173" s="15">
        <v>43253</v>
      </c>
      <c r="J173" s="20">
        <v>43268</v>
      </c>
      <c r="K173" s="20">
        <v>43274</v>
      </c>
      <c r="L173" s="20">
        <v>43289</v>
      </c>
      <c r="M173" s="20">
        <v>43317</v>
      </c>
      <c r="N173" s="20">
        <v>43338</v>
      </c>
      <c r="O173" s="20">
        <v>43345</v>
      </c>
      <c r="P173" s="20">
        <v>43380</v>
      </c>
      <c r="Q173" s="20">
        <v>43408</v>
      </c>
      <c r="R173" s="17"/>
      <c r="S173" s="16"/>
      <c r="T173" s="17"/>
      <c r="U173" s="17"/>
    </row>
    <row r="174" spans="1:21">
      <c r="A174" s="63">
        <v>1</v>
      </c>
      <c r="B174" s="83" t="s">
        <v>43</v>
      </c>
      <c r="C174" s="53" t="s">
        <v>1347</v>
      </c>
      <c r="D174" s="53">
        <v>1967</v>
      </c>
      <c r="E174" s="53" t="s">
        <v>1524</v>
      </c>
      <c r="F174" s="53" t="str">
        <f>VLOOKUP(E174,cod.,2,FALSE)</f>
        <v>A.S.D.  LA FENICE</v>
      </c>
      <c r="G174" s="4" t="str">
        <f t="shared" ref="G174:G207" si="16">IF(COUNTIF(DONNE1,C174)&gt;1,"X","")</f>
        <v/>
      </c>
      <c r="H174" s="62"/>
      <c r="I174" s="5"/>
      <c r="J174" s="5"/>
      <c r="K174" s="5"/>
      <c r="L174" s="13">
        <v>28</v>
      </c>
      <c r="M174" s="5">
        <v>18</v>
      </c>
      <c r="N174" s="13">
        <v>18</v>
      </c>
      <c r="O174" s="13">
        <v>16</v>
      </c>
      <c r="P174" s="68">
        <v>18</v>
      </c>
      <c r="Q174" s="68"/>
      <c r="R174" s="12"/>
      <c r="S174" s="12">
        <f t="shared" ref="S174:S207" si="17">SUM(H174:R174)</f>
        <v>98</v>
      </c>
      <c r="T174" s="12">
        <f t="shared" ref="T174:T207" si="18">COUNT(H174:P174)</f>
        <v>5</v>
      </c>
      <c r="U174" s="12">
        <f t="shared" ref="U174:U207" si="19">S174</f>
        <v>98</v>
      </c>
    </row>
    <row r="175" spans="1:21" ht="13.5" customHeight="1">
      <c r="A175" s="63">
        <v>2</v>
      </c>
      <c r="B175" s="83" t="s">
        <v>43</v>
      </c>
      <c r="C175" s="50" t="s">
        <v>313</v>
      </c>
      <c r="D175" s="50">
        <v>1966</v>
      </c>
      <c r="E175" s="50" t="s">
        <v>176</v>
      </c>
      <c r="F175" s="50" t="s">
        <v>177</v>
      </c>
      <c r="G175" s="4" t="str">
        <f t="shared" si="16"/>
        <v/>
      </c>
      <c r="H175" s="62">
        <v>16</v>
      </c>
      <c r="I175" s="13"/>
      <c r="J175" s="13">
        <v>18</v>
      </c>
      <c r="K175" s="13"/>
      <c r="L175" s="13"/>
      <c r="M175" s="13">
        <v>20</v>
      </c>
      <c r="N175" s="68">
        <v>20</v>
      </c>
      <c r="O175" s="13"/>
      <c r="P175" s="68">
        <v>20</v>
      </c>
      <c r="Q175" s="68"/>
      <c r="R175" s="12"/>
      <c r="S175" s="12">
        <f t="shared" si="17"/>
        <v>94</v>
      </c>
      <c r="T175" s="12">
        <f t="shared" si="18"/>
        <v>5</v>
      </c>
      <c r="U175" s="12">
        <f t="shared" si="19"/>
        <v>94</v>
      </c>
    </row>
    <row r="176" spans="1:21">
      <c r="A176" s="63">
        <v>3</v>
      </c>
      <c r="B176" s="83" t="s">
        <v>43</v>
      </c>
      <c r="C176" s="97" t="s">
        <v>868</v>
      </c>
      <c r="D176" s="50">
        <v>1967</v>
      </c>
      <c r="E176" s="50" t="s">
        <v>205</v>
      </c>
      <c r="F176" s="50" t="s">
        <v>206</v>
      </c>
      <c r="G176" s="4" t="str">
        <f t="shared" si="16"/>
        <v/>
      </c>
      <c r="H176" s="62">
        <v>3</v>
      </c>
      <c r="I176" s="5"/>
      <c r="J176" s="5">
        <v>10</v>
      </c>
      <c r="K176" s="5"/>
      <c r="L176" s="5">
        <v>23</v>
      </c>
      <c r="M176" s="5"/>
      <c r="N176" s="13">
        <v>16</v>
      </c>
      <c r="O176" s="13"/>
      <c r="P176" s="68"/>
      <c r="Q176" s="68"/>
      <c r="R176" s="12"/>
      <c r="S176" s="12">
        <f t="shared" si="17"/>
        <v>52</v>
      </c>
      <c r="T176" s="12">
        <f t="shared" si="18"/>
        <v>4</v>
      </c>
      <c r="U176" s="12">
        <f t="shared" si="19"/>
        <v>52</v>
      </c>
    </row>
    <row r="177" spans="1:21">
      <c r="A177" s="63">
        <v>4</v>
      </c>
      <c r="B177" s="83" t="s">
        <v>43</v>
      </c>
      <c r="C177" s="51" t="s">
        <v>1031</v>
      </c>
      <c r="D177" s="51">
        <v>1968</v>
      </c>
      <c r="E177" s="51" t="s">
        <v>1032</v>
      </c>
      <c r="F177" s="51" t="s">
        <v>1033</v>
      </c>
      <c r="G177" s="4" t="str">
        <f t="shared" si="16"/>
        <v/>
      </c>
      <c r="H177" s="13"/>
      <c r="I177" s="13">
        <v>14</v>
      </c>
      <c r="J177" s="13">
        <v>9</v>
      </c>
      <c r="K177" s="13"/>
      <c r="L177" s="13">
        <v>22</v>
      </c>
      <c r="M177" s="13"/>
      <c r="N177" s="68"/>
      <c r="O177" s="13"/>
      <c r="P177" s="68"/>
      <c r="Q177" s="68"/>
      <c r="R177" s="12"/>
      <c r="S177" s="12">
        <f t="shared" si="17"/>
        <v>45</v>
      </c>
      <c r="T177" s="12">
        <f t="shared" si="18"/>
        <v>3</v>
      </c>
      <c r="U177" s="12">
        <f t="shared" si="19"/>
        <v>45</v>
      </c>
    </row>
    <row r="178" spans="1:21">
      <c r="A178" s="63">
        <v>5</v>
      </c>
      <c r="B178" s="83" t="s">
        <v>43</v>
      </c>
      <c r="C178" s="51" t="s">
        <v>570</v>
      </c>
      <c r="D178" s="51">
        <v>1965</v>
      </c>
      <c r="E178" s="51" t="s">
        <v>126</v>
      </c>
      <c r="F178" s="51" t="s">
        <v>376</v>
      </c>
      <c r="G178" s="4" t="str">
        <f t="shared" si="16"/>
        <v/>
      </c>
      <c r="H178" s="63">
        <v>20</v>
      </c>
      <c r="I178" s="13"/>
      <c r="J178" s="13">
        <v>20</v>
      </c>
      <c r="K178" s="13"/>
      <c r="L178" s="13"/>
      <c r="M178" s="13"/>
      <c r="N178" s="13"/>
      <c r="O178" s="13"/>
      <c r="P178" s="13"/>
      <c r="Q178" s="13"/>
      <c r="R178" s="12"/>
      <c r="S178" s="12">
        <f t="shared" si="17"/>
        <v>40</v>
      </c>
      <c r="T178" s="12">
        <f t="shared" si="18"/>
        <v>2</v>
      </c>
      <c r="U178" s="12">
        <f t="shared" si="19"/>
        <v>40</v>
      </c>
    </row>
    <row r="179" spans="1:21">
      <c r="A179" s="63">
        <v>6</v>
      </c>
      <c r="B179" s="83" t="s">
        <v>43</v>
      </c>
      <c r="C179" s="51" t="s">
        <v>1012</v>
      </c>
      <c r="D179" s="51">
        <v>1965</v>
      </c>
      <c r="E179" s="51" t="s">
        <v>994</v>
      </c>
      <c r="F179" s="51" t="s">
        <v>995</v>
      </c>
      <c r="G179" s="4" t="str">
        <f t="shared" si="16"/>
        <v/>
      </c>
      <c r="H179" s="13"/>
      <c r="I179" s="13">
        <v>18</v>
      </c>
      <c r="J179" s="13"/>
      <c r="K179" s="13"/>
      <c r="L179" s="13">
        <v>16</v>
      </c>
      <c r="M179" s="35"/>
      <c r="N179" s="13"/>
      <c r="O179" s="13"/>
      <c r="P179" s="13"/>
      <c r="Q179" s="13"/>
      <c r="R179" s="12"/>
      <c r="S179" s="12">
        <f t="shared" si="17"/>
        <v>34</v>
      </c>
      <c r="T179" s="12">
        <f t="shared" si="18"/>
        <v>2</v>
      </c>
      <c r="U179" s="12">
        <f t="shared" si="19"/>
        <v>34</v>
      </c>
    </row>
    <row r="180" spans="1:21">
      <c r="A180" s="63">
        <v>7</v>
      </c>
      <c r="B180" s="83" t="s">
        <v>43</v>
      </c>
      <c r="C180" s="50" t="s">
        <v>713</v>
      </c>
      <c r="D180" s="50">
        <v>1968</v>
      </c>
      <c r="E180" s="50" t="s">
        <v>126</v>
      </c>
      <c r="F180" s="50" t="s">
        <v>376</v>
      </c>
      <c r="G180" s="4" t="str">
        <f t="shared" si="16"/>
        <v/>
      </c>
      <c r="H180" s="62">
        <v>12</v>
      </c>
      <c r="I180" s="13">
        <v>20</v>
      </c>
      <c r="J180" s="13"/>
      <c r="K180" s="13"/>
      <c r="L180" s="13"/>
      <c r="M180" s="13"/>
      <c r="N180" s="13"/>
      <c r="O180" s="13"/>
      <c r="P180" s="68"/>
      <c r="Q180" s="68"/>
      <c r="R180" s="12"/>
      <c r="S180" s="12">
        <f t="shared" si="17"/>
        <v>32</v>
      </c>
      <c r="T180" s="12">
        <f t="shared" si="18"/>
        <v>2</v>
      </c>
      <c r="U180" s="12">
        <f t="shared" si="19"/>
        <v>32</v>
      </c>
    </row>
    <row r="181" spans="1:21">
      <c r="A181" s="63">
        <v>8</v>
      </c>
      <c r="B181" s="83" t="s">
        <v>43</v>
      </c>
      <c r="C181" s="50" t="s">
        <v>665</v>
      </c>
      <c r="D181" s="50">
        <v>1964</v>
      </c>
      <c r="E181" s="50" t="s">
        <v>126</v>
      </c>
      <c r="F181" s="50" t="s">
        <v>376</v>
      </c>
      <c r="G181" s="4" t="str">
        <f t="shared" si="16"/>
        <v/>
      </c>
      <c r="H181" s="62">
        <v>15</v>
      </c>
      <c r="I181" s="13"/>
      <c r="J181" s="13">
        <v>16</v>
      </c>
      <c r="K181" s="13"/>
      <c r="L181" s="13"/>
      <c r="M181" s="13"/>
      <c r="N181" s="13"/>
      <c r="O181" s="13"/>
      <c r="P181" s="68"/>
      <c r="Q181" s="68"/>
      <c r="R181" s="12"/>
      <c r="S181" s="12">
        <f t="shared" si="17"/>
        <v>31</v>
      </c>
      <c r="T181" s="12">
        <f t="shared" si="18"/>
        <v>2</v>
      </c>
      <c r="U181" s="12">
        <f t="shared" si="19"/>
        <v>31</v>
      </c>
    </row>
    <row r="182" spans="1:21">
      <c r="A182" s="63">
        <v>9</v>
      </c>
      <c r="B182" s="63" t="s">
        <v>43</v>
      </c>
      <c r="C182" s="50" t="s">
        <v>696</v>
      </c>
      <c r="D182" s="50">
        <v>1964</v>
      </c>
      <c r="E182" s="50" t="s">
        <v>171</v>
      </c>
      <c r="F182" s="50" t="s">
        <v>172</v>
      </c>
      <c r="G182" s="4" t="str">
        <f t="shared" si="16"/>
        <v/>
      </c>
      <c r="H182" s="62">
        <v>13</v>
      </c>
      <c r="I182" s="13"/>
      <c r="J182" s="13">
        <v>15</v>
      </c>
      <c r="K182" s="13"/>
      <c r="L182" s="13"/>
      <c r="M182" s="13"/>
      <c r="N182" s="13"/>
      <c r="O182" s="13"/>
      <c r="P182" s="68"/>
      <c r="Q182" s="68"/>
      <c r="R182" s="12"/>
      <c r="S182" s="12">
        <f t="shared" si="17"/>
        <v>28</v>
      </c>
      <c r="T182" s="12">
        <f t="shared" si="18"/>
        <v>2</v>
      </c>
      <c r="U182" s="12">
        <f t="shared" si="19"/>
        <v>28</v>
      </c>
    </row>
    <row r="183" spans="1:21">
      <c r="A183" s="63">
        <v>10</v>
      </c>
      <c r="B183" s="63" t="s">
        <v>43</v>
      </c>
      <c r="C183" s="53" t="s">
        <v>1348</v>
      </c>
      <c r="D183" s="53">
        <v>1965</v>
      </c>
      <c r="E183" s="53" t="s">
        <v>1524</v>
      </c>
      <c r="F183" s="53" t="str">
        <f>VLOOKUP(E183,cod.,2,FALSE)</f>
        <v>A.S.D.  LA FENICE</v>
      </c>
      <c r="G183" s="4" t="str">
        <f t="shared" si="16"/>
        <v/>
      </c>
      <c r="H183" s="62"/>
      <c r="I183" s="5"/>
      <c r="J183" s="5"/>
      <c r="K183" s="5"/>
      <c r="L183" s="13">
        <v>26</v>
      </c>
      <c r="M183" s="5"/>
      <c r="N183" s="13"/>
      <c r="O183" s="13"/>
      <c r="P183" s="68"/>
      <c r="Q183" s="68"/>
      <c r="R183" s="12"/>
      <c r="S183" s="12">
        <f t="shared" si="17"/>
        <v>26</v>
      </c>
      <c r="T183" s="12">
        <f t="shared" si="18"/>
        <v>1</v>
      </c>
      <c r="U183" s="12">
        <f t="shared" si="19"/>
        <v>26</v>
      </c>
    </row>
    <row r="184" spans="1:21">
      <c r="A184" s="63">
        <v>11</v>
      </c>
      <c r="B184" s="83" t="s">
        <v>43</v>
      </c>
      <c r="C184" s="50" t="s">
        <v>349</v>
      </c>
      <c r="D184" s="50">
        <v>1967</v>
      </c>
      <c r="E184" s="50" t="s">
        <v>113</v>
      </c>
      <c r="F184" s="50" t="s">
        <v>114</v>
      </c>
      <c r="G184" s="4" t="str">
        <f t="shared" si="16"/>
        <v/>
      </c>
      <c r="H184" s="62">
        <v>10</v>
      </c>
      <c r="I184" s="5">
        <v>15</v>
      </c>
      <c r="J184" s="5"/>
      <c r="K184" s="5"/>
      <c r="L184" s="5"/>
      <c r="M184" s="5"/>
      <c r="N184" s="13"/>
      <c r="O184" s="13"/>
      <c r="P184" s="68"/>
      <c r="Q184" s="68"/>
      <c r="R184" s="12"/>
      <c r="S184" s="12">
        <f t="shared" si="17"/>
        <v>25</v>
      </c>
      <c r="T184" s="12">
        <f t="shared" si="18"/>
        <v>2</v>
      </c>
      <c r="U184" s="12">
        <f t="shared" si="19"/>
        <v>25</v>
      </c>
    </row>
    <row r="185" spans="1:21">
      <c r="A185" s="63">
        <v>12</v>
      </c>
      <c r="B185" s="63" t="s">
        <v>43</v>
      </c>
      <c r="C185" s="53" t="s">
        <v>1349</v>
      </c>
      <c r="D185" s="53">
        <v>1966</v>
      </c>
      <c r="E185" s="53" t="s">
        <v>1524</v>
      </c>
      <c r="F185" s="53" t="str">
        <f>VLOOKUP(E185,cod.,2,FALSE)</f>
        <v>A.S.D.  LA FENICE</v>
      </c>
      <c r="G185" s="4" t="str">
        <f t="shared" si="16"/>
        <v/>
      </c>
      <c r="H185" s="62"/>
      <c r="I185" s="5"/>
      <c r="J185" s="5"/>
      <c r="K185" s="5"/>
      <c r="L185" s="13">
        <v>24</v>
      </c>
      <c r="M185" s="5"/>
      <c r="N185" s="13"/>
      <c r="O185" s="13"/>
      <c r="P185" s="68"/>
      <c r="Q185" s="68"/>
      <c r="R185" s="12"/>
      <c r="S185" s="12">
        <f t="shared" si="17"/>
        <v>24</v>
      </c>
      <c r="T185" s="12">
        <f t="shared" si="18"/>
        <v>1</v>
      </c>
      <c r="U185" s="12">
        <f t="shared" si="19"/>
        <v>24</v>
      </c>
    </row>
    <row r="186" spans="1:21">
      <c r="A186" s="63">
        <v>13</v>
      </c>
      <c r="B186" s="83" t="s">
        <v>43</v>
      </c>
      <c r="C186" s="50" t="s">
        <v>759</v>
      </c>
      <c r="D186" s="50">
        <v>1967</v>
      </c>
      <c r="E186" s="50" t="s">
        <v>139</v>
      </c>
      <c r="F186" s="50" t="s">
        <v>140</v>
      </c>
      <c r="G186" s="4" t="str">
        <f t="shared" si="16"/>
        <v/>
      </c>
      <c r="H186" s="62">
        <v>9</v>
      </c>
      <c r="I186" s="5"/>
      <c r="J186" s="5">
        <v>14</v>
      </c>
      <c r="K186" s="5"/>
      <c r="L186" s="5"/>
      <c r="M186" s="5"/>
      <c r="N186" s="13"/>
      <c r="O186" s="13"/>
      <c r="P186" s="68"/>
      <c r="Q186" s="68"/>
      <c r="R186" s="12"/>
      <c r="S186" s="12">
        <f t="shared" si="17"/>
        <v>23</v>
      </c>
      <c r="T186" s="12">
        <f t="shared" si="18"/>
        <v>2</v>
      </c>
      <c r="U186" s="12">
        <f t="shared" si="19"/>
        <v>23</v>
      </c>
    </row>
    <row r="187" spans="1:21">
      <c r="A187" s="63">
        <v>14</v>
      </c>
      <c r="B187" s="83" t="s">
        <v>43</v>
      </c>
      <c r="C187" s="53" t="s">
        <v>1218</v>
      </c>
      <c r="D187" s="140">
        <v>1966</v>
      </c>
      <c r="E187" s="140" t="s">
        <v>1277</v>
      </c>
      <c r="F187" s="140" t="s">
        <v>1258</v>
      </c>
      <c r="G187" s="4" t="str">
        <f t="shared" si="16"/>
        <v/>
      </c>
      <c r="H187" s="35"/>
      <c r="I187" s="13"/>
      <c r="J187" s="13"/>
      <c r="K187" s="13">
        <v>20</v>
      </c>
      <c r="L187" s="5"/>
      <c r="M187" s="4"/>
      <c r="N187" s="5"/>
      <c r="O187" s="5"/>
      <c r="P187" s="92"/>
      <c r="Q187" s="92"/>
      <c r="R187" s="12"/>
      <c r="S187" s="12">
        <f t="shared" si="17"/>
        <v>20</v>
      </c>
      <c r="T187" s="12">
        <f t="shared" si="18"/>
        <v>1</v>
      </c>
      <c r="U187" s="12">
        <f t="shared" si="19"/>
        <v>20</v>
      </c>
    </row>
    <row r="188" spans="1:21">
      <c r="A188" s="63">
        <v>15</v>
      </c>
      <c r="B188" s="63" t="s">
        <v>43</v>
      </c>
      <c r="C188" s="53" t="s">
        <v>1426</v>
      </c>
      <c r="D188" s="53">
        <v>1964</v>
      </c>
      <c r="E188" s="53" t="s">
        <v>207</v>
      </c>
      <c r="F188" s="53" t="str">
        <f>VLOOKUP(E188,cod.,2,FALSE)</f>
        <v>TARANTO SPORTIVA</v>
      </c>
      <c r="G188" s="4" t="str">
        <f t="shared" si="16"/>
        <v/>
      </c>
      <c r="H188" s="62"/>
      <c r="I188" s="5"/>
      <c r="J188" s="5"/>
      <c r="K188" s="5"/>
      <c r="L188" s="13">
        <v>20</v>
      </c>
      <c r="M188" s="5"/>
      <c r="N188" s="13"/>
      <c r="O188" s="13"/>
      <c r="P188" s="68"/>
      <c r="Q188" s="68"/>
      <c r="R188" s="12"/>
      <c r="S188" s="12">
        <f t="shared" si="17"/>
        <v>20</v>
      </c>
      <c r="T188" s="12">
        <f t="shared" si="18"/>
        <v>1</v>
      </c>
      <c r="U188" s="12">
        <f t="shared" si="19"/>
        <v>20</v>
      </c>
    </row>
    <row r="189" spans="1:21">
      <c r="A189" s="63">
        <v>16</v>
      </c>
      <c r="B189" s="83" t="s">
        <v>43</v>
      </c>
      <c r="C189" s="100" t="s">
        <v>1795</v>
      </c>
      <c r="D189" s="192">
        <v>1966</v>
      </c>
      <c r="E189" s="174" t="s">
        <v>117</v>
      </c>
      <c r="F189" s="174" t="s">
        <v>1962</v>
      </c>
      <c r="G189" s="4" t="str">
        <f t="shared" si="16"/>
        <v/>
      </c>
      <c r="H189" s="101"/>
      <c r="I189" s="92"/>
      <c r="J189" s="92"/>
      <c r="K189" s="92"/>
      <c r="L189" s="92"/>
      <c r="M189" s="92"/>
      <c r="N189" s="92"/>
      <c r="O189" s="92">
        <v>20</v>
      </c>
      <c r="P189" s="225"/>
      <c r="Q189" s="225"/>
      <c r="R189" s="182"/>
      <c r="S189" s="12">
        <f t="shared" si="17"/>
        <v>20</v>
      </c>
      <c r="T189" s="12">
        <f t="shared" si="18"/>
        <v>1</v>
      </c>
      <c r="U189" s="12">
        <f t="shared" si="19"/>
        <v>20</v>
      </c>
    </row>
    <row r="190" spans="1:21">
      <c r="A190" s="63">
        <v>17</v>
      </c>
      <c r="B190" s="83" t="s">
        <v>43</v>
      </c>
      <c r="C190" s="53" t="s">
        <v>1249</v>
      </c>
      <c r="D190" s="140">
        <v>1968</v>
      </c>
      <c r="E190" s="140" t="s">
        <v>1277</v>
      </c>
      <c r="F190" s="140" t="s">
        <v>1258</v>
      </c>
      <c r="G190" s="4" t="str">
        <f t="shared" si="16"/>
        <v/>
      </c>
      <c r="H190" s="35"/>
      <c r="I190" s="13"/>
      <c r="J190" s="13"/>
      <c r="K190" s="13">
        <v>18</v>
      </c>
      <c r="L190" s="5"/>
      <c r="M190" s="4"/>
      <c r="N190" s="5"/>
      <c r="O190" s="5"/>
      <c r="P190" s="92"/>
      <c r="Q190" s="92"/>
      <c r="R190" s="12"/>
      <c r="S190" s="12">
        <f t="shared" si="17"/>
        <v>18</v>
      </c>
      <c r="T190" s="12">
        <f t="shared" si="18"/>
        <v>1</v>
      </c>
      <c r="U190" s="12">
        <f t="shared" si="19"/>
        <v>18</v>
      </c>
    </row>
    <row r="191" spans="1:21">
      <c r="A191" s="63">
        <v>18</v>
      </c>
      <c r="B191" s="63" t="s">
        <v>43</v>
      </c>
      <c r="C191" s="50" t="s">
        <v>600</v>
      </c>
      <c r="D191" s="50">
        <v>1968</v>
      </c>
      <c r="E191" s="50" t="s">
        <v>175</v>
      </c>
      <c r="F191" s="50" t="s">
        <v>909</v>
      </c>
      <c r="G191" s="4" t="str">
        <f t="shared" si="16"/>
        <v/>
      </c>
      <c r="H191" s="62">
        <v>18</v>
      </c>
      <c r="I191" s="13"/>
      <c r="J191" s="13"/>
      <c r="K191" s="13"/>
      <c r="L191" s="13"/>
      <c r="M191" s="13"/>
      <c r="N191" s="13"/>
      <c r="O191" s="13"/>
      <c r="P191" s="68"/>
      <c r="Q191" s="68"/>
      <c r="R191" s="12"/>
      <c r="S191" s="12">
        <f t="shared" si="17"/>
        <v>18</v>
      </c>
      <c r="T191" s="12">
        <f t="shared" si="18"/>
        <v>1</v>
      </c>
      <c r="U191" s="12">
        <f t="shared" si="19"/>
        <v>18</v>
      </c>
    </row>
    <row r="192" spans="1:21" s="57" customFormat="1">
      <c r="A192" s="63">
        <v>19</v>
      </c>
      <c r="B192" s="83" t="s">
        <v>43</v>
      </c>
      <c r="C192" s="53" t="s">
        <v>1427</v>
      </c>
      <c r="D192" s="53">
        <v>1965</v>
      </c>
      <c r="E192" s="53" t="s">
        <v>126</v>
      </c>
      <c r="F192" s="53" t="str">
        <f>VLOOKUP(E192,cod.,2,FALSE)</f>
        <v>A.S.D. TRE CASALI</v>
      </c>
      <c r="G192" s="4" t="str">
        <f t="shared" si="16"/>
        <v/>
      </c>
      <c r="H192" s="62"/>
      <c r="I192" s="5"/>
      <c r="J192" s="5"/>
      <c r="K192" s="5"/>
      <c r="L192" s="13">
        <v>18</v>
      </c>
      <c r="M192" s="5"/>
      <c r="N192" s="13"/>
      <c r="O192" s="13"/>
      <c r="P192" s="68"/>
      <c r="Q192" s="68"/>
      <c r="R192" s="12"/>
      <c r="S192" s="12">
        <f t="shared" si="17"/>
        <v>18</v>
      </c>
      <c r="T192" s="12">
        <f t="shared" si="18"/>
        <v>1</v>
      </c>
      <c r="U192" s="12">
        <f t="shared" si="19"/>
        <v>18</v>
      </c>
    </row>
    <row r="193" spans="1:21" s="57" customFormat="1">
      <c r="A193" s="63">
        <v>20</v>
      </c>
      <c r="B193" s="83" t="s">
        <v>43</v>
      </c>
      <c r="C193" s="100" t="s">
        <v>1887</v>
      </c>
      <c r="D193" s="192">
        <v>1966</v>
      </c>
      <c r="E193" s="174" t="s">
        <v>1161</v>
      </c>
      <c r="F193" s="174" t="s">
        <v>1993</v>
      </c>
      <c r="G193" s="4" t="str">
        <f t="shared" si="16"/>
        <v/>
      </c>
      <c r="H193" s="101"/>
      <c r="I193" s="92"/>
      <c r="J193" s="92"/>
      <c r="K193" s="92"/>
      <c r="L193" s="92"/>
      <c r="M193" s="92"/>
      <c r="N193" s="92"/>
      <c r="O193" s="92">
        <v>18</v>
      </c>
      <c r="P193" s="225"/>
      <c r="Q193" s="225"/>
      <c r="R193" s="182"/>
      <c r="S193" s="12">
        <f t="shared" si="17"/>
        <v>18</v>
      </c>
      <c r="T193" s="12">
        <f t="shared" si="18"/>
        <v>1</v>
      </c>
      <c r="U193" s="12">
        <f t="shared" si="19"/>
        <v>18</v>
      </c>
    </row>
    <row r="194" spans="1:21" s="57" customFormat="1">
      <c r="A194" s="63">
        <v>21</v>
      </c>
      <c r="B194" s="83" t="s">
        <v>43</v>
      </c>
      <c r="C194" s="50" t="s">
        <v>797</v>
      </c>
      <c r="D194" s="50">
        <v>1968</v>
      </c>
      <c r="E194" s="50" t="s">
        <v>170</v>
      </c>
      <c r="F194" s="50" t="s">
        <v>273</v>
      </c>
      <c r="G194" s="4" t="str">
        <f t="shared" si="16"/>
        <v/>
      </c>
      <c r="H194" s="62">
        <v>6</v>
      </c>
      <c r="I194" s="5"/>
      <c r="J194" s="5">
        <v>11</v>
      </c>
      <c r="K194" s="5"/>
      <c r="L194" s="5"/>
      <c r="M194" s="5"/>
      <c r="N194" s="13"/>
      <c r="O194" s="13"/>
      <c r="P194" s="68"/>
      <c r="Q194" s="68"/>
      <c r="R194" s="12"/>
      <c r="S194" s="12">
        <f t="shared" si="17"/>
        <v>17</v>
      </c>
      <c r="T194" s="12">
        <f t="shared" si="18"/>
        <v>2</v>
      </c>
      <c r="U194" s="12">
        <f t="shared" si="19"/>
        <v>17</v>
      </c>
    </row>
    <row r="195" spans="1:21" s="57" customFormat="1">
      <c r="A195" s="63">
        <v>22</v>
      </c>
      <c r="B195" s="63" t="s">
        <v>43</v>
      </c>
      <c r="C195" s="50" t="s">
        <v>816</v>
      </c>
      <c r="D195" s="50">
        <v>1967</v>
      </c>
      <c r="E195" s="50" t="s">
        <v>209</v>
      </c>
      <c r="F195" s="50" t="s">
        <v>210</v>
      </c>
      <c r="G195" s="4" t="str">
        <f t="shared" si="16"/>
        <v/>
      </c>
      <c r="H195" s="62">
        <v>4</v>
      </c>
      <c r="I195" s="5"/>
      <c r="J195" s="5">
        <v>12</v>
      </c>
      <c r="K195" s="5"/>
      <c r="L195" s="5"/>
      <c r="M195" s="5"/>
      <c r="N195" s="13"/>
      <c r="O195" s="13"/>
      <c r="P195" s="68"/>
      <c r="Q195" s="68"/>
      <c r="R195" s="12"/>
      <c r="S195" s="12">
        <f t="shared" si="17"/>
        <v>16</v>
      </c>
      <c r="T195" s="12">
        <f t="shared" si="18"/>
        <v>2</v>
      </c>
      <c r="U195" s="12">
        <f t="shared" si="19"/>
        <v>16</v>
      </c>
    </row>
    <row r="196" spans="1:21" s="57" customFormat="1">
      <c r="A196" s="63">
        <v>23</v>
      </c>
      <c r="B196" s="83" t="s">
        <v>43</v>
      </c>
      <c r="C196" s="51" t="s">
        <v>1016</v>
      </c>
      <c r="D196" s="51">
        <v>1966</v>
      </c>
      <c r="E196" s="51" t="s">
        <v>978</v>
      </c>
      <c r="F196" s="51" t="s">
        <v>979</v>
      </c>
      <c r="G196" s="4" t="str">
        <f t="shared" si="16"/>
        <v/>
      </c>
      <c r="H196" s="13"/>
      <c r="I196" s="13">
        <v>16</v>
      </c>
      <c r="J196" s="13"/>
      <c r="K196" s="13"/>
      <c r="L196" s="13"/>
      <c r="M196" s="13"/>
      <c r="N196" s="13"/>
      <c r="O196" s="13"/>
      <c r="P196" s="68"/>
      <c r="Q196" s="68"/>
      <c r="R196" s="12"/>
      <c r="S196" s="12">
        <f t="shared" si="17"/>
        <v>16</v>
      </c>
      <c r="T196" s="12">
        <f t="shared" si="18"/>
        <v>1</v>
      </c>
      <c r="U196" s="12">
        <f t="shared" si="19"/>
        <v>16</v>
      </c>
    </row>
    <row r="197" spans="1:21" s="128" customFormat="1">
      <c r="A197" s="63">
        <v>24</v>
      </c>
      <c r="B197" s="83" t="s">
        <v>43</v>
      </c>
      <c r="C197" s="50" t="s">
        <v>2074</v>
      </c>
      <c r="D197" s="50">
        <v>1967</v>
      </c>
      <c r="E197" s="50" t="s">
        <v>2057</v>
      </c>
      <c r="F197" s="50" t="s">
        <v>2058</v>
      </c>
      <c r="G197" s="4" t="str">
        <f t="shared" si="16"/>
        <v/>
      </c>
      <c r="H197" s="62"/>
      <c r="I197" s="5"/>
      <c r="J197" s="5"/>
      <c r="K197" s="5"/>
      <c r="L197" s="5"/>
      <c r="M197" s="5"/>
      <c r="N197" s="13"/>
      <c r="O197" s="13"/>
      <c r="P197" s="68">
        <v>16</v>
      </c>
      <c r="Q197" s="68"/>
      <c r="R197" s="12"/>
      <c r="S197" s="12">
        <f t="shared" si="17"/>
        <v>16</v>
      </c>
      <c r="T197" s="12">
        <f t="shared" si="18"/>
        <v>1</v>
      </c>
      <c r="U197" s="12">
        <f t="shared" si="19"/>
        <v>16</v>
      </c>
    </row>
    <row r="198" spans="1:21" s="128" customFormat="1">
      <c r="A198" s="63">
        <v>25</v>
      </c>
      <c r="B198" s="83" t="s">
        <v>43</v>
      </c>
      <c r="C198" s="53" t="s">
        <v>1428</v>
      </c>
      <c r="D198" s="53">
        <v>1964</v>
      </c>
      <c r="E198" s="53" t="s">
        <v>126</v>
      </c>
      <c r="F198" s="53" t="str">
        <f>VLOOKUP(E198,cod.,2,FALSE)</f>
        <v>A.S.D. TRE CASALI</v>
      </c>
      <c r="G198" s="4" t="str">
        <f t="shared" si="16"/>
        <v/>
      </c>
      <c r="H198" s="13"/>
      <c r="I198" s="5"/>
      <c r="J198" s="5"/>
      <c r="K198" s="5"/>
      <c r="L198" s="13">
        <v>15</v>
      </c>
      <c r="M198" s="5"/>
      <c r="N198" s="13"/>
      <c r="O198" s="13"/>
      <c r="P198" s="68"/>
      <c r="Q198" s="68"/>
      <c r="R198" s="12"/>
      <c r="S198" s="12">
        <f t="shared" si="17"/>
        <v>15</v>
      </c>
      <c r="T198" s="12">
        <f t="shared" si="18"/>
        <v>1</v>
      </c>
      <c r="U198" s="12">
        <f t="shared" si="19"/>
        <v>15</v>
      </c>
    </row>
    <row r="199" spans="1:21" s="128" customFormat="1">
      <c r="A199" s="63">
        <v>26</v>
      </c>
      <c r="B199" s="83" t="s">
        <v>43</v>
      </c>
      <c r="C199" s="100" t="s">
        <v>1899</v>
      </c>
      <c r="D199" s="192">
        <v>1967</v>
      </c>
      <c r="E199" s="174" t="s">
        <v>152</v>
      </c>
      <c r="F199" s="174" t="s">
        <v>1984</v>
      </c>
      <c r="G199" s="4" t="str">
        <f t="shared" si="16"/>
        <v/>
      </c>
      <c r="H199" s="101"/>
      <c r="I199" s="92"/>
      <c r="J199" s="92"/>
      <c r="K199" s="92"/>
      <c r="L199" s="92"/>
      <c r="M199" s="92"/>
      <c r="N199" s="92"/>
      <c r="O199" s="92">
        <v>15</v>
      </c>
      <c r="P199" s="225"/>
      <c r="Q199" s="225"/>
      <c r="R199" s="182"/>
      <c r="S199" s="12">
        <f t="shared" si="17"/>
        <v>15</v>
      </c>
      <c r="T199" s="12">
        <f t="shared" si="18"/>
        <v>1</v>
      </c>
      <c r="U199" s="12">
        <f t="shared" si="19"/>
        <v>15</v>
      </c>
    </row>
    <row r="200" spans="1:21" s="128" customFormat="1">
      <c r="A200" s="63">
        <v>27</v>
      </c>
      <c r="B200" s="83" t="s">
        <v>43</v>
      </c>
      <c r="C200" s="50" t="s">
        <v>685</v>
      </c>
      <c r="D200" s="50">
        <v>1968</v>
      </c>
      <c r="E200" s="50" t="s">
        <v>126</v>
      </c>
      <c r="F200" s="50" t="s">
        <v>376</v>
      </c>
      <c r="G200" s="4" t="str">
        <f t="shared" si="16"/>
        <v/>
      </c>
      <c r="H200" s="62">
        <v>14</v>
      </c>
      <c r="I200" s="13"/>
      <c r="J200" s="13"/>
      <c r="K200" s="13"/>
      <c r="L200" s="13"/>
      <c r="M200" s="13"/>
      <c r="N200" s="13"/>
      <c r="O200" s="13"/>
      <c r="P200" s="68"/>
      <c r="Q200" s="68"/>
      <c r="R200" s="12"/>
      <c r="S200" s="12">
        <f t="shared" si="17"/>
        <v>14</v>
      </c>
      <c r="T200" s="12">
        <f t="shared" si="18"/>
        <v>1</v>
      </c>
      <c r="U200" s="12">
        <f t="shared" si="19"/>
        <v>14</v>
      </c>
    </row>
    <row r="201" spans="1:21" s="128" customFormat="1">
      <c r="A201" s="63">
        <v>28</v>
      </c>
      <c r="B201" s="83" t="s">
        <v>43</v>
      </c>
      <c r="C201" s="51" t="s">
        <v>1070</v>
      </c>
      <c r="D201" s="51">
        <v>1967</v>
      </c>
      <c r="E201" s="53" t="s">
        <v>137</v>
      </c>
      <c r="F201" s="51" t="s">
        <v>138</v>
      </c>
      <c r="G201" s="4" t="str">
        <f t="shared" si="16"/>
        <v/>
      </c>
      <c r="H201" s="35"/>
      <c r="I201" s="13"/>
      <c r="J201" s="127">
        <v>13</v>
      </c>
      <c r="K201" s="13"/>
      <c r="L201" s="5"/>
      <c r="M201" s="4"/>
      <c r="N201" s="5"/>
      <c r="O201" s="5"/>
      <c r="P201" s="92"/>
      <c r="Q201" s="92"/>
      <c r="R201" s="12"/>
      <c r="S201" s="12">
        <f t="shared" si="17"/>
        <v>13</v>
      </c>
      <c r="T201" s="12">
        <f t="shared" si="18"/>
        <v>1</v>
      </c>
      <c r="U201" s="12">
        <f t="shared" si="19"/>
        <v>13</v>
      </c>
    </row>
    <row r="202" spans="1:21" s="128" customFormat="1">
      <c r="A202" s="63">
        <v>29</v>
      </c>
      <c r="B202" s="83" t="s">
        <v>43</v>
      </c>
      <c r="C202" s="50" t="s">
        <v>726</v>
      </c>
      <c r="D202" s="50">
        <v>1965</v>
      </c>
      <c r="E202" s="50" t="s">
        <v>168</v>
      </c>
      <c r="F202" s="50" t="s">
        <v>169</v>
      </c>
      <c r="G202" s="4" t="str">
        <f t="shared" si="16"/>
        <v/>
      </c>
      <c r="H202" s="62">
        <v>11</v>
      </c>
      <c r="I202" s="5"/>
      <c r="J202" s="5"/>
      <c r="K202" s="5"/>
      <c r="L202" s="5"/>
      <c r="M202" s="5"/>
      <c r="N202" s="13"/>
      <c r="O202" s="13"/>
      <c r="P202" s="68"/>
      <c r="Q202" s="68"/>
      <c r="R202" s="12"/>
      <c r="S202" s="12">
        <f t="shared" si="17"/>
        <v>11</v>
      </c>
      <c r="T202" s="12">
        <f t="shared" si="18"/>
        <v>1</v>
      </c>
      <c r="U202" s="12">
        <f t="shared" si="19"/>
        <v>11</v>
      </c>
    </row>
    <row r="203" spans="1:21" s="128" customFormat="1">
      <c r="A203" s="63">
        <v>30</v>
      </c>
      <c r="B203" s="83" t="s">
        <v>43</v>
      </c>
      <c r="C203" s="50" t="s">
        <v>357</v>
      </c>
      <c r="D203" s="50">
        <v>1967</v>
      </c>
      <c r="E203" s="50" t="s">
        <v>166</v>
      </c>
      <c r="F203" s="50" t="s">
        <v>241</v>
      </c>
      <c r="G203" s="4" t="str">
        <f t="shared" si="16"/>
        <v/>
      </c>
      <c r="H203" s="62">
        <v>8</v>
      </c>
      <c r="I203" s="5"/>
      <c r="J203" s="5"/>
      <c r="K203" s="5"/>
      <c r="L203" s="5"/>
      <c r="M203" s="5"/>
      <c r="N203" s="13"/>
      <c r="O203" s="13"/>
      <c r="P203" s="68"/>
      <c r="Q203" s="68"/>
      <c r="R203" s="12"/>
      <c r="S203" s="12">
        <f t="shared" si="17"/>
        <v>8</v>
      </c>
      <c r="T203" s="12">
        <f t="shared" si="18"/>
        <v>1</v>
      </c>
      <c r="U203" s="12">
        <f t="shared" si="19"/>
        <v>8</v>
      </c>
    </row>
    <row r="204" spans="1:21" s="209" customFormat="1">
      <c r="A204" s="63">
        <v>31</v>
      </c>
      <c r="B204" s="147" t="s">
        <v>43</v>
      </c>
      <c r="C204" s="50" t="s">
        <v>788</v>
      </c>
      <c r="D204" s="50">
        <v>1965</v>
      </c>
      <c r="E204" s="50" t="s">
        <v>336</v>
      </c>
      <c r="F204" s="50" t="s">
        <v>337</v>
      </c>
      <c r="G204" s="4" t="str">
        <f t="shared" si="16"/>
        <v/>
      </c>
      <c r="H204" s="62">
        <v>7</v>
      </c>
      <c r="I204" s="13"/>
      <c r="J204" s="13"/>
      <c r="K204" s="13"/>
      <c r="L204" s="13"/>
      <c r="M204" s="13"/>
      <c r="N204" s="13"/>
      <c r="O204" s="13"/>
      <c r="P204" s="68"/>
      <c r="Q204" s="68"/>
      <c r="R204" s="12"/>
      <c r="S204" s="12">
        <f t="shared" si="17"/>
        <v>7</v>
      </c>
      <c r="T204" s="12">
        <f t="shared" si="18"/>
        <v>1</v>
      </c>
      <c r="U204" s="12">
        <f t="shared" si="19"/>
        <v>7</v>
      </c>
    </row>
    <row r="205" spans="1:21" s="209" customFormat="1">
      <c r="A205" s="63">
        <v>32</v>
      </c>
      <c r="B205" s="147" t="s">
        <v>43</v>
      </c>
      <c r="C205" s="50" t="s">
        <v>810</v>
      </c>
      <c r="D205" s="50">
        <v>1964</v>
      </c>
      <c r="E205" s="50" t="s">
        <v>193</v>
      </c>
      <c r="F205" s="50" t="s">
        <v>194</v>
      </c>
      <c r="G205" s="4" t="str">
        <f t="shared" si="16"/>
        <v/>
      </c>
      <c r="H205" s="62">
        <v>5</v>
      </c>
      <c r="I205" s="5"/>
      <c r="J205" s="5"/>
      <c r="K205" s="5"/>
      <c r="L205" s="5"/>
      <c r="M205" s="5"/>
      <c r="N205" s="68"/>
      <c r="O205" s="13"/>
      <c r="P205" s="68"/>
      <c r="Q205" s="68"/>
      <c r="R205" s="12"/>
      <c r="S205" s="12">
        <f t="shared" si="17"/>
        <v>5</v>
      </c>
      <c r="T205" s="12">
        <f t="shared" si="18"/>
        <v>1</v>
      </c>
      <c r="U205" s="12">
        <f t="shared" si="19"/>
        <v>5</v>
      </c>
    </row>
    <row r="206" spans="1:21" s="209" customFormat="1">
      <c r="A206" s="63">
        <v>33</v>
      </c>
      <c r="B206" s="147" t="s">
        <v>43</v>
      </c>
      <c r="C206" s="97" t="s">
        <v>880</v>
      </c>
      <c r="D206" s="50">
        <v>1966</v>
      </c>
      <c r="E206" s="50" t="s">
        <v>170</v>
      </c>
      <c r="F206" s="50" t="s">
        <v>273</v>
      </c>
      <c r="G206" s="4" t="str">
        <f t="shared" si="16"/>
        <v/>
      </c>
      <c r="H206" s="62">
        <v>2</v>
      </c>
      <c r="I206" s="5"/>
      <c r="J206" s="5"/>
      <c r="K206" s="5"/>
      <c r="L206" s="5"/>
      <c r="M206" s="4"/>
      <c r="N206" s="5"/>
      <c r="O206" s="5"/>
      <c r="P206" s="92"/>
      <c r="Q206" s="92"/>
      <c r="R206" s="12"/>
      <c r="S206" s="12">
        <f t="shared" si="17"/>
        <v>2</v>
      </c>
      <c r="T206" s="12">
        <f t="shared" si="18"/>
        <v>1</v>
      </c>
      <c r="U206" s="12">
        <f t="shared" si="19"/>
        <v>2</v>
      </c>
    </row>
    <row r="207" spans="1:21" s="128" customFormat="1">
      <c r="A207" s="63">
        <v>34</v>
      </c>
      <c r="B207" s="86" t="s">
        <v>43</v>
      </c>
      <c r="C207" s="97" t="s">
        <v>890</v>
      </c>
      <c r="D207" s="50">
        <v>1964</v>
      </c>
      <c r="E207" s="50" t="s">
        <v>155</v>
      </c>
      <c r="F207" s="50" t="s">
        <v>156</v>
      </c>
      <c r="G207" s="4" t="str">
        <f t="shared" si="16"/>
        <v/>
      </c>
      <c r="H207" s="62">
        <v>1</v>
      </c>
      <c r="I207" s="5"/>
      <c r="J207" s="5"/>
      <c r="K207" s="5"/>
      <c r="L207" s="5"/>
      <c r="M207" s="5"/>
      <c r="N207" s="13"/>
      <c r="O207" s="13"/>
      <c r="P207" s="68"/>
      <c r="Q207" s="68"/>
      <c r="R207" s="12"/>
      <c r="S207" s="12">
        <f t="shared" si="17"/>
        <v>1</v>
      </c>
      <c r="T207" s="12">
        <f t="shared" si="18"/>
        <v>1</v>
      </c>
      <c r="U207" s="12">
        <f t="shared" si="19"/>
        <v>1</v>
      </c>
    </row>
    <row r="208" spans="1:21" s="128" customFormat="1">
      <c r="A208" s="142"/>
      <c r="B208" s="142"/>
      <c r="C208" s="60"/>
      <c r="D208" s="60"/>
      <c r="E208" s="95"/>
      <c r="F208" s="60"/>
      <c r="G208" s="128" t="str">
        <f t="shared" ref="G208" si="20">IF(COUNTIF(DONNE1,C208)&gt;1,"X","")</f>
        <v/>
      </c>
      <c r="H208" s="33"/>
      <c r="I208" s="10"/>
      <c r="J208" s="10"/>
      <c r="K208" s="10"/>
      <c r="L208" s="10"/>
      <c r="M208" s="10"/>
      <c r="N208" s="33"/>
      <c r="O208" s="33"/>
      <c r="P208" s="288"/>
      <c r="Q208" s="288"/>
      <c r="R208" s="34"/>
      <c r="S208" s="34"/>
      <c r="T208" s="34"/>
      <c r="U208" s="34"/>
    </row>
    <row r="209" spans="1:21" ht="13.5" thickBot="1">
      <c r="A209" s="79"/>
      <c r="B209" s="231"/>
      <c r="C209" s="93"/>
      <c r="D209" s="233"/>
      <c r="E209" s="233"/>
      <c r="F209" s="93"/>
      <c r="G209" s="23"/>
      <c r="H209" s="33"/>
      <c r="I209" s="33"/>
      <c r="J209" s="33"/>
      <c r="K209" s="33"/>
      <c r="L209" s="33"/>
      <c r="M209" s="33"/>
      <c r="N209" s="31"/>
      <c r="O209" s="31"/>
      <c r="P209" s="33"/>
      <c r="Q209" s="33"/>
      <c r="S209" s="34"/>
      <c r="T209" s="34"/>
    </row>
    <row r="210" spans="1:21" s="65" customFormat="1" ht="30" customHeight="1">
      <c r="A210" s="326" t="s">
        <v>48</v>
      </c>
      <c r="B210" s="327"/>
      <c r="C210" s="327"/>
      <c r="D210" s="327"/>
      <c r="E210" s="327"/>
      <c r="F210" s="328"/>
      <c r="G210" s="324"/>
      <c r="H210" s="150" t="s">
        <v>107</v>
      </c>
      <c r="I210" s="21" t="s">
        <v>2</v>
      </c>
      <c r="J210" s="21" t="s">
        <v>3</v>
      </c>
      <c r="K210" s="21" t="s">
        <v>363</v>
      </c>
      <c r="L210" s="21" t="s">
        <v>4</v>
      </c>
      <c r="M210" s="21" t="s">
        <v>919</v>
      </c>
      <c r="N210" s="21" t="s">
        <v>916</v>
      </c>
      <c r="O210" s="21" t="s">
        <v>367</v>
      </c>
      <c r="P210" s="21" t="s">
        <v>5</v>
      </c>
      <c r="Q210" s="21" t="s">
        <v>369</v>
      </c>
      <c r="R210" s="19" t="s">
        <v>6</v>
      </c>
      <c r="S210" s="44" t="s">
        <v>7</v>
      </c>
      <c r="T210" s="45" t="s">
        <v>8</v>
      </c>
      <c r="U210" s="19" t="s">
        <v>9</v>
      </c>
    </row>
    <row r="211" spans="1:21" s="65" customFormat="1" ht="13.5" customHeight="1" thickBot="1">
      <c r="A211" s="329"/>
      <c r="B211" s="330"/>
      <c r="C211" s="330"/>
      <c r="D211" s="330"/>
      <c r="E211" s="330"/>
      <c r="F211" s="331"/>
      <c r="G211" s="325"/>
      <c r="H211" s="151" t="s">
        <v>11</v>
      </c>
      <c r="I211" s="149" t="s">
        <v>10</v>
      </c>
      <c r="J211" s="149" t="s">
        <v>11</v>
      </c>
      <c r="K211" s="149" t="s">
        <v>364</v>
      </c>
      <c r="L211" s="149" t="s">
        <v>10</v>
      </c>
      <c r="M211" s="149" t="s">
        <v>12</v>
      </c>
      <c r="N211" s="149" t="s">
        <v>10</v>
      </c>
      <c r="O211" s="149" t="s">
        <v>368</v>
      </c>
      <c r="P211" s="149" t="s">
        <v>12</v>
      </c>
      <c r="Q211" s="149" t="s">
        <v>364</v>
      </c>
      <c r="R211" s="48"/>
      <c r="S211" s="46"/>
      <c r="T211" s="47"/>
      <c r="U211" s="41"/>
    </row>
    <row r="212" spans="1:21">
      <c r="A212" s="207" t="s">
        <v>13</v>
      </c>
      <c r="B212" s="204" t="s">
        <v>14</v>
      </c>
      <c r="C212" s="207"/>
      <c r="D212" s="204"/>
      <c r="E212" s="204"/>
      <c r="F212" s="204"/>
      <c r="G212" s="24"/>
      <c r="H212" s="15">
        <v>43233</v>
      </c>
      <c r="I212" s="15">
        <v>43253</v>
      </c>
      <c r="J212" s="20">
        <v>43268</v>
      </c>
      <c r="K212" s="20">
        <v>43274</v>
      </c>
      <c r="L212" s="20">
        <v>43289</v>
      </c>
      <c r="M212" s="20">
        <v>43317</v>
      </c>
      <c r="N212" s="20">
        <v>43338</v>
      </c>
      <c r="O212" s="20">
        <v>43345</v>
      </c>
      <c r="P212" s="20">
        <v>43380</v>
      </c>
      <c r="Q212" s="20">
        <v>43408</v>
      </c>
      <c r="R212" s="17"/>
      <c r="S212" s="16"/>
      <c r="T212" s="17"/>
      <c r="U212" s="17"/>
    </row>
    <row r="213" spans="1:21">
      <c r="A213" s="62">
        <v>1</v>
      </c>
      <c r="B213" s="83" t="s">
        <v>49</v>
      </c>
      <c r="C213" s="50" t="s">
        <v>1023</v>
      </c>
      <c r="D213" s="50">
        <v>1963</v>
      </c>
      <c r="E213" s="97" t="s">
        <v>157</v>
      </c>
      <c r="F213" s="50" t="s">
        <v>158</v>
      </c>
      <c r="G213" s="4" t="str">
        <f t="shared" ref="G213:G230" si="21">IF(COUNTIF(DONNE1,C213)&gt;1,"X","")</f>
        <v/>
      </c>
      <c r="H213" s="35"/>
      <c r="I213" s="13">
        <v>20</v>
      </c>
      <c r="J213" s="127">
        <v>16</v>
      </c>
      <c r="K213" s="13">
        <v>18</v>
      </c>
      <c r="L213" s="13">
        <v>28</v>
      </c>
      <c r="M213" s="13">
        <v>20</v>
      </c>
      <c r="N213" s="13">
        <v>18</v>
      </c>
      <c r="O213" s="68">
        <v>20</v>
      </c>
      <c r="P213" s="68">
        <v>20</v>
      </c>
      <c r="Q213" s="68"/>
      <c r="R213" s="12"/>
      <c r="S213" s="12">
        <f t="shared" ref="S213:S230" si="22">SUM(H213:R213)</f>
        <v>160</v>
      </c>
      <c r="T213" s="12">
        <f t="shared" ref="T213:T230" si="23">COUNT(H213:P213)</f>
        <v>8</v>
      </c>
      <c r="U213" s="12">
        <f t="shared" ref="U213:U226" si="24">S213</f>
        <v>160</v>
      </c>
    </row>
    <row r="214" spans="1:21">
      <c r="A214" s="62">
        <v>2</v>
      </c>
      <c r="B214" s="83" t="s">
        <v>49</v>
      </c>
      <c r="C214" s="50" t="s">
        <v>1030</v>
      </c>
      <c r="D214" s="50">
        <v>1962</v>
      </c>
      <c r="E214" s="97" t="s">
        <v>195</v>
      </c>
      <c r="F214" s="50" t="s">
        <v>196</v>
      </c>
      <c r="G214" s="4" t="str">
        <f t="shared" si="21"/>
        <v/>
      </c>
      <c r="H214" s="5"/>
      <c r="I214" s="5">
        <v>18</v>
      </c>
      <c r="J214" s="127">
        <v>11</v>
      </c>
      <c r="K214" s="13"/>
      <c r="L214" s="13">
        <v>23</v>
      </c>
      <c r="M214" s="35"/>
      <c r="N214" s="13"/>
      <c r="O214" s="13"/>
      <c r="P214" s="13"/>
      <c r="Q214" s="13"/>
      <c r="R214" s="12"/>
      <c r="S214" s="12">
        <f t="shared" si="22"/>
        <v>52</v>
      </c>
      <c r="T214" s="12">
        <f t="shared" si="23"/>
        <v>3</v>
      </c>
      <c r="U214" s="12">
        <f t="shared" si="24"/>
        <v>52</v>
      </c>
    </row>
    <row r="215" spans="1:21">
      <c r="A215" s="62">
        <v>3</v>
      </c>
      <c r="B215" s="83" t="s">
        <v>49</v>
      </c>
      <c r="C215" s="53" t="s">
        <v>1351</v>
      </c>
      <c r="D215" s="53">
        <v>1959</v>
      </c>
      <c r="E215" s="53" t="s">
        <v>1525</v>
      </c>
      <c r="F215" s="53" t="str">
        <f>VLOOKUP(E215,cod.,2,FALSE)</f>
        <v>A.MARATONETI ANDRIESI</v>
      </c>
      <c r="G215" s="4" t="str">
        <f t="shared" si="21"/>
        <v/>
      </c>
      <c r="H215" s="62"/>
      <c r="I215" s="5"/>
      <c r="J215" s="5"/>
      <c r="K215" s="5"/>
      <c r="L215" s="13">
        <v>24</v>
      </c>
      <c r="M215" s="4"/>
      <c r="N215" s="5"/>
      <c r="O215" s="5">
        <v>18</v>
      </c>
      <c r="P215" s="92"/>
      <c r="Q215" s="92"/>
      <c r="R215" s="7"/>
      <c r="S215" s="7">
        <f t="shared" si="22"/>
        <v>42</v>
      </c>
      <c r="T215" s="7">
        <f t="shared" si="23"/>
        <v>2</v>
      </c>
      <c r="U215" s="7">
        <f t="shared" si="24"/>
        <v>42</v>
      </c>
    </row>
    <row r="216" spans="1:21">
      <c r="A216" s="62">
        <v>4</v>
      </c>
      <c r="B216" s="83" t="s">
        <v>49</v>
      </c>
      <c r="C216" s="51" t="s">
        <v>572</v>
      </c>
      <c r="D216" s="51">
        <v>1962</v>
      </c>
      <c r="E216" s="51" t="s">
        <v>148</v>
      </c>
      <c r="F216" s="51" t="s">
        <v>149</v>
      </c>
      <c r="G216" s="4" t="str">
        <f t="shared" si="21"/>
        <v/>
      </c>
      <c r="H216" s="63">
        <v>20</v>
      </c>
      <c r="I216" s="13"/>
      <c r="J216" s="5">
        <v>20</v>
      </c>
      <c r="K216" s="5"/>
      <c r="L216" s="5"/>
      <c r="M216" s="5"/>
      <c r="N216" s="5"/>
      <c r="O216" s="30"/>
      <c r="P216" s="30"/>
      <c r="Q216" s="30"/>
      <c r="R216" s="7"/>
      <c r="S216" s="7">
        <f t="shared" si="22"/>
        <v>40</v>
      </c>
      <c r="T216" s="7">
        <f t="shared" si="23"/>
        <v>2</v>
      </c>
      <c r="U216" s="12">
        <f t="shared" si="24"/>
        <v>40</v>
      </c>
    </row>
    <row r="217" spans="1:21">
      <c r="A217" s="62">
        <v>5</v>
      </c>
      <c r="B217" s="63" t="s">
        <v>49</v>
      </c>
      <c r="C217" s="50" t="s">
        <v>821</v>
      </c>
      <c r="D217" s="50">
        <v>1963</v>
      </c>
      <c r="E217" s="50" t="s">
        <v>121</v>
      </c>
      <c r="F217" s="50" t="s">
        <v>268</v>
      </c>
      <c r="G217" s="4" t="str">
        <f t="shared" si="21"/>
        <v/>
      </c>
      <c r="H217" s="62">
        <v>15</v>
      </c>
      <c r="I217" s="5"/>
      <c r="J217" s="5">
        <v>18</v>
      </c>
      <c r="K217" s="5"/>
      <c r="L217" s="5"/>
      <c r="M217" s="5"/>
      <c r="N217" s="5"/>
      <c r="O217" s="30"/>
      <c r="P217" s="30"/>
      <c r="Q217" s="30"/>
      <c r="R217" s="7"/>
      <c r="S217" s="7">
        <f t="shared" si="22"/>
        <v>33</v>
      </c>
      <c r="T217" s="7">
        <f t="shared" si="23"/>
        <v>2</v>
      </c>
      <c r="U217" s="7">
        <f t="shared" si="24"/>
        <v>33</v>
      </c>
    </row>
    <row r="218" spans="1:21">
      <c r="A218" s="62">
        <v>6</v>
      </c>
      <c r="B218" s="83" t="s">
        <v>49</v>
      </c>
      <c r="C218" s="50" t="s">
        <v>805</v>
      </c>
      <c r="D218" s="50">
        <v>1962</v>
      </c>
      <c r="E218" s="50" t="s">
        <v>170</v>
      </c>
      <c r="F218" s="50" t="s">
        <v>273</v>
      </c>
      <c r="G218" s="4" t="str">
        <f t="shared" si="21"/>
        <v/>
      </c>
      <c r="H218" s="62">
        <v>16</v>
      </c>
      <c r="I218" s="5"/>
      <c r="J218" s="5">
        <v>15</v>
      </c>
      <c r="K218" s="5"/>
      <c r="L218" s="5"/>
      <c r="M218" s="5"/>
      <c r="N218" s="5"/>
      <c r="O218" s="30"/>
      <c r="P218" s="30"/>
      <c r="Q218" s="30"/>
      <c r="R218" s="7"/>
      <c r="S218" s="7">
        <f t="shared" si="22"/>
        <v>31</v>
      </c>
      <c r="T218" s="7">
        <f t="shared" si="23"/>
        <v>2</v>
      </c>
      <c r="U218" s="7">
        <f t="shared" si="24"/>
        <v>31</v>
      </c>
    </row>
    <row r="219" spans="1:21">
      <c r="A219" s="62">
        <v>7</v>
      </c>
      <c r="B219" s="83" t="s">
        <v>49</v>
      </c>
      <c r="C219" s="50" t="s">
        <v>844</v>
      </c>
      <c r="D219" s="50">
        <v>1961</v>
      </c>
      <c r="E219" s="50" t="s">
        <v>170</v>
      </c>
      <c r="F219" s="50" t="s">
        <v>273</v>
      </c>
      <c r="G219" s="4" t="str">
        <f t="shared" si="21"/>
        <v/>
      </c>
      <c r="H219" s="62">
        <v>13</v>
      </c>
      <c r="I219" s="5"/>
      <c r="J219" s="5">
        <v>14</v>
      </c>
      <c r="K219" s="5"/>
      <c r="L219" s="5"/>
      <c r="M219" s="5"/>
      <c r="N219" s="5"/>
      <c r="O219" s="30"/>
      <c r="P219" s="30"/>
      <c r="Q219" s="30"/>
      <c r="R219" s="7"/>
      <c r="S219" s="7">
        <f t="shared" si="22"/>
        <v>27</v>
      </c>
      <c r="T219" s="7">
        <f t="shared" si="23"/>
        <v>2</v>
      </c>
      <c r="U219" s="7">
        <f t="shared" si="24"/>
        <v>27</v>
      </c>
    </row>
    <row r="220" spans="1:21" s="128" customFormat="1">
      <c r="A220" s="62">
        <v>8</v>
      </c>
      <c r="B220" s="83" t="s">
        <v>49</v>
      </c>
      <c r="C220" s="53" t="s">
        <v>1350</v>
      </c>
      <c r="D220" s="53">
        <v>1961</v>
      </c>
      <c r="E220" s="53" t="s">
        <v>238</v>
      </c>
      <c r="F220" s="53" t="str">
        <f>VLOOKUP(E220,cod.,2,FALSE)</f>
        <v>PODISTICA AMATORI POTENZA</v>
      </c>
      <c r="G220" s="4" t="str">
        <f t="shared" si="21"/>
        <v/>
      </c>
      <c r="H220" s="62"/>
      <c r="I220" s="5"/>
      <c r="J220" s="5"/>
      <c r="K220" s="5"/>
      <c r="L220" s="13">
        <v>26</v>
      </c>
      <c r="M220" s="4"/>
      <c r="N220" s="5"/>
      <c r="O220" s="5"/>
      <c r="P220" s="92"/>
      <c r="Q220" s="92"/>
      <c r="R220" s="7"/>
      <c r="S220" s="7">
        <f t="shared" si="22"/>
        <v>26</v>
      </c>
      <c r="T220" s="7">
        <f t="shared" si="23"/>
        <v>1</v>
      </c>
      <c r="U220" s="7">
        <f t="shared" si="24"/>
        <v>26</v>
      </c>
    </row>
    <row r="221" spans="1:21" s="128" customFormat="1">
      <c r="A221" s="62">
        <v>9</v>
      </c>
      <c r="B221" s="83" t="s">
        <v>49</v>
      </c>
      <c r="C221" s="51" t="s">
        <v>845</v>
      </c>
      <c r="D221" s="50">
        <v>1961</v>
      </c>
      <c r="E221" s="50" t="s">
        <v>170</v>
      </c>
      <c r="F221" s="50" t="s">
        <v>273</v>
      </c>
      <c r="G221" s="4" t="str">
        <f t="shared" si="21"/>
        <v/>
      </c>
      <c r="H221" s="62">
        <v>12</v>
      </c>
      <c r="I221" s="5"/>
      <c r="J221" s="5">
        <v>13</v>
      </c>
      <c r="K221" s="5"/>
      <c r="L221" s="5"/>
      <c r="M221" s="5"/>
      <c r="N221" s="5"/>
      <c r="O221" s="30"/>
      <c r="P221" s="30"/>
      <c r="Q221" s="30"/>
      <c r="R221" s="7"/>
      <c r="S221" s="7">
        <f t="shared" si="22"/>
        <v>25</v>
      </c>
      <c r="T221" s="7">
        <f t="shared" si="23"/>
        <v>2</v>
      </c>
      <c r="U221" s="7">
        <f t="shared" si="24"/>
        <v>25</v>
      </c>
    </row>
    <row r="222" spans="1:21" s="128" customFormat="1">
      <c r="A222" s="62">
        <v>10</v>
      </c>
      <c r="B222" s="62" t="s">
        <v>49</v>
      </c>
      <c r="C222" s="97" t="s">
        <v>882</v>
      </c>
      <c r="D222" s="50">
        <v>1959</v>
      </c>
      <c r="E222" s="50" t="s">
        <v>170</v>
      </c>
      <c r="F222" s="50" t="s">
        <v>273</v>
      </c>
      <c r="G222" s="4" t="str">
        <f t="shared" si="21"/>
        <v/>
      </c>
      <c r="H222" s="62">
        <v>10</v>
      </c>
      <c r="I222" s="92"/>
      <c r="J222" s="92">
        <v>12</v>
      </c>
      <c r="K222" s="92"/>
      <c r="L222" s="92"/>
      <c r="M222" s="91"/>
      <c r="N222" s="92"/>
      <c r="O222" s="92"/>
      <c r="P222" s="92"/>
      <c r="Q222" s="92"/>
      <c r="R222" s="7"/>
      <c r="S222" s="7">
        <f t="shared" si="22"/>
        <v>22</v>
      </c>
      <c r="T222" s="7">
        <f t="shared" si="23"/>
        <v>2</v>
      </c>
      <c r="U222" s="7">
        <f t="shared" si="24"/>
        <v>22</v>
      </c>
    </row>
    <row r="223" spans="1:21" s="57" customFormat="1">
      <c r="A223" s="62">
        <v>11</v>
      </c>
      <c r="B223" s="83" t="s">
        <v>49</v>
      </c>
      <c r="C223" s="97" t="s">
        <v>866</v>
      </c>
      <c r="D223" s="50">
        <v>1960</v>
      </c>
      <c r="E223" s="50" t="s">
        <v>152</v>
      </c>
      <c r="F223" s="50" t="s">
        <v>269</v>
      </c>
      <c r="G223" s="4" t="str">
        <f t="shared" si="21"/>
        <v/>
      </c>
      <c r="H223" s="62">
        <v>11</v>
      </c>
      <c r="I223" s="5"/>
      <c r="J223" s="5">
        <v>10</v>
      </c>
      <c r="K223" s="5"/>
      <c r="L223" s="5"/>
      <c r="M223" s="5"/>
      <c r="N223" s="5"/>
      <c r="O223" s="30"/>
      <c r="P223" s="30"/>
      <c r="Q223" s="30"/>
      <c r="R223" s="7"/>
      <c r="S223" s="7">
        <f t="shared" si="22"/>
        <v>21</v>
      </c>
      <c r="T223" s="7">
        <f t="shared" si="23"/>
        <v>2</v>
      </c>
      <c r="U223" s="7">
        <f t="shared" si="24"/>
        <v>21</v>
      </c>
    </row>
    <row r="224" spans="1:21" s="57" customFormat="1">
      <c r="A224" s="62">
        <v>12</v>
      </c>
      <c r="B224" s="83" t="s">
        <v>49</v>
      </c>
      <c r="C224" s="53" t="s">
        <v>1227</v>
      </c>
      <c r="D224" s="140">
        <v>1963</v>
      </c>
      <c r="E224" s="140" t="s">
        <v>148</v>
      </c>
      <c r="F224" s="140" t="s">
        <v>149</v>
      </c>
      <c r="G224" s="4" t="str">
        <f t="shared" si="21"/>
        <v/>
      </c>
      <c r="H224" s="5"/>
      <c r="I224" s="5"/>
      <c r="J224" s="127"/>
      <c r="K224" s="5">
        <v>20</v>
      </c>
      <c r="L224" s="5"/>
      <c r="M224" s="5"/>
      <c r="N224" s="5"/>
      <c r="O224" s="30"/>
      <c r="P224" s="30"/>
      <c r="Q224" s="30"/>
      <c r="R224" s="7"/>
      <c r="S224" s="7">
        <f t="shared" si="22"/>
        <v>20</v>
      </c>
      <c r="T224" s="7">
        <f t="shared" si="23"/>
        <v>1</v>
      </c>
      <c r="U224" s="7">
        <f t="shared" si="24"/>
        <v>20</v>
      </c>
    </row>
    <row r="225" spans="1:21" s="128" customFormat="1">
      <c r="A225" s="62">
        <v>13</v>
      </c>
      <c r="B225" s="83" t="s">
        <v>49</v>
      </c>
      <c r="C225" s="53" t="s">
        <v>1429</v>
      </c>
      <c r="D225" s="53">
        <v>1961</v>
      </c>
      <c r="E225" s="53" t="s">
        <v>1524</v>
      </c>
      <c r="F225" s="53" t="str">
        <f>VLOOKUP(E225,cod.,2,FALSE)</f>
        <v>A.S.D.  LA FENICE</v>
      </c>
      <c r="G225" s="4" t="str">
        <f t="shared" si="21"/>
        <v/>
      </c>
      <c r="H225" s="62"/>
      <c r="I225" s="5"/>
      <c r="J225" s="5"/>
      <c r="K225" s="5"/>
      <c r="L225" s="13">
        <v>20</v>
      </c>
      <c r="M225" s="4"/>
      <c r="N225" s="5"/>
      <c r="O225" s="5"/>
      <c r="P225" s="92"/>
      <c r="Q225" s="92"/>
      <c r="R225" s="7"/>
      <c r="S225" s="7">
        <f t="shared" si="22"/>
        <v>20</v>
      </c>
      <c r="T225" s="7">
        <f t="shared" si="23"/>
        <v>1</v>
      </c>
      <c r="U225" s="7">
        <f t="shared" si="24"/>
        <v>20</v>
      </c>
    </row>
    <row r="226" spans="1:21" s="128" customFormat="1">
      <c r="A226" s="62">
        <v>14</v>
      </c>
      <c r="B226" s="63" t="s">
        <v>49</v>
      </c>
      <c r="C226" s="174" t="s">
        <v>1637</v>
      </c>
      <c r="D226" s="174">
        <v>1962</v>
      </c>
      <c r="E226" s="174" t="s">
        <v>161</v>
      </c>
      <c r="F226" s="174" t="s">
        <v>162</v>
      </c>
      <c r="G226" s="4" t="str">
        <f t="shared" si="21"/>
        <v/>
      </c>
      <c r="H226" s="101"/>
      <c r="I226" s="92"/>
      <c r="J226" s="92"/>
      <c r="K226" s="92"/>
      <c r="L226" s="92"/>
      <c r="M226" s="91"/>
      <c r="N226" s="92">
        <v>20</v>
      </c>
      <c r="O226" s="92"/>
      <c r="P226" s="92"/>
      <c r="Q226" s="92"/>
      <c r="R226" s="182"/>
      <c r="S226" s="182">
        <f t="shared" si="22"/>
        <v>20</v>
      </c>
      <c r="T226" s="182">
        <f t="shared" si="23"/>
        <v>1</v>
      </c>
      <c r="U226" s="182">
        <f t="shared" si="24"/>
        <v>20</v>
      </c>
    </row>
    <row r="227" spans="1:21" s="128" customFormat="1">
      <c r="A227" s="62">
        <v>15</v>
      </c>
      <c r="B227" s="63" t="s">
        <v>49</v>
      </c>
      <c r="C227" s="50" t="s">
        <v>688</v>
      </c>
      <c r="D227" s="50">
        <v>1959</v>
      </c>
      <c r="E227" s="50" t="s">
        <v>126</v>
      </c>
      <c r="F227" s="50" t="s">
        <v>376</v>
      </c>
      <c r="G227" s="4" t="str">
        <f t="shared" si="21"/>
        <v/>
      </c>
      <c r="H227" s="62">
        <v>18</v>
      </c>
      <c r="I227" s="5"/>
      <c r="J227" s="13"/>
      <c r="K227" s="13"/>
      <c r="L227" s="5"/>
      <c r="M227" s="5"/>
      <c r="N227" s="5"/>
      <c r="O227" s="30"/>
      <c r="P227" s="30"/>
      <c r="Q227" s="30"/>
      <c r="R227" s="7"/>
      <c r="S227" s="7">
        <f t="shared" si="22"/>
        <v>18</v>
      </c>
      <c r="T227" s="7">
        <f t="shared" si="23"/>
        <v>1</v>
      </c>
      <c r="U227" s="7">
        <f>S227-J227</f>
        <v>18</v>
      </c>
    </row>
    <row r="228" spans="1:21" s="209" customFormat="1">
      <c r="A228" s="62">
        <v>16</v>
      </c>
      <c r="B228" s="101" t="s">
        <v>49</v>
      </c>
      <c r="C228" s="174" t="s">
        <v>1644</v>
      </c>
      <c r="D228" s="174">
        <v>1963</v>
      </c>
      <c r="E228" s="174" t="s">
        <v>332</v>
      </c>
      <c r="F228" s="174" t="s">
        <v>333</v>
      </c>
      <c r="G228" s="4" t="str">
        <f t="shared" si="21"/>
        <v/>
      </c>
      <c r="H228" s="101"/>
      <c r="I228" s="92"/>
      <c r="J228" s="92"/>
      <c r="K228" s="92"/>
      <c r="L228" s="92"/>
      <c r="M228" s="91"/>
      <c r="N228" s="92">
        <v>16</v>
      </c>
      <c r="O228" s="92"/>
      <c r="P228" s="92"/>
      <c r="Q228" s="92"/>
      <c r="R228" s="182"/>
      <c r="S228" s="182">
        <f t="shared" si="22"/>
        <v>16</v>
      </c>
      <c r="T228" s="182">
        <f t="shared" si="23"/>
        <v>1</v>
      </c>
      <c r="U228" s="182">
        <f>S228</f>
        <v>16</v>
      </c>
    </row>
    <row r="229" spans="1:21" s="209" customFormat="1">
      <c r="A229" s="62">
        <v>17</v>
      </c>
      <c r="B229" s="101" t="s">
        <v>49</v>
      </c>
      <c r="C229" s="50" t="s">
        <v>842</v>
      </c>
      <c r="D229" s="50">
        <v>1963</v>
      </c>
      <c r="E229" s="50" t="s">
        <v>286</v>
      </c>
      <c r="F229" s="50" t="s">
        <v>285</v>
      </c>
      <c r="G229" s="4" t="str">
        <f t="shared" si="21"/>
        <v/>
      </c>
      <c r="H229" s="62">
        <v>14</v>
      </c>
      <c r="I229" s="13"/>
      <c r="J229" s="5"/>
      <c r="K229" s="5"/>
      <c r="L229" s="5"/>
      <c r="M229" s="5"/>
      <c r="N229" s="5"/>
      <c r="O229" s="30"/>
      <c r="P229" s="30"/>
      <c r="Q229" s="30"/>
      <c r="R229" s="7"/>
      <c r="S229" s="7">
        <f t="shared" si="22"/>
        <v>14</v>
      </c>
      <c r="T229" s="7">
        <f t="shared" si="23"/>
        <v>1</v>
      </c>
      <c r="U229" s="7">
        <f>S229</f>
        <v>14</v>
      </c>
    </row>
    <row r="230" spans="1:21" s="209" customFormat="1">
      <c r="A230" s="62">
        <v>18</v>
      </c>
      <c r="B230" s="101" t="s">
        <v>49</v>
      </c>
      <c r="C230" s="174" t="s">
        <v>885</v>
      </c>
      <c r="D230" s="67">
        <v>1962</v>
      </c>
      <c r="E230" s="67" t="s">
        <v>150</v>
      </c>
      <c r="F230" s="67" t="s">
        <v>151</v>
      </c>
      <c r="G230" s="4" t="str">
        <f t="shared" si="21"/>
        <v/>
      </c>
      <c r="H230" s="101">
        <v>9</v>
      </c>
      <c r="I230" s="92"/>
      <c r="J230" s="92"/>
      <c r="K230" s="92"/>
      <c r="L230" s="92"/>
      <c r="M230" s="91"/>
      <c r="N230" s="92"/>
      <c r="O230" s="92"/>
      <c r="P230" s="92"/>
      <c r="Q230" s="92"/>
      <c r="R230" s="182"/>
      <c r="S230" s="182">
        <f t="shared" si="22"/>
        <v>9</v>
      </c>
      <c r="T230" s="182">
        <f t="shared" si="23"/>
        <v>1</v>
      </c>
      <c r="U230" s="182">
        <f>S230</f>
        <v>9</v>
      </c>
    </row>
    <row r="231" spans="1:21" s="209" customFormat="1">
      <c r="A231" s="101"/>
      <c r="B231" s="101"/>
      <c r="C231" s="174"/>
      <c r="D231" s="67"/>
      <c r="E231" s="67"/>
      <c r="F231" s="67"/>
      <c r="G231" s="91"/>
      <c r="H231" s="101"/>
      <c r="I231" s="92"/>
      <c r="J231" s="92"/>
      <c r="K231" s="92"/>
      <c r="L231" s="92"/>
      <c r="M231" s="91"/>
      <c r="N231" s="92"/>
      <c r="O231" s="92"/>
      <c r="P231" s="92"/>
      <c r="Q231" s="92"/>
      <c r="R231" s="182"/>
      <c r="S231" s="182"/>
      <c r="T231" s="182"/>
      <c r="U231" s="182"/>
    </row>
    <row r="232" spans="1:21" s="65" customFormat="1" ht="13.5" thickBot="1">
      <c r="A232" s="79"/>
      <c r="B232" s="79"/>
      <c r="C232" s="49"/>
      <c r="D232" s="49"/>
      <c r="E232" s="52"/>
      <c r="F232" s="49"/>
      <c r="G232" s="23"/>
      <c r="H232" s="10"/>
      <c r="I232" s="10"/>
      <c r="J232" s="129"/>
      <c r="K232" s="10"/>
      <c r="L232" s="10"/>
      <c r="M232" s="10"/>
      <c r="N232" s="10"/>
      <c r="O232" s="31"/>
      <c r="P232" s="31"/>
      <c r="Q232" s="31"/>
      <c r="R232" s="9"/>
      <c r="S232" s="9"/>
      <c r="T232" s="9"/>
      <c r="U232" s="9"/>
    </row>
    <row r="233" spans="1:21" s="65" customFormat="1" ht="30" customHeight="1">
      <c r="A233" s="326" t="s">
        <v>51</v>
      </c>
      <c r="B233" s="327"/>
      <c r="C233" s="327"/>
      <c r="D233" s="327"/>
      <c r="E233" s="327"/>
      <c r="F233" s="328"/>
      <c r="G233" s="324"/>
      <c r="H233" s="150" t="s">
        <v>107</v>
      </c>
      <c r="I233" s="21" t="s">
        <v>2</v>
      </c>
      <c r="J233" s="21" t="s">
        <v>3</v>
      </c>
      <c r="K233" s="21" t="s">
        <v>363</v>
      </c>
      <c r="L233" s="21" t="s">
        <v>4</v>
      </c>
      <c r="M233" s="21" t="s">
        <v>919</v>
      </c>
      <c r="N233" s="21" t="s">
        <v>916</v>
      </c>
      <c r="O233" s="21" t="s">
        <v>367</v>
      </c>
      <c r="P233" s="21" t="s">
        <v>5</v>
      </c>
      <c r="Q233" s="21" t="s">
        <v>369</v>
      </c>
      <c r="R233" s="19" t="s">
        <v>6</v>
      </c>
      <c r="S233" s="44" t="s">
        <v>7</v>
      </c>
      <c r="T233" s="45" t="s">
        <v>8</v>
      </c>
      <c r="U233" s="19" t="s">
        <v>9</v>
      </c>
    </row>
    <row r="234" spans="1:21" s="65" customFormat="1" ht="13.5" customHeight="1" thickBot="1">
      <c r="A234" s="329"/>
      <c r="B234" s="330"/>
      <c r="C234" s="330"/>
      <c r="D234" s="330"/>
      <c r="E234" s="330"/>
      <c r="F234" s="331"/>
      <c r="G234" s="325"/>
      <c r="H234" s="151" t="s">
        <v>11</v>
      </c>
      <c r="I234" s="149" t="s">
        <v>10</v>
      </c>
      <c r="J234" s="149" t="s">
        <v>11</v>
      </c>
      <c r="K234" s="149" t="s">
        <v>364</v>
      </c>
      <c r="L234" s="149" t="s">
        <v>10</v>
      </c>
      <c r="M234" s="149" t="s">
        <v>12</v>
      </c>
      <c r="N234" s="149" t="s">
        <v>10</v>
      </c>
      <c r="O234" s="149" t="s">
        <v>368</v>
      </c>
      <c r="P234" s="149" t="s">
        <v>12</v>
      </c>
      <c r="Q234" s="149" t="s">
        <v>364</v>
      </c>
      <c r="R234" s="48"/>
      <c r="S234" s="46"/>
      <c r="T234" s="47"/>
      <c r="U234" s="41"/>
    </row>
    <row r="235" spans="1:21">
      <c r="A235" s="230" t="s">
        <v>13</v>
      </c>
      <c r="B235" s="228" t="s">
        <v>14</v>
      </c>
      <c r="C235" s="230" t="s">
        <v>15</v>
      </c>
      <c r="D235" s="228" t="s">
        <v>16</v>
      </c>
      <c r="E235" s="228"/>
      <c r="F235" s="228" t="s">
        <v>17</v>
      </c>
      <c r="G235" s="14"/>
      <c r="H235" s="15">
        <v>43233</v>
      </c>
      <c r="I235" s="15">
        <v>43253</v>
      </c>
      <c r="J235" s="20">
        <v>43268</v>
      </c>
      <c r="K235" s="20">
        <v>43274</v>
      </c>
      <c r="L235" s="20">
        <v>43289</v>
      </c>
      <c r="M235" s="20">
        <v>43317</v>
      </c>
      <c r="N235" s="20">
        <v>43338</v>
      </c>
      <c r="O235" s="20">
        <v>43345</v>
      </c>
      <c r="P235" s="20">
        <v>43380</v>
      </c>
      <c r="Q235" s="20">
        <v>43408</v>
      </c>
      <c r="R235" s="17"/>
      <c r="S235" s="16"/>
      <c r="T235" s="17"/>
      <c r="U235" s="17"/>
    </row>
    <row r="236" spans="1:21">
      <c r="A236" s="63">
        <v>1</v>
      </c>
      <c r="B236" s="63" t="s">
        <v>52</v>
      </c>
      <c r="C236" s="53" t="s">
        <v>325</v>
      </c>
      <c r="D236" s="51">
        <v>1954</v>
      </c>
      <c r="E236" s="51" t="s">
        <v>234</v>
      </c>
      <c r="F236" s="51" t="s">
        <v>235</v>
      </c>
      <c r="G236" s="35" t="str">
        <f t="shared" ref="G236:G243" si="25">IF(COUNTIF(DONNE1,C236)&gt;1,"X","")</f>
        <v/>
      </c>
      <c r="H236" s="62">
        <v>12</v>
      </c>
      <c r="I236" s="114">
        <v>20</v>
      </c>
      <c r="J236" s="5">
        <v>14</v>
      </c>
      <c r="K236" s="5">
        <v>20</v>
      </c>
      <c r="L236" s="5">
        <v>28</v>
      </c>
      <c r="M236" s="5">
        <v>20</v>
      </c>
      <c r="N236" s="5">
        <v>20</v>
      </c>
      <c r="O236" s="5"/>
      <c r="P236" s="5">
        <v>20</v>
      </c>
      <c r="Q236" s="5"/>
      <c r="R236" s="7"/>
      <c r="S236" s="7">
        <f t="shared" ref="S236:S243" si="26">SUM(H236:R236)</f>
        <v>154</v>
      </c>
      <c r="T236" s="12">
        <f t="shared" ref="T236:T243" si="27">COUNT(H236:P236)</f>
        <v>8</v>
      </c>
      <c r="U236" s="12">
        <f t="shared" ref="U236:U243" si="28">S236</f>
        <v>154</v>
      </c>
    </row>
    <row r="237" spans="1:21" s="65" customFormat="1">
      <c r="A237" s="63">
        <v>2</v>
      </c>
      <c r="B237" s="83" t="s">
        <v>52</v>
      </c>
      <c r="C237" s="51" t="s">
        <v>348</v>
      </c>
      <c r="D237" s="51">
        <v>1955</v>
      </c>
      <c r="E237" s="51" t="s">
        <v>148</v>
      </c>
      <c r="F237" s="51" t="s">
        <v>149</v>
      </c>
      <c r="G237" s="4" t="str">
        <f t="shared" si="25"/>
        <v/>
      </c>
      <c r="H237" s="63">
        <v>20</v>
      </c>
      <c r="I237" s="113"/>
      <c r="J237" s="5">
        <v>20</v>
      </c>
      <c r="K237" s="5"/>
      <c r="L237" s="5">
        <v>20</v>
      </c>
      <c r="M237" s="5"/>
      <c r="N237" s="5"/>
      <c r="O237" s="5">
        <v>20</v>
      </c>
      <c r="P237" s="5"/>
      <c r="Q237" s="5"/>
      <c r="R237" s="7"/>
      <c r="S237" s="7">
        <f t="shared" si="26"/>
        <v>80</v>
      </c>
      <c r="T237" s="12">
        <f t="shared" si="27"/>
        <v>4</v>
      </c>
      <c r="U237" s="12">
        <f t="shared" si="28"/>
        <v>80</v>
      </c>
    </row>
    <row r="238" spans="1:21">
      <c r="A238" s="63">
        <v>3</v>
      </c>
      <c r="B238" s="83" t="s">
        <v>52</v>
      </c>
      <c r="C238" s="50" t="s">
        <v>758</v>
      </c>
      <c r="D238" s="50">
        <v>1957</v>
      </c>
      <c r="E238" s="50" t="s">
        <v>126</v>
      </c>
      <c r="F238" s="50" t="s">
        <v>376</v>
      </c>
      <c r="G238" s="4" t="str">
        <f t="shared" si="25"/>
        <v/>
      </c>
      <c r="H238" s="62">
        <v>18</v>
      </c>
      <c r="I238" s="114"/>
      <c r="J238" s="5">
        <v>18</v>
      </c>
      <c r="K238" s="5"/>
      <c r="L238" s="5"/>
      <c r="M238" s="5"/>
      <c r="N238" s="5"/>
      <c r="O238" s="5"/>
      <c r="P238" s="30"/>
      <c r="Q238" s="30"/>
      <c r="R238" s="7"/>
      <c r="S238" s="7">
        <f t="shared" si="26"/>
        <v>36</v>
      </c>
      <c r="T238" s="12">
        <f t="shared" si="27"/>
        <v>2</v>
      </c>
      <c r="U238" s="12">
        <f t="shared" si="28"/>
        <v>36</v>
      </c>
    </row>
    <row r="239" spans="1:21">
      <c r="A239" s="63">
        <v>4</v>
      </c>
      <c r="B239" s="83" t="s">
        <v>52</v>
      </c>
      <c r="C239" s="50" t="s">
        <v>859</v>
      </c>
      <c r="D239" s="50">
        <v>1955</v>
      </c>
      <c r="E239" s="50" t="s">
        <v>126</v>
      </c>
      <c r="F239" s="50" t="s">
        <v>376</v>
      </c>
      <c r="G239" s="4" t="str">
        <f t="shared" si="25"/>
        <v/>
      </c>
      <c r="H239" s="62">
        <v>15</v>
      </c>
      <c r="I239" s="114"/>
      <c r="J239" s="5">
        <v>16</v>
      </c>
      <c r="K239" s="5"/>
      <c r="L239" s="5"/>
      <c r="M239" s="5"/>
      <c r="N239" s="5"/>
      <c r="O239" s="5"/>
      <c r="P239" s="5"/>
      <c r="Q239" s="5"/>
      <c r="R239" s="7"/>
      <c r="S239" s="7">
        <f t="shared" si="26"/>
        <v>31</v>
      </c>
      <c r="T239" s="12">
        <f t="shared" si="27"/>
        <v>2</v>
      </c>
      <c r="U239" s="12">
        <f t="shared" si="28"/>
        <v>31</v>
      </c>
    </row>
    <row r="240" spans="1:21" s="65" customFormat="1">
      <c r="A240" s="63">
        <v>5</v>
      </c>
      <c r="B240" s="83" t="s">
        <v>52</v>
      </c>
      <c r="C240" s="97" t="s">
        <v>889</v>
      </c>
      <c r="D240" s="50">
        <v>1958</v>
      </c>
      <c r="E240" s="50" t="s">
        <v>171</v>
      </c>
      <c r="F240" s="50" t="s">
        <v>172</v>
      </c>
      <c r="G240" s="4" t="str">
        <f t="shared" si="25"/>
        <v/>
      </c>
      <c r="H240" s="62">
        <v>13</v>
      </c>
      <c r="I240" s="114"/>
      <c r="J240" s="5">
        <v>15</v>
      </c>
      <c r="K240" s="5"/>
      <c r="L240" s="5"/>
      <c r="M240" s="5"/>
      <c r="N240" s="5"/>
      <c r="O240" s="5"/>
      <c r="P240" s="5"/>
      <c r="Q240" s="5"/>
      <c r="R240" s="7"/>
      <c r="S240" s="7">
        <f t="shared" si="26"/>
        <v>28</v>
      </c>
      <c r="T240" s="12">
        <f t="shared" si="27"/>
        <v>2</v>
      </c>
      <c r="U240" s="12">
        <f t="shared" si="28"/>
        <v>28</v>
      </c>
    </row>
    <row r="241" spans="1:21" s="65" customFormat="1">
      <c r="A241" s="62">
        <v>6</v>
      </c>
      <c r="B241" s="62" t="s">
        <v>52</v>
      </c>
      <c r="C241" s="97" t="s">
        <v>881</v>
      </c>
      <c r="D241" s="50">
        <v>1957</v>
      </c>
      <c r="E241" s="50" t="s">
        <v>185</v>
      </c>
      <c r="F241" s="50" t="s">
        <v>186</v>
      </c>
      <c r="G241" s="4" t="str">
        <f t="shared" si="25"/>
        <v/>
      </c>
      <c r="H241" s="62">
        <v>14</v>
      </c>
      <c r="I241" s="5"/>
      <c r="J241" s="5">
        <v>13</v>
      </c>
      <c r="K241" s="5"/>
      <c r="L241" s="5"/>
      <c r="M241" s="4"/>
      <c r="N241" s="5"/>
      <c r="O241" s="5"/>
      <c r="P241" s="91"/>
      <c r="Q241" s="91"/>
      <c r="R241" s="7"/>
      <c r="S241" s="7">
        <f t="shared" si="26"/>
        <v>27</v>
      </c>
      <c r="T241" s="12">
        <f t="shared" si="27"/>
        <v>2</v>
      </c>
      <c r="U241" s="12">
        <f t="shared" si="28"/>
        <v>27</v>
      </c>
    </row>
    <row r="242" spans="1:21">
      <c r="A242" s="62">
        <v>7</v>
      </c>
      <c r="B242" s="63" t="s">
        <v>52</v>
      </c>
      <c r="C242" s="53" t="s">
        <v>1430</v>
      </c>
      <c r="D242" s="53">
        <v>1956</v>
      </c>
      <c r="E242" s="53" t="s">
        <v>126</v>
      </c>
      <c r="F242" s="53" t="str">
        <f>VLOOKUP(E242,cod.,2,FALSE)</f>
        <v>A.S.D. TRE CASALI</v>
      </c>
      <c r="G242" s="35" t="str">
        <f t="shared" si="25"/>
        <v/>
      </c>
      <c r="H242" s="5"/>
      <c r="I242" s="5"/>
      <c r="J242" s="5"/>
      <c r="K242" s="5"/>
      <c r="L242" s="5">
        <v>18</v>
      </c>
      <c r="M242" s="5"/>
      <c r="N242" s="13"/>
      <c r="O242" s="30"/>
      <c r="P242" s="30"/>
      <c r="Q242" s="30"/>
      <c r="R242" s="7"/>
      <c r="S242" s="7">
        <f t="shared" si="26"/>
        <v>18</v>
      </c>
      <c r="T242" s="12">
        <f t="shared" si="27"/>
        <v>1</v>
      </c>
      <c r="U242" s="12">
        <f t="shared" si="28"/>
        <v>18</v>
      </c>
    </row>
    <row r="243" spans="1:21" s="65" customFormat="1">
      <c r="A243" s="62">
        <v>8</v>
      </c>
      <c r="B243" s="83" t="s">
        <v>52</v>
      </c>
      <c r="C243" s="50" t="s">
        <v>858</v>
      </c>
      <c r="D243" s="50">
        <v>1957</v>
      </c>
      <c r="E243" s="50" t="s">
        <v>126</v>
      </c>
      <c r="F243" s="50" t="s">
        <v>376</v>
      </c>
      <c r="G243" s="4" t="str">
        <f t="shared" si="25"/>
        <v/>
      </c>
      <c r="H243" s="62">
        <v>16</v>
      </c>
      <c r="I243" s="5"/>
      <c r="J243" s="5"/>
      <c r="K243" s="5"/>
      <c r="L243" s="5"/>
      <c r="M243" s="5"/>
      <c r="N243" s="5"/>
      <c r="O243" s="5"/>
      <c r="P243" s="30"/>
      <c r="Q243" s="30"/>
      <c r="R243" s="7"/>
      <c r="S243" s="7">
        <f t="shared" si="26"/>
        <v>16</v>
      </c>
      <c r="T243" s="12">
        <f t="shared" si="27"/>
        <v>1</v>
      </c>
      <c r="U243" s="12">
        <f t="shared" si="28"/>
        <v>16</v>
      </c>
    </row>
    <row r="244" spans="1:21" s="65" customFormat="1">
      <c r="A244" s="79"/>
      <c r="B244" s="79"/>
      <c r="C244" s="143"/>
      <c r="D244" s="54"/>
      <c r="E244" s="54"/>
      <c r="F244" s="54"/>
      <c r="G244" s="128"/>
      <c r="H244" s="79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58"/>
      <c r="T244" s="59"/>
      <c r="U244" s="162"/>
    </row>
    <row r="245" spans="1:21" s="65" customFormat="1" ht="13.5" thickBot="1">
      <c r="A245" s="79"/>
      <c r="B245" s="79"/>
      <c r="C245" s="143"/>
      <c r="D245" s="54"/>
      <c r="E245" s="54"/>
      <c r="F245" s="54"/>
      <c r="G245" s="128"/>
      <c r="H245" s="79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58"/>
      <c r="T245" s="59"/>
      <c r="U245" s="162"/>
    </row>
    <row r="246" spans="1:21" s="65" customFormat="1" ht="30" customHeight="1">
      <c r="A246" s="326" t="s">
        <v>53</v>
      </c>
      <c r="B246" s="327"/>
      <c r="C246" s="327"/>
      <c r="D246" s="327"/>
      <c r="E246" s="327"/>
      <c r="F246" s="328"/>
      <c r="G246" s="324"/>
      <c r="H246" s="150" t="s">
        <v>107</v>
      </c>
      <c r="I246" s="21" t="s">
        <v>2</v>
      </c>
      <c r="J246" s="21" t="s">
        <v>3</v>
      </c>
      <c r="K246" s="21" t="s">
        <v>363</v>
      </c>
      <c r="L246" s="21" t="s">
        <v>4</v>
      </c>
      <c r="M246" s="21" t="s">
        <v>919</v>
      </c>
      <c r="N246" s="21" t="s">
        <v>916</v>
      </c>
      <c r="O246" s="21" t="s">
        <v>367</v>
      </c>
      <c r="P246" s="21" t="s">
        <v>5</v>
      </c>
      <c r="Q246" s="21" t="s">
        <v>369</v>
      </c>
      <c r="R246" s="19" t="s">
        <v>6</v>
      </c>
      <c r="S246" s="44" t="s">
        <v>7</v>
      </c>
      <c r="T246" s="45" t="s">
        <v>8</v>
      </c>
      <c r="U246" s="19" t="s">
        <v>9</v>
      </c>
    </row>
    <row r="247" spans="1:21" s="65" customFormat="1" ht="13.5" customHeight="1" thickBot="1">
      <c r="A247" s="329"/>
      <c r="B247" s="330"/>
      <c r="C247" s="330"/>
      <c r="D247" s="330"/>
      <c r="E247" s="330"/>
      <c r="F247" s="331"/>
      <c r="G247" s="325"/>
      <c r="H247" s="151" t="s">
        <v>11</v>
      </c>
      <c r="I247" s="149" t="s">
        <v>10</v>
      </c>
      <c r="J247" s="149" t="s">
        <v>11</v>
      </c>
      <c r="K247" s="149" t="s">
        <v>364</v>
      </c>
      <c r="L247" s="149" t="s">
        <v>10</v>
      </c>
      <c r="M247" s="149" t="s">
        <v>12</v>
      </c>
      <c r="N247" s="149" t="s">
        <v>10</v>
      </c>
      <c r="O247" s="149" t="s">
        <v>368</v>
      </c>
      <c r="P247" s="149" t="s">
        <v>12</v>
      </c>
      <c r="Q247" s="149" t="s">
        <v>364</v>
      </c>
      <c r="R247" s="48"/>
      <c r="S247" s="46"/>
      <c r="T247" s="47"/>
      <c r="U247" s="41"/>
    </row>
    <row r="248" spans="1:21">
      <c r="A248" s="230" t="s">
        <v>13</v>
      </c>
      <c r="B248" s="228" t="s">
        <v>14</v>
      </c>
      <c r="C248" s="230" t="s">
        <v>15</v>
      </c>
      <c r="D248" s="228" t="s">
        <v>16</v>
      </c>
      <c r="E248" s="228"/>
      <c r="F248" s="228" t="s">
        <v>17</v>
      </c>
      <c r="G248" s="14"/>
      <c r="H248" s="15">
        <v>43233</v>
      </c>
      <c r="I248" s="15">
        <v>43253</v>
      </c>
      <c r="J248" s="20">
        <v>43268</v>
      </c>
      <c r="K248" s="20">
        <v>43274</v>
      </c>
      <c r="L248" s="20">
        <v>43289</v>
      </c>
      <c r="M248" s="20">
        <v>43317</v>
      </c>
      <c r="N248" s="20">
        <v>43338</v>
      </c>
      <c r="O248" s="20">
        <v>43345</v>
      </c>
      <c r="P248" s="20">
        <v>43380</v>
      </c>
      <c r="Q248" s="20">
        <v>43408</v>
      </c>
      <c r="R248" s="17"/>
      <c r="S248" s="16"/>
      <c r="T248" s="17"/>
      <c r="U248" s="17"/>
    </row>
    <row r="249" spans="1:21">
      <c r="A249" s="63">
        <v>1</v>
      </c>
      <c r="B249" s="83" t="s">
        <v>54</v>
      </c>
      <c r="C249" s="53" t="s">
        <v>887</v>
      </c>
      <c r="D249" s="51">
        <v>1952</v>
      </c>
      <c r="E249" s="51" t="s">
        <v>126</v>
      </c>
      <c r="F249" s="51" t="s">
        <v>376</v>
      </c>
      <c r="G249" s="4" t="str">
        <f>IF(COUNTIF(DONNE1,C249)&gt;1,"X","")</f>
        <v/>
      </c>
      <c r="H249" s="5">
        <v>20</v>
      </c>
      <c r="I249" s="5"/>
      <c r="J249" s="5">
        <v>20</v>
      </c>
      <c r="K249" s="5"/>
      <c r="L249" s="65">
        <v>18</v>
      </c>
      <c r="M249" s="5"/>
      <c r="N249" s="13"/>
      <c r="O249" s="30"/>
      <c r="P249" s="30"/>
      <c r="Q249" s="30"/>
      <c r="R249" s="7"/>
      <c r="S249" s="7">
        <f t="shared" ref="S249:S252" si="29">SUM(H249:R249)</f>
        <v>58</v>
      </c>
      <c r="T249" s="12">
        <f t="shared" ref="T249:T252" si="30">COUNT(H249:P249)</f>
        <v>3</v>
      </c>
      <c r="U249" s="12">
        <f>S249</f>
        <v>58</v>
      </c>
    </row>
    <row r="250" spans="1:21" s="65" customFormat="1">
      <c r="A250" s="63">
        <v>2</v>
      </c>
      <c r="B250" s="83" t="s">
        <v>54</v>
      </c>
      <c r="C250" s="53" t="s">
        <v>1252</v>
      </c>
      <c r="D250" s="140">
        <v>1953</v>
      </c>
      <c r="E250" s="140" t="s">
        <v>1279</v>
      </c>
      <c r="F250" s="140" t="s">
        <v>1278</v>
      </c>
      <c r="G250" s="4" t="str">
        <f>IF(COUNTIF(DONNE1,C250)&gt;1,"X","")</f>
        <v/>
      </c>
      <c r="H250" s="5"/>
      <c r="I250" s="5"/>
      <c r="J250" s="5"/>
      <c r="K250" s="5">
        <v>20</v>
      </c>
      <c r="L250" s="5"/>
      <c r="M250" s="5"/>
      <c r="N250" s="13"/>
      <c r="O250" s="30"/>
      <c r="P250" s="30"/>
      <c r="Q250" s="30"/>
      <c r="R250" s="7"/>
      <c r="S250" s="7">
        <f t="shared" si="29"/>
        <v>20</v>
      </c>
      <c r="T250" s="12">
        <f t="shared" si="30"/>
        <v>1</v>
      </c>
      <c r="U250" s="12">
        <f>S250</f>
        <v>20</v>
      </c>
    </row>
    <row r="251" spans="1:21" s="65" customFormat="1">
      <c r="A251" s="63">
        <v>3</v>
      </c>
      <c r="B251" s="63" t="s">
        <v>54</v>
      </c>
      <c r="C251" s="53" t="s">
        <v>1431</v>
      </c>
      <c r="D251" s="53">
        <v>1953</v>
      </c>
      <c r="E251" s="53" t="s">
        <v>242</v>
      </c>
      <c r="F251" s="53" t="str">
        <f>VLOOKUP(E251,cod.,2,FALSE)</f>
        <v>A.S.D. MARATHON MASSAFRA</v>
      </c>
      <c r="G251" s="4" t="str">
        <f>IF(COUNTIF(DONNE1,C251)&gt;1,"X","")</f>
        <v/>
      </c>
      <c r="H251" s="5"/>
      <c r="I251" s="5"/>
      <c r="J251" s="5"/>
      <c r="K251" s="5"/>
      <c r="L251" s="4">
        <v>20</v>
      </c>
      <c r="M251" s="5"/>
      <c r="N251" s="13"/>
      <c r="O251" s="30"/>
      <c r="P251" s="30"/>
      <c r="Q251" s="30"/>
      <c r="R251" s="7"/>
      <c r="S251" s="7">
        <f t="shared" si="29"/>
        <v>20</v>
      </c>
      <c r="T251" s="12">
        <f t="shared" si="30"/>
        <v>1</v>
      </c>
      <c r="U251" s="12">
        <f>S251</f>
        <v>20</v>
      </c>
    </row>
    <row r="252" spans="1:21" s="65" customFormat="1">
      <c r="A252" s="63">
        <v>4</v>
      </c>
      <c r="B252" s="63" t="s">
        <v>54</v>
      </c>
      <c r="C252" s="53" t="s">
        <v>1432</v>
      </c>
      <c r="D252" s="53">
        <v>1953</v>
      </c>
      <c r="E252" s="53" t="s">
        <v>242</v>
      </c>
      <c r="F252" s="53" t="str">
        <f>VLOOKUP(E252,cod.,2,FALSE)</f>
        <v>A.S.D. MARATHON MASSAFRA</v>
      </c>
      <c r="G252" s="4" t="str">
        <f>IF(COUNTIF(DONNE1,C252)&gt;1,"X","")</f>
        <v/>
      </c>
      <c r="H252" s="5"/>
      <c r="I252" s="5"/>
      <c r="J252" s="5"/>
      <c r="K252" s="5"/>
      <c r="L252" s="4">
        <v>16</v>
      </c>
      <c r="M252" s="5"/>
      <c r="N252" s="13"/>
      <c r="O252" s="30"/>
      <c r="P252" s="30"/>
      <c r="Q252" s="30"/>
      <c r="R252" s="7"/>
      <c r="S252" s="7">
        <f t="shared" si="29"/>
        <v>16</v>
      </c>
      <c r="T252" s="12">
        <f t="shared" si="30"/>
        <v>1</v>
      </c>
      <c r="U252" s="12">
        <f>S252</f>
        <v>16</v>
      </c>
    </row>
    <row r="253" spans="1:21">
      <c r="C253" s="102"/>
      <c r="D253" s="107"/>
      <c r="E253" s="107"/>
      <c r="F253" s="107"/>
    </row>
    <row r="254" spans="1:21" ht="13.5" thickBot="1"/>
    <row r="255" spans="1:21" s="65" customFormat="1" ht="30" customHeight="1">
      <c r="A255" s="326" t="s">
        <v>55</v>
      </c>
      <c r="B255" s="327"/>
      <c r="C255" s="327"/>
      <c r="D255" s="327"/>
      <c r="E255" s="327"/>
      <c r="F255" s="328"/>
      <c r="G255" s="324"/>
      <c r="H255" s="150" t="s">
        <v>107</v>
      </c>
      <c r="I255" s="21" t="s">
        <v>2</v>
      </c>
      <c r="J255" s="21" t="s">
        <v>3</v>
      </c>
      <c r="K255" s="21" t="s">
        <v>363</v>
      </c>
      <c r="L255" s="21" t="s">
        <v>4</v>
      </c>
      <c r="M255" s="21" t="s">
        <v>919</v>
      </c>
      <c r="N255" s="21" t="s">
        <v>916</v>
      </c>
      <c r="O255" s="21" t="s">
        <v>367</v>
      </c>
      <c r="P255" s="21" t="s">
        <v>5</v>
      </c>
      <c r="Q255" s="21" t="s">
        <v>369</v>
      </c>
      <c r="R255" s="19" t="s">
        <v>6</v>
      </c>
      <c r="S255" s="44" t="s">
        <v>7</v>
      </c>
      <c r="T255" s="45" t="s">
        <v>8</v>
      </c>
      <c r="U255" s="19" t="s">
        <v>9</v>
      </c>
    </row>
    <row r="256" spans="1:21" s="65" customFormat="1" ht="13.5" customHeight="1" thickBot="1">
      <c r="A256" s="329"/>
      <c r="B256" s="330"/>
      <c r="C256" s="330"/>
      <c r="D256" s="330"/>
      <c r="E256" s="330"/>
      <c r="F256" s="331"/>
      <c r="G256" s="325"/>
      <c r="H256" s="151" t="s">
        <v>11</v>
      </c>
      <c r="I256" s="149" t="s">
        <v>10</v>
      </c>
      <c r="J256" s="149" t="s">
        <v>11</v>
      </c>
      <c r="K256" s="149" t="s">
        <v>364</v>
      </c>
      <c r="L256" s="149" t="s">
        <v>10</v>
      </c>
      <c r="M256" s="149" t="s">
        <v>12</v>
      </c>
      <c r="N256" s="149" t="s">
        <v>10</v>
      </c>
      <c r="O256" s="149" t="s">
        <v>368</v>
      </c>
      <c r="P256" s="149" t="s">
        <v>12</v>
      </c>
      <c r="Q256" s="149" t="s">
        <v>364</v>
      </c>
      <c r="R256" s="48"/>
      <c r="S256" s="46"/>
      <c r="T256" s="47"/>
      <c r="U256" s="41"/>
    </row>
    <row r="257" spans="1:21">
      <c r="A257" s="230" t="s">
        <v>13</v>
      </c>
      <c r="B257" s="228" t="s">
        <v>14</v>
      </c>
      <c r="C257" s="230" t="s">
        <v>15</v>
      </c>
      <c r="D257" s="228" t="s">
        <v>16</v>
      </c>
      <c r="E257" s="228"/>
      <c r="F257" s="228" t="s">
        <v>17</v>
      </c>
      <c r="G257" s="14"/>
      <c r="H257" s="15">
        <v>43233</v>
      </c>
      <c r="I257" s="15">
        <v>43253</v>
      </c>
      <c r="J257" s="20">
        <v>43268</v>
      </c>
      <c r="K257" s="20">
        <v>43274</v>
      </c>
      <c r="L257" s="20">
        <v>43289</v>
      </c>
      <c r="M257" s="20">
        <v>43317</v>
      </c>
      <c r="N257" s="20">
        <v>43338</v>
      </c>
      <c r="O257" s="20">
        <v>43345</v>
      </c>
      <c r="P257" s="20">
        <v>43380</v>
      </c>
      <c r="Q257" s="20">
        <v>43408</v>
      </c>
      <c r="R257" s="17"/>
      <c r="S257" s="16"/>
      <c r="T257" s="17"/>
      <c r="U257" s="17"/>
    </row>
    <row r="258" spans="1:21">
      <c r="A258" s="63">
        <v>1</v>
      </c>
      <c r="B258" s="83" t="s">
        <v>56</v>
      </c>
      <c r="C258" s="51" t="s">
        <v>1078</v>
      </c>
      <c r="D258" s="51">
        <v>1947</v>
      </c>
      <c r="E258" s="53" t="s">
        <v>121</v>
      </c>
      <c r="F258" s="51" t="s">
        <v>268</v>
      </c>
      <c r="G258" s="4" t="str">
        <f>IF(COUNTIF(DONNE1,C258)&gt;1,"X","")</f>
        <v/>
      </c>
      <c r="H258" s="13"/>
      <c r="I258" s="13"/>
      <c r="J258" s="13">
        <v>20</v>
      </c>
      <c r="K258" s="13"/>
      <c r="L258" s="13"/>
      <c r="M258" s="13"/>
      <c r="N258" s="113"/>
      <c r="O258" s="13"/>
      <c r="P258" s="30"/>
      <c r="Q258" s="30"/>
      <c r="R258" s="7"/>
      <c r="S258" s="7">
        <f>SUM(H258:R258)</f>
        <v>20</v>
      </c>
      <c r="T258" s="12">
        <f>COUNT(H258:P258)</f>
        <v>1</v>
      </c>
      <c r="U258" s="12">
        <f>S258</f>
        <v>20</v>
      </c>
    </row>
    <row r="259" spans="1:21" s="65" customFormat="1">
      <c r="A259" s="63"/>
      <c r="B259" s="83"/>
      <c r="C259" s="51"/>
      <c r="D259" s="51"/>
      <c r="E259" s="53"/>
      <c r="F259" s="51"/>
      <c r="G259" s="4" t="str">
        <f>IF(COUNTIF(DONNE1,C259)&gt;1,"X","")</f>
        <v/>
      </c>
      <c r="H259" s="13"/>
      <c r="I259" s="13"/>
      <c r="J259" s="13"/>
      <c r="K259" s="13"/>
      <c r="L259" s="13"/>
      <c r="M259" s="13"/>
      <c r="N259" s="13"/>
      <c r="O259" s="13"/>
      <c r="P259" s="30"/>
      <c r="Q259" s="30"/>
      <c r="R259" s="7"/>
      <c r="S259" s="7"/>
      <c r="T259" s="12"/>
      <c r="U259" s="12"/>
    </row>
    <row r="260" spans="1:21">
      <c r="A260" s="142"/>
      <c r="B260" s="142"/>
      <c r="C260" s="144"/>
      <c r="D260" s="142"/>
      <c r="E260" s="142"/>
      <c r="F260" s="144"/>
      <c r="G260" s="57"/>
      <c r="H260" s="33"/>
      <c r="I260" s="33"/>
      <c r="J260" s="33"/>
      <c r="K260" s="33"/>
      <c r="L260" s="33"/>
      <c r="M260" s="33"/>
    </row>
    <row r="261" spans="1:21" ht="13.5" thickBot="1">
      <c r="A261" s="142"/>
      <c r="B261" s="142"/>
      <c r="C261" s="144"/>
      <c r="D261" s="142"/>
      <c r="E261" s="142"/>
      <c r="F261" s="144"/>
      <c r="G261" s="57"/>
      <c r="H261" s="33"/>
      <c r="I261" s="33"/>
      <c r="J261" s="33"/>
      <c r="K261" s="33"/>
      <c r="L261" s="33"/>
      <c r="M261" s="33"/>
    </row>
    <row r="262" spans="1:21" s="65" customFormat="1" ht="30" customHeight="1">
      <c r="A262" s="326" t="s">
        <v>57</v>
      </c>
      <c r="B262" s="327"/>
      <c r="C262" s="327"/>
      <c r="D262" s="327"/>
      <c r="E262" s="327"/>
      <c r="F262" s="328"/>
      <c r="G262" s="324"/>
      <c r="H262" s="150" t="s">
        <v>107</v>
      </c>
      <c r="I262" s="21" t="s">
        <v>2</v>
      </c>
      <c r="J262" s="21" t="s">
        <v>3</v>
      </c>
      <c r="K262" s="21" t="s">
        <v>363</v>
      </c>
      <c r="L262" s="21" t="s">
        <v>4</v>
      </c>
      <c r="M262" s="21" t="s">
        <v>919</v>
      </c>
      <c r="N262" s="21" t="s">
        <v>916</v>
      </c>
      <c r="O262" s="21" t="s">
        <v>367</v>
      </c>
      <c r="P262" s="21" t="s">
        <v>5</v>
      </c>
      <c r="Q262" s="21" t="s">
        <v>369</v>
      </c>
      <c r="R262" s="19" t="s">
        <v>6</v>
      </c>
      <c r="S262" s="44" t="s">
        <v>7</v>
      </c>
      <c r="T262" s="45" t="s">
        <v>8</v>
      </c>
      <c r="U262" s="19" t="s">
        <v>9</v>
      </c>
    </row>
    <row r="263" spans="1:21" s="65" customFormat="1" ht="13.5" customHeight="1" thickBot="1">
      <c r="A263" s="329"/>
      <c r="B263" s="330"/>
      <c r="C263" s="330"/>
      <c r="D263" s="330"/>
      <c r="E263" s="330"/>
      <c r="F263" s="331"/>
      <c r="G263" s="325"/>
      <c r="H263" s="151" t="s">
        <v>11</v>
      </c>
      <c r="I263" s="149" t="s">
        <v>10</v>
      </c>
      <c r="J263" s="149" t="s">
        <v>11</v>
      </c>
      <c r="K263" s="149" t="s">
        <v>364</v>
      </c>
      <c r="L263" s="149" t="s">
        <v>10</v>
      </c>
      <c r="M263" s="149" t="s">
        <v>12</v>
      </c>
      <c r="N263" s="149" t="s">
        <v>10</v>
      </c>
      <c r="O263" s="149" t="s">
        <v>368</v>
      </c>
      <c r="P263" s="149" t="s">
        <v>12</v>
      </c>
      <c r="Q263" s="149" t="s">
        <v>364</v>
      </c>
      <c r="R263" s="48"/>
      <c r="S263" s="46"/>
      <c r="T263" s="47"/>
      <c r="U263" s="41"/>
    </row>
    <row r="264" spans="1:21">
      <c r="A264" s="230" t="s">
        <v>13</v>
      </c>
      <c r="B264" s="228" t="s">
        <v>14</v>
      </c>
      <c r="C264" s="230" t="s">
        <v>15</v>
      </c>
      <c r="D264" s="228" t="s">
        <v>16</v>
      </c>
      <c r="E264" s="228"/>
      <c r="F264" s="228" t="s">
        <v>17</v>
      </c>
      <c r="G264" s="14"/>
      <c r="H264" s="15">
        <v>43233</v>
      </c>
      <c r="I264" s="15">
        <v>43253</v>
      </c>
      <c r="J264" s="20">
        <v>43268</v>
      </c>
      <c r="K264" s="20">
        <v>43274</v>
      </c>
      <c r="L264" s="20">
        <v>43289</v>
      </c>
      <c r="M264" s="20">
        <v>43317</v>
      </c>
      <c r="N264" s="20">
        <v>43338</v>
      </c>
      <c r="O264" s="20">
        <v>43345</v>
      </c>
      <c r="P264" s="20">
        <v>43380</v>
      </c>
      <c r="Q264" s="20">
        <v>43408</v>
      </c>
      <c r="R264" s="17"/>
      <c r="S264" s="16"/>
      <c r="T264" s="17"/>
      <c r="U264" s="17"/>
    </row>
    <row r="265" spans="1:21">
      <c r="A265" s="63">
        <v>1</v>
      </c>
      <c r="B265" s="83" t="s">
        <v>58</v>
      </c>
      <c r="C265" s="51" t="s">
        <v>219</v>
      </c>
      <c r="D265" s="51">
        <v>1941</v>
      </c>
      <c r="E265" s="51" t="s">
        <v>126</v>
      </c>
      <c r="F265" s="51" t="s">
        <v>376</v>
      </c>
      <c r="G265" s="4" t="str">
        <f>IF(COUNTIF(DONNE1,C265)&gt;1,"X","")</f>
        <v/>
      </c>
      <c r="H265" s="13">
        <v>20</v>
      </c>
      <c r="I265" s="13"/>
      <c r="J265" s="13"/>
      <c r="K265" s="13"/>
      <c r="L265" s="13"/>
      <c r="M265" s="13"/>
      <c r="N265" s="13"/>
      <c r="O265" s="113"/>
      <c r="P265" s="30"/>
      <c r="Q265" s="30"/>
      <c r="R265" s="7"/>
      <c r="S265" s="7">
        <f>SUM(H265:R265)</f>
        <v>20</v>
      </c>
      <c r="T265" s="12">
        <f>COUNT(H265:P265)</f>
        <v>1</v>
      </c>
      <c r="U265" s="12">
        <f>S265</f>
        <v>20</v>
      </c>
    </row>
    <row r="266" spans="1:21">
      <c r="A266" s="63">
        <v>2</v>
      </c>
      <c r="B266" s="63" t="s">
        <v>58</v>
      </c>
      <c r="C266" s="51" t="s">
        <v>1077</v>
      </c>
      <c r="D266" s="51">
        <v>1943</v>
      </c>
      <c r="E266" s="53" t="s">
        <v>113</v>
      </c>
      <c r="F266" s="51" t="s">
        <v>114</v>
      </c>
      <c r="G266" s="4" t="str">
        <f>IF(COUNTIF(DONNE1,C266)&gt;1,"X","")</f>
        <v/>
      </c>
      <c r="H266" s="13"/>
      <c r="I266" s="13"/>
      <c r="J266" s="13">
        <v>20</v>
      </c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</sheetData>
  <sortState ref="C174:U207">
    <sortCondition descending="1" ref="U174:U207"/>
  </sortState>
  <mergeCells count="25">
    <mergeCell ref="A1:U2"/>
    <mergeCell ref="A246:F247"/>
    <mergeCell ref="G246:G247"/>
    <mergeCell ref="A255:F256"/>
    <mergeCell ref="G255:G256"/>
    <mergeCell ref="A43:F44"/>
    <mergeCell ref="G43:G44"/>
    <mergeCell ref="A72:F73"/>
    <mergeCell ref="G72:G73"/>
    <mergeCell ref="A125:F126"/>
    <mergeCell ref="G125:G126"/>
    <mergeCell ref="A4:F5"/>
    <mergeCell ref="G4:G5"/>
    <mergeCell ref="A10:F11"/>
    <mergeCell ref="G10:G11"/>
    <mergeCell ref="A17:F18"/>
    <mergeCell ref="G17:G18"/>
    <mergeCell ref="A262:F263"/>
    <mergeCell ref="G262:G263"/>
    <mergeCell ref="A171:F172"/>
    <mergeCell ref="G171:G172"/>
    <mergeCell ref="A210:F211"/>
    <mergeCell ref="G210:G211"/>
    <mergeCell ref="A233:F234"/>
    <mergeCell ref="G233:G234"/>
  </mergeCells>
  <hyperlinks>
    <hyperlink ref="A17:F18" location="'Classifica Individuale Donne'!A3" display="CATEGORIA SF"/>
    <hyperlink ref="A43:F44" location="'Classifica Individuale Donne'!A3" display="CATEGORIA SF35"/>
    <hyperlink ref="A72:F73" location="'Classifica Individuale Donne'!A3" display="CATEGORIA SF40"/>
    <hyperlink ref="A125:F126" location="'Classifica Individuale Donne'!A3" display="CATEGORIA SF45"/>
    <hyperlink ref="A171:F172" location="'Classifica Individuale Donne'!A4" display="CATEGORIA SF50"/>
    <hyperlink ref="A210:F211" location="'Classifica Individuale Donne'!A4" display="CATEGORIA SF55"/>
    <hyperlink ref="A233:F234" location="'Classifica Individuale Donne'!A4" display="CATEGORIA SF60"/>
    <hyperlink ref="A246:F247" location="'Classifica Individuale Donne'!A4" display="CATEGORIA SF65"/>
    <hyperlink ref="A255:F256" location="'Classifica Individuale Donne'!A4" display="CATEGORIA SF70"/>
    <hyperlink ref="A262:F263" location="'Classifica Individuale Donne'!A4" display="CATEGORIA SF75"/>
  </hyperlinks>
  <printOptions horizontalCentered="1"/>
  <pageMargins left="0.39" right="0.15748031496062992" top="0.59055118110236227" bottom="0.55118110236220474" header="0.31496062992125984" footer="0.23622047244094491"/>
  <pageSetup scale="64" fitToHeight="15" orientation="landscape" r:id="rId1"/>
  <headerFooter alignWithMargins="0">
    <oddHeader>&amp;Cclassifica femminile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120"/>
  <sheetViews>
    <sheetView topLeftCell="A357" zoomScale="90" zoomScaleNormal="90" workbookViewId="0">
      <selection activeCell="A383" sqref="A383:A579"/>
    </sheetView>
  </sheetViews>
  <sheetFormatPr defaultRowHeight="12.75"/>
  <cols>
    <col min="1" max="2" width="11" style="184" customWidth="1"/>
    <col min="3" max="3" width="26.140625" style="52" customWidth="1"/>
    <col min="4" max="4" width="9.140625" style="184"/>
    <col min="5" max="5" width="9.140625" style="212"/>
    <col min="6" max="6" width="34.28515625" style="52" customWidth="1"/>
    <col min="7" max="7" width="5.5703125" customWidth="1"/>
    <col min="8" max="8" width="16.7109375" style="2" bestFit="1" customWidth="1"/>
    <col min="9" max="9" width="13.85546875" style="2" customWidth="1"/>
    <col min="10" max="12" width="11.85546875" style="2" customWidth="1"/>
    <col min="13" max="13" width="13.85546875" style="2" customWidth="1"/>
    <col min="14" max="14" width="15.42578125" style="2" customWidth="1"/>
    <col min="15" max="15" width="19" style="2" customWidth="1"/>
    <col min="16" max="16" width="16.7109375" style="32" customWidth="1"/>
    <col min="17" max="17" width="12.28515625" style="2" hidden="1" customWidth="1"/>
    <col min="18" max="18" width="11.85546875" style="8" customWidth="1"/>
    <col min="19" max="20" width="11.5703125" style="2" customWidth="1"/>
    <col min="21" max="21" width="11.140625" customWidth="1"/>
  </cols>
  <sheetData>
    <row r="1" spans="1:21" ht="51" customHeight="1">
      <c r="A1" s="332" t="s">
        <v>59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</row>
    <row r="3" spans="1:21" ht="13.5" thickBot="1"/>
    <row r="4" spans="1:21" s="65" customFormat="1" ht="38.25">
      <c r="A4" s="326" t="s">
        <v>278</v>
      </c>
      <c r="B4" s="327"/>
      <c r="C4" s="327"/>
      <c r="D4" s="327"/>
      <c r="E4" s="327"/>
      <c r="F4" s="328"/>
      <c r="G4" s="324"/>
      <c r="H4" s="150" t="s">
        <v>107</v>
      </c>
      <c r="I4" s="21" t="s">
        <v>2</v>
      </c>
      <c r="J4" s="21" t="s">
        <v>3</v>
      </c>
      <c r="K4" s="21" t="s">
        <v>363</v>
      </c>
      <c r="L4" s="21" t="s">
        <v>4</v>
      </c>
      <c r="M4" s="21" t="s">
        <v>365</v>
      </c>
      <c r="N4" s="21" t="s">
        <v>366</v>
      </c>
      <c r="O4" s="21" t="s">
        <v>367</v>
      </c>
      <c r="P4" s="21" t="s">
        <v>5</v>
      </c>
      <c r="Q4" s="21" t="s">
        <v>369</v>
      </c>
      <c r="R4" s="19" t="s">
        <v>6</v>
      </c>
      <c r="S4" s="44" t="s">
        <v>7</v>
      </c>
      <c r="T4" s="45" t="s">
        <v>8</v>
      </c>
      <c r="U4" s="19" t="s">
        <v>9</v>
      </c>
    </row>
    <row r="5" spans="1:21" s="65" customFormat="1" ht="13.5" thickBot="1">
      <c r="A5" s="329"/>
      <c r="B5" s="330"/>
      <c r="C5" s="330"/>
      <c r="D5" s="330"/>
      <c r="E5" s="330"/>
      <c r="F5" s="331"/>
      <c r="G5" s="325"/>
      <c r="H5" s="151" t="s">
        <v>11</v>
      </c>
      <c r="I5" s="149" t="s">
        <v>10</v>
      </c>
      <c r="J5" s="149" t="s">
        <v>11</v>
      </c>
      <c r="K5" s="149" t="s">
        <v>364</v>
      </c>
      <c r="L5" s="149" t="s">
        <v>10</v>
      </c>
      <c r="M5" s="149" t="s">
        <v>12</v>
      </c>
      <c r="N5" s="149" t="s">
        <v>10</v>
      </c>
      <c r="O5" s="149" t="s">
        <v>368</v>
      </c>
      <c r="P5" s="149" t="s">
        <v>12</v>
      </c>
      <c r="Q5" s="149" t="s">
        <v>364</v>
      </c>
      <c r="R5" s="48"/>
      <c r="S5" s="46"/>
      <c r="T5" s="47"/>
      <c r="U5" s="41"/>
    </row>
    <row r="6" spans="1:21" s="65" customFormat="1">
      <c r="A6" s="206" t="s">
        <v>13</v>
      </c>
      <c r="B6" s="206" t="s">
        <v>14</v>
      </c>
      <c r="C6" s="206" t="s">
        <v>15</v>
      </c>
      <c r="D6" s="206" t="s">
        <v>16</v>
      </c>
      <c r="E6" s="213"/>
      <c r="F6" s="203" t="s">
        <v>17</v>
      </c>
      <c r="G6" s="116" t="s">
        <v>18</v>
      </c>
      <c r="H6" s="118">
        <v>43233</v>
      </c>
      <c r="I6" s="117">
        <v>43253</v>
      </c>
      <c r="J6" s="118">
        <v>43268</v>
      </c>
      <c r="K6" s="118">
        <v>43274</v>
      </c>
      <c r="L6" s="118">
        <v>43289</v>
      </c>
      <c r="M6" s="118">
        <v>43317</v>
      </c>
      <c r="N6" s="118">
        <v>43338</v>
      </c>
      <c r="O6" s="118">
        <v>43345</v>
      </c>
      <c r="P6" s="118">
        <v>43380</v>
      </c>
      <c r="Q6" s="118">
        <v>43408</v>
      </c>
      <c r="R6" s="118"/>
      <c r="S6" s="152"/>
      <c r="T6" s="153"/>
      <c r="U6" s="119"/>
    </row>
    <row r="7" spans="1:21" s="57" customFormat="1">
      <c r="A7" s="63">
        <v>1</v>
      </c>
      <c r="B7" s="83" t="s">
        <v>265</v>
      </c>
      <c r="C7" s="51" t="s">
        <v>975</v>
      </c>
      <c r="D7" s="51">
        <v>1999</v>
      </c>
      <c r="E7" s="51" t="s">
        <v>176</v>
      </c>
      <c r="F7" s="51" t="s">
        <v>177</v>
      </c>
      <c r="G7" s="35"/>
      <c r="H7" s="13"/>
      <c r="I7" s="13">
        <v>20</v>
      </c>
      <c r="J7" s="13"/>
      <c r="K7" s="13"/>
      <c r="L7" s="13"/>
      <c r="M7" s="13"/>
      <c r="N7" s="13"/>
      <c r="O7" s="13"/>
      <c r="P7" s="13"/>
      <c r="Q7" s="68"/>
      <c r="R7" s="12"/>
      <c r="S7" s="12">
        <f>H7+I7+J7+L7</f>
        <v>20</v>
      </c>
      <c r="T7" s="12">
        <f>COUNT(E7:Q7)</f>
        <v>1</v>
      </c>
      <c r="U7" s="12">
        <f>S7</f>
        <v>20</v>
      </c>
    </row>
    <row r="8" spans="1:21" s="65" customFormat="1">
      <c r="A8" s="184"/>
      <c r="B8" s="184"/>
      <c r="C8" s="52"/>
      <c r="D8" s="184"/>
      <c r="E8" s="212"/>
      <c r="F8" s="52"/>
      <c r="H8" s="2"/>
      <c r="I8" s="2"/>
      <c r="J8" s="2"/>
      <c r="K8" s="2"/>
      <c r="L8" s="2"/>
      <c r="M8" s="2"/>
      <c r="N8" s="2"/>
      <c r="O8" s="2"/>
      <c r="P8" s="32"/>
      <c r="Q8" s="2"/>
      <c r="R8" s="8"/>
      <c r="S8" s="2"/>
      <c r="T8" s="2"/>
    </row>
    <row r="9" spans="1:21" s="65" customFormat="1" ht="13.5" thickBot="1">
      <c r="A9" s="184"/>
      <c r="B9" s="184"/>
      <c r="C9" s="52"/>
      <c r="D9" s="184"/>
      <c r="E9" s="212"/>
      <c r="F9" s="52"/>
      <c r="H9" s="2"/>
      <c r="I9" s="2"/>
      <c r="J9" s="2"/>
      <c r="K9" s="2"/>
      <c r="L9" s="2"/>
      <c r="M9" s="2"/>
      <c r="N9" s="2"/>
      <c r="O9" s="2"/>
      <c r="P9" s="32"/>
      <c r="Q9" s="2"/>
      <c r="R9" s="8"/>
      <c r="S9" s="2"/>
      <c r="T9" s="2"/>
    </row>
    <row r="10" spans="1:21" ht="38.25">
      <c r="A10" s="326" t="s">
        <v>60</v>
      </c>
      <c r="B10" s="327"/>
      <c r="C10" s="327"/>
      <c r="D10" s="327"/>
      <c r="E10" s="327"/>
      <c r="F10" s="328"/>
      <c r="G10" s="324"/>
      <c r="H10" s="150" t="s">
        <v>107</v>
      </c>
      <c r="I10" s="21" t="s">
        <v>2</v>
      </c>
      <c r="J10" s="21" t="s">
        <v>3</v>
      </c>
      <c r="K10" s="21" t="s">
        <v>363</v>
      </c>
      <c r="L10" s="21" t="s">
        <v>4</v>
      </c>
      <c r="M10" s="21" t="s">
        <v>365</v>
      </c>
      <c r="N10" s="21" t="s">
        <v>366</v>
      </c>
      <c r="O10" s="21" t="s">
        <v>367</v>
      </c>
      <c r="P10" s="21" t="s">
        <v>5</v>
      </c>
      <c r="Q10" s="21" t="s">
        <v>369</v>
      </c>
      <c r="R10" s="19" t="s">
        <v>6</v>
      </c>
      <c r="S10" s="44" t="s">
        <v>7</v>
      </c>
      <c r="T10" s="45" t="s">
        <v>8</v>
      </c>
      <c r="U10" s="19" t="s">
        <v>9</v>
      </c>
    </row>
    <row r="11" spans="1:21" ht="13.5" thickBot="1">
      <c r="A11" s="329"/>
      <c r="B11" s="330"/>
      <c r="C11" s="330"/>
      <c r="D11" s="330"/>
      <c r="E11" s="330"/>
      <c r="F11" s="331"/>
      <c r="G11" s="325"/>
      <c r="H11" s="151" t="s">
        <v>11</v>
      </c>
      <c r="I11" s="149" t="s">
        <v>10</v>
      </c>
      <c r="J11" s="149" t="s">
        <v>11</v>
      </c>
      <c r="K11" s="149" t="s">
        <v>364</v>
      </c>
      <c r="L11" s="149" t="s">
        <v>10</v>
      </c>
      <c r="M11" s="149" t="s">
        <v>12</v>
      </c>
      <c r="N11" s="149" t="s">
        <v>10</v>
      </c>
      <c r="O11" s="149" t="s">
        <v>368</v>
      </c>
      <c r="P11" s="149" t="s">
        <v>12</v>
      </c>
      <c r="Q11" s="149" t="s">
        <v>364</v>
      </c>
      <c r="R11" s="48"/>
      <c r="S11" s="46"/>
      <c r="T11" s="47"/>
      <c r="U11" s="41"/>
    </row>
    <row r="12" spans="1:21">
      <c r="A12" s="207" t="s">
        <v>13</v>
      </c>
      <c r="B12" s="207" t="s">
        <v>14</v>
      </c>
      <c r="C12" s="207" t="s">
        <v>15</v>
      </c>
      <c r="D12" s="207" t="s">
        <v>16</v>
      </c>
      <c r="E12" s="214"/>
      <c r="F12" s="204" t="s">
        <v>17</v>
      </c>
      <c r="G12" s="24" t="s">
        <v>18</v>
      </c>
      <c r="H12" s="20">
        <v>43233</v>
      </c>
      <c r="I12" s="15">
        <v>43253</v>
      </c>
      <c r="J12" s="20">
        <v>43268</v>
      </c>
      <c r="K12" s="20">
        <v>43274</v>
      </c>
      <c r="L12" s="20">
        <v>43289</v>
      </c>
      <c r="M12" s="20">
        <v>43317</v>
      </c>
      <c r="N12" s="20">
        <v>43338</v>
      </c>
      <c r="O12" s="20">
        <v>43345</v>
      </c>
      <c r="P12" s="20">
        <v>43380</v>
      </c>
      <c r="Q12" s="20">
        <v>43408</v>
      </c>
      <c r="R12" s="20"/>
      <c r="S12" s="42"/>
      <c r="T12" s="43"/>
      <c r="U12" s="17"/>
    </row>
    <row r="13" spans="1:21" s="52" customFormat="1" ht="10.5">
      <c r="A13" s="62">
        <v>1</v>
      </c>
      <c r="B13" s="83" t="s">
        <v>61</v>
      </c>
      <c r="C13" s="67"/>
      <c r="D13" s="82"/>
      <c r="E13" s="80"/>
      <c r="F13" s="67"/>
      <c r="G13" s="61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4"/>
      <c r="S13" s="64">
        <f>H13+I13+J13+L13</f>
        <v>0</v>
      </c>
      <c r="T13" s="64">
        <f>COUNT(F13:Q13)</f>
        <v>0</v>
      </c>
      <c r="U13" s="64">
        <f>S13</f>
        <v>0</v>
      </c>
    </row>
    <row r="14" spans="1:21" s="52" customFormat="1" ht="10.5">
      <c r="A14" s="62">
        <v>2</v>
      </c>
      <c r="B14" s="124" t="s">
        <v>61</v>
      </c>
      <c r="C14" s="97"/>
      <c r="D14" s="86"/>
      <c r="E14" s="96"/>
      <c r="F14" s="50"/>
      <c r="G14" s="97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4"/>
      <c r="S14" s="64">
        <f>H14+I14+J14+L14</f>
        <v>0</v>
      </c>
      <c r="T14" s="64">
        <f>COUNT(F14:Q14)</f>
        <v>0</v>
      </c>
      <c r="U14" s="64">
        <f>S14</f>
        <v>0</v>
      </c>
    </row>
    <row r="15" spans="1:21" s="52" customFormat="1" ht="10.5">
      <c r="A15" s="101">
        <v>3</v>
      </c>
      <c r="B15" s="147" t="s">
        <v>61</v>
      </c>
      <c r="C15" s="67"/>
      <c r="D15" s="82"/>
      <c r="E15" s="80"/>
      <c r="F15" s="67"/>
      <c r="G15" s="100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99"/>
      <c r="S15" s="99">
        <f>H15+I15+J15+L15</f>
        <v>0</v>
      </c>
      <c r="T15" s="99">
        <f>COUNT(F15:Q15)</f>
        <v>0</v>
      </c>
      <c r="U15" s="99">
        <f>S15</f>
        <v>0</v>
      </c>
    </row>
    <row r="16" spans="1:21" s="143" customFormat="1" ht="10.5">
      <c r="A16" s="157"/>
      <c r="B16" s="157"/>
      <c r="C16" s="158"/>
      <c r="D16" s="157"/>
      <c r="E16" s="159"/>
      <c r="F16" s="158"/>
      <c r="G16" s="158"/>
      <c r="H16" s="157"/>
      <c r="I16" s="157"/>
      <c r="J16" s="157"/>
      <c r="K16" s="157"/>
      <c r="L16" s="157"/>
      <c r="M16" s="157"/>
      <c r="N16" s="157"/>
      <c r="O16" s="157"/>
      <c r="P16" s="157"/>
      <c r="Q16" s="158"/>
      <c r="R16" s="156"/>
      <c r="S16" s="157"/>
      <c r="T16" s="157"/>
      <c r="U16" s="158"/>
    </row>
    <row r="17" spans="1:21" ht="13.5" thickBot="1"/>
    <row r="18" spans="1:21" ht="38.25">
      <c r="A18" s="326" t="s">
        <v>63</v>
      </c>
      <c r="B18" s="327"/>
      <c r="C18" s="327"/>
      <c r="D18" s="327"/>
      <c r="E18" s="327"/>
      <c r="F18" s="328"/>
      <c r="G18" s="324"/>
      <c r="H18" s="150" t="s">
        <v>107</v>
      </c>
      <c r="I18" s="21" t="s">
        <v>2</v>
      </c>
      <c r="J18" s="21" t="s">
        <v>3</v>
      </c>
      <c r="K18" s="21" t="s">
        <v>363</v>
      </c>
      <c r="L18" s="21" t="s">
        <v>4</v>
      </c>
      <c r="M18" s="21" t="s">
        <v>365</v>
      </c>
      <c r="N18" s="21" t="s">
        <v>366</v>
      </c>
      <c r="O18" s="21" t="s">
        <v>367</v>
      </c>
      <c r="P18" s="21" t="s">
        <v>5</v>
      </c>
      <c r="Q18" s="21" t="s">
        <v>369</v>
      </c>
      <c r="R18" s="19" t="s">
        <v>6</v>
      </c>
      <c r="S18" s="44" t="s">
        <v>7</v>
      </c>
      <c r="T18" s="45" t="s">
        <v>8</v>
      </c>
      <c r="U18" s="19" t="s">
        <v>9</v>
      </c>
    </row>
    <row r="19" spans="1:21" ht="13.5" thickBot="1">
      <c r="A19" s="329"/>
      <c r="B19" s="330"/>
      <c r="C19" s="330"/>
      <c r="D19" s="330"/>
      <c r="E19" s="330"/>
      <c r="F19" s="331"/>
      <c r="G19" s="325"/>
      <c r="H19" s="151" t="s">
        <v>11</v>
      </c>
      <c r="I19" s="149" t="s">
        <v>10</v>
      </c>
      <c r="J19" s="149" t="s">
        <v>11</v>
      </c>
      <c r="K19" s="149" t="s">
        <v>364</v>
      </c>
      <c r="L19" s="149" t="s">
        <v>10</v>
      </c>
      <c r="M19" s="149" t="s">
        <v>12</v>
      </c>
      <c r="N19" s="149" t="s">
        <v>10</v>
      </c>
      <c r="O19" s="149" t="s">
        <v>368</v>
      </c>
      <c r="P19" s="149" t="s">
        <v>12</v>
      </c>
      <c r="Q19" s="149" t="s">
        <v>364</v>
      </c>
      <c r="R19" s="48"/>
      <c r="S19" s="46"/>
      <c r="T19" s="47"/>
      <c r="U19" s="41"/>
    </row>
    <row r="20" spans="1:21">
      <c r="A20" s="206" t="s">
        <v>13</v>
      </c>
      <c r="B20" s="206" t="s">
        <v>14</v>
      </c>
      <c r="C20" s="206" t="s">
        <v>15</v>
      </c>
      <c r="D20" s="206" t="s">
        <v>16</v>
      </c>
      <c r="E20" s="213"/>
      <c r="F20" s="203" t="s">
        <v>17</v>
      </c>
      <c r="G20" s="116" t="s">
        <v>18</v>
      </c>
      <c r="H20" s="118">
        <v>43233</v>
      </c>
      <c r="I20" s="117">
        <v>43253</v>
      </c>
      <c r="J20" s="118">
        <v>43268</v>
      </c>
      <c r="K20" s="118">
        <v>43274</v>
      </c>
      <c r="L20" s="118">
        <v>43289</v>
      </c>
      <c r="M20" s="118">
        <v>43317</v>
      </c>
      <c r="N20" s="118">
        <v>43338</v>
      </c>
      <c r="O20" s="118">
        <v>43345</v>
      </c>
      <c r="P20" s="118">
        <v>43380</v>
      </c>
      <c r="Q20" s="118">
        <v>43408</v>
      </c>
      <c r="R20" s="118"/>
      <c r="S20" s="152"/>
      <c r="T20" s="153"/>
      <c r="U20" s="119"/>
    </row>
    <row r="21" spans="1:21" s="57" customFormat="1" ht="14.25" customHeight="1">
      <c r="A21" s="101">
        <v>1</v>
      </c>
      <c r="B21" s="82" t="s">
        <v>64</v>
      </c>
      <c r="C21" s="67" t="s">
        <v>296</v>
      </c>
      <c r="D21" s="67">
        <v>1986</v>
      </c>
      <c r="E21" s="67" t="s">
        <v>141</v>
      </c>
      <c r="F21" s="67" t="s">
        <v>142</v>
      </c>
      <c r="G21" s="100" t="str">
        <f t="shared" ref="G21:G52" si="0">IF(COUNTIF(SM,C21)&gt;1,"X"," ")</f>
        <v xml:space="preserve"> </v>
      </c>
      <c r="H21" s="101">
        <v>35</v>
      </c>
      <c r="I21" s="101">
        <v>38</v>
      </c>
      <c r="J21" s="101">
        <v>34</v>
      </c>
      <c r="K21" s="101">
        <v>35</v>
      </c>
      <c r="L21" s="101">
        <v>46</v>
      </c>
      <c r="M21" s="101">
        <v>38</v>
      </c>
      <c r="N21" s="101">
        <v>36</v>
      </c>
      <c r="O21" s="101">
        <v>36</v>
      </c>
      <c r="P21" s="114">
        <v>36</v>
      </c>
      <c r="Q21" s="5"/>
      <c r="R21" s="7"/>
      <c r="S21" s="7">
        <f t="shared" ref="S21:S52" si="1">SUM(H21:Q21)</f>
        <v>334</v>
      </c>
      <c r="T21" s="7">
        <f t="shared" ref="T21:T52" si="2">COUNT(E21:Q21)</f>
        <v>9</v>
      </c>
      <c r="U21" s="12">
        <f>S21+R21</f>
        <v>334</v>
      </c>
    </row>
    <row r="22" spans="1:21" s="128" customFormat="1">
      <c r="A22" s="101">
        <v>2</v>
      </c>
      <c r="B22" s="82" t="s">
        <v>64</v>
      </c>
      <c r="C22" s="67" t="s">
        <v>951</v>
      </c>
      <c r="D22" s="67">
        <v>1992</v>
      </c>
      <c r="E22" s="67" t="s">
        <v>109</v>
      </c>
      <c r="F22" s="67" t="s">
        <v>110</v>
      </c>
      <c r="G22" s="100" t="str">
        <f t="shared" si="0"/>
        <v xml:space="preserve"> </v>
      </c>
      <c r="H22" s="101"/>
      <c r="I22" s="101">
        <v>32</v>
      </c>
      <c r="J22" s="101">
        <v>30</v>
      </c>
      <c r="K22" s="101"/>
      <c r="L22" s="101">
        <v>38</v>
      </c>
      <c r="M22" s="101">
        <v>40</v>
      </c>
      <c r="N22" s="101">
        <v>38</v>
      </c>
      <c r="O22" s="101">
        <v>38</v>
      </c>
      <c r="P22" s="113">
        <v>40</v>
      </c>
      <c r="Q22" s="35"/>
      <c r="R22" s="12"/>
      <c r="S22" s="12">
        <f t="shared" si="1"/>
        <v>256</v>
      </c>
      <c r="T22" s="7">
        <f t="shared" si="2"/>
        <v>7</v>
      </c>
      <c r="U22" s="7">
        <f>S22+R22</f>
        <v>256</v>
      </c>
    </row>
    <row r="23" spans="1:21" s="128" customFormat="1">
      <c r="A23" s="101">
        <v>3</v>
      </c>
      <c r="B23" s="82" t="s">
        <v>64</v>
      </c>
      <c r="C23" s="67" t="s">
        <v>921</v>
      </c>
      <c r="D23" s="67">
        <v>1987</v>
      </c>
      <c r="E23" s="67" t="s">
        <v>176</v>
      </c>
      <c r="F23" s="67" t="s">
        <v>177</v>
      </c>
      <c r="G23" s="100" t="str">
        <f t="shared" si="0"/>
        <v xml:space="preserve"> </v>
      </c>
      <c r="H23" s="101"/>
      <c r="I23" s="101">
        <v>40</v>
      </c>
      <c r="J23" s="101">
        <v>38</v>
      </c>
      <c r="K23" s="101">
        <v>36</v>
      </c>
      <c r="L23" s="101">
        <v>48</v>
      </c>
      <c r="M23" s="101"/>
      <c r="N23" s="101">
        <v>40</v>
      </c>
      <c r="O23" s="101">
        <v>40</v>
      </c>
      <c r="P23" s="113">
        <v>38</v>
      </c>
      <c r="Q23" s="35"/>
      <c r="R23" s="12"/>
      <c r="S23" s="12">
        <f t="shared" si="1"/>
        <v>280</v>
      </c>
      <c r="T23" s="7">
        <f t="shared" si="2"/>
        <v>7</v>
      </c>
      <c r="U23" s="7">
        <f>S23+R23-L23</f>
        <v>232</v>
      </c>
    </row>
    <row r="24" spans="1:21" s="128" customFormat="1">
      <c r="A24" s="101">
        <v>4</v>
      </c>
      <c r="B24" s="82" t="s">
        <v>64</v>
      </c>
      <c r="C24" s="67" t="s">
        <v>478</v>
      </c>
      <c r="D24" s="67">
        <v>1986</v>
      </c>
      <c r="E24" s="67" t="s">
        <v>181</v>
      </c>
      <c r="F24" s="67" t="s">
        <v>240</v>
      </c>
      <c r="G24" s="100" t="str">
        <f t="shared" si="0"/>
        <v xml:space="preserve"> </v>
      </c>
      <c r="H24" s="101">
        <v>28</v>
      </c>
      <c r="I24" s="101">
        <v>30</v>
      </c>
      <c r="J24" s="101">
        <v>22</v>
      </c>
      <c r="K24" s="101">
        <v>31</v>
      </c>
      <c r="L24" s="101">
        <v>43</v>
      </c>
      <c r="M24" s="101">
        <v>34</v>
      </c>
      <c r="N24" s="101">
        <v>34</v>
      </c>
      <c r="O24" s="101">
        <v>27</v>
      </c>
      <c r="P24" s="114"/>
      <c r="Q24" s="5"/>
      <c r="R24" s="7"/>
      <c r="S24" s="7">
        <f t="shared" si="1"/>
        <v>249</v>
      </c>
      <c r="T24" s="7">
        <f t="shared" si="2"/>
        <v>8</v>
      </c>
      <c r="U24" s="7">
        <f>S24+R24-M24</f>
        <v>215</v>
      </c>
    </row>
    <row r="25" spans="1:21" s="128" customFormat="1">
      <c r="A25" s="101">
        <v>5</v>
      </c>
      <c r="B25" s="82" t="s">
        <v>64</v>
      </c>
      <c r="C25" s="67" t="s">
        <v>309</v>
      </c>
      <c r="D25" s="67">
        <v>1988</v>
      </c>
      <c r="E25" s="67" t="s">
        <v>109</v>
      </c>
      <c r="F25" s="67" t="s">
        <v>110</v>
      </c>
      <c r="G25" s="100" t="str">
        <f t="shared" si="0"/>
        <v xml:space="preserve"> </v>
      </c>
      <c r="H25" s="101">
        <v>22</v>
      </c>
      <c r="I25" s="101">
        <v>29</v>
      </c>
      <c r="J25" s="101">
        <v>20</v>
      </c>
      <c r="K25" s="101">
        <v>27</v>
      </c>
      <c r="L25" s="101"/>
      <c r="M25" s="101">
        <v>33</v>
      </c>
      <c r="N25" s="101">
        <v>32</v>
      </c>
      <c r="O25" s="101">
        <v>26</v>
      </c>
      <c r="P25" s="113">
        <v>31</v>
      </c>
      <c r="Q25" s="13"/>
      <c r="R25" s="12"/>
      <c r="S25" s="12">
        <f t="shared" si="1"/>
        <v>220</v>
      </c>
      <c r="T25" s="12">
        <f t="shared" si="2"/>
        <v>8</v>
      </c>
      <c r="U25" s="7">
        <f>S25+R25-J25</f>
        <v>200</v>
      </c>
    </row>
    <row r="26" spans="1:21" s="128" customFormat="1">
      <c r="A26" s="101">
        <v>6</v>
      </c>
      <c r="B26" s="82" t="s">
        <v>64</v>
      </c>
      <c r="C26" s="67" t="s">
        <v>1118</v>
      </c>
      <c r="D26" s="67">
        <v>1988</v>
      </c>
      <c r="E26" s="174" t="s">
        <v>181</v>
      </c>
      <c r="F26" s="67" t="s">
        <v>240</v>
      </c>
      <c r="G26" s="100" t="str">
        <f t="shared" si="0"/>
        <v xml:space="preserve"> </v>
      </c>
      <c r="H26" s="101"/>
      <c r="I26" s="101"/>
      <c r="J26" s="82">
        <v>21</v>
      </c>
      <c r="K26" s="101"/>
      <c r="L26" s="101">
        <v>41</v>
      </c>
      <c r="M26" s="101">
        <v>35</v>
      </c>
      <c r="N26" s="101"/>
      <c r="O26" s="101">
        <v>24</v>
      </c>
      <c r="P26" s="113"/>
      <c r="Q26" s="13"/>
      <c r="R26" s="12"/>
      <c r="S26" s="12">
        <f t="shared" si="1"/>
        <v>121</v>
      </c>
      <c r="T26" s="12">
        <f t="shared" si="2"/>
        <v>4</v>
      </c>
      <c r="U26" s="12">
        <f t="shared" ref="U26:U57" si="3">S26+R26</f>
        <v>121</v>
      </c>
    </row>
    <row r="27" spans="1:21" s="128" customFormat="1">
      <c r="A27" s="101">
        <v>7</v>
      </c>
      <c r="B27" s="82" t="s">
        <v>64</v>
      </c>
      <c r="C27" s="67" t="s">
        <v>1087</v>
      </c>
      <c r="D27" s="67">
        <v>1986</v>
      </c>
      <c r="E27" s="174" t="s">
        <v>1160</v>
      </c>
      <c r="F27" s="67" t="s">
        <v>1042</v>
      </c>
      <c r="G27" s="100" t="str">
        <f t="shared" si="0"/>
        <v xml:space="preserve"> </v>
      </c>
      <c r="H27" s="101"/>
      <c r="I27" s="101"/>
      <c r="J27" s="101">
        <v>35</v>
      </c>
      <c r="K27" s="101"/>
      <c r="L27" s="101">
        <v>44</v>
      </c>
      <c r="M27" s="101"/>
      <c r="N27" s="101"/>
      <c r="O27" s="101">
        <v>35</v>
      </c>
      <c r="P27" s="113"/>
      <c r="Q27" s="13"/>
      <c r="R27" s="12"/>
      <c r="S27" s="12">
        <f t="shared" si="1"/>
        <v>114</v>
      </c>
      <c r="T27" s="7">
        <f t="shared" si="2"/>
        <v>3</v>
      </c>
      <c r="U27" s="12">
        <f t="shared" si="3"/>
        <v>114</v>
      </c>
    </row>
    <row r="28" spans="1:21" s="128" customFormat="1">
      <c r="A28" s="101">
        <v>8</v>
      </c>
      <c r="B28" s="82" t="s">
        <v>64</v>
      </c>
      <c r="C28" s="174" t="s">
        <v>1435</v>
      </c>
      <c r="D28" s="174">
        <v>1984</v>
      </c>
      <c r="E28" s="174" t="s">
        <v>923</v>
      </c>
      <c r="F28" s="174" t="str">
        <f>VLOOKUP(E28,cod.,2,FALSE)</f>
        <v>ASD DOJO JUDO RUNNING VALLE DE</v>
      </c>
      <c r="G28" s="100" t="str">
        <f t="shared" si="0"/>
        <v xml:space="preserve"> </v>
      </c>
      <c r="H28" s="101"/>
      <c r="I28" s="101"/>
      <c r="J28" s="101"/>
      <c r="K28" s="101"/>
      <c r="L28" s="101">
        <v>34</v>
      </c>
      <c r="M28" s="101">
        <v>36</v>
      </c>
      <c r="N28" s="101"/>
      <c r="O28" s="101"/>
      <c r="P28" s="113">
        <v>33</v>
      </c>
      <c r="Q28" s="13"/>
      <c r="R28" s="12"/>
      <c r="S28" s="12">
        <f t="shared" si="1"/>
        <v>103</v>
      </c>
      <c r="T28" s="12">
        <f t="shared" si="2"/>
        <v>3</v>
      </c>
      <c r="U28" s="12">
        <f t="shared" si="3"/>
        <v>103</v>
      </c>
    </row>
    <row r="29" spans="1:21" s="128" customFormat="1">
      <c r="A29" s="101">
        <v>9</v>
      </c>
      <c r="B29" s="82" t="s">
        <v>64</v>
      </c>
      <c r="C29" s="67" t="s">
        <v>444</v>
      </c>
      <c r="D29" s="67">
        <v>1984</v>
      </c>
      <c r="E29" s="67" t="s">
        <v>236</v>
      </c>
      <c r="F29" s="67" t="s">
        <v>237</v>
      </c>
      <c r="G29" s="100" t="str">
        <f t="shared" si="0"/>
        <v xml:space="preserve"> </v>
      </c>
      <c r="H29" s="101">
        <v>31</v>
      </c>
      <c r="I29" s="101">
        <v>33</v>
      </c>
      <c r="J29" s="101">
        <v>29</v>
      </c>
      <c r="K29" s="101"/>
      <c r="L29" s="101"/>
      <c r="M29" s="101"/>
      <c r="N29" s="101"/>
      <c r="O29" s="101"/>
      <c r="P29" s="113"/>
      <c r="Q29" s="5"/>
      <c r="R29" s="7"/>
      <c r="S29" s="7">
        <f t="shared" si="1"/>
        <v>93</v>
      </c>
      <c r="T29" s="12">
        <f t="shared" si="2"/>
        <v>3</v>
      </c>
      <c r="U29" s="7">
        <f t="shared" si="3"/>
        <v>93</v>
      </c>
    </row>
    <row r="30" spans="1:21" s="128" customFormat="1">
      <c r="A30" s="101">
        <v>10</v>
      </c>
      <c r="B30" s="82" t="s">
        <v>64</v>
      </c>
      <c r="C30" s="67" t="s">
        <v>1003</v>
      </c>
      <c r="D30" s="67">
        <v>1984</v>
      </c>
      <c r="E30" s="67" t="s">
        <v>176</v>
      </c>
      <c r="F30" s="67" t="s">
        <v>177</v>
      </c>
      <c r="G30" s="100" t="str">
        <f t="shared" si="0"/>
        <v xml:space="preserve"> </v>
      </c>
      <c r="H30" s="101"/>
      <c r="I30" s="101">
        <v>27</v>
      </c>
      <c r="J30" s="101"/>
      <c r="K30" s="101"/>
      <c r="L30" s="101">
        <v>32</v>
      </c>
      <c r="M30" s="101"/>
      <c r="N30" s="101">
        <v>33</v>
      </c>
      <c r="O30" s="101"/>
      <c r="P30" s="113"/>
      <c r="Q30" s="13"/>
      <c r="R30" s="12"/>
      <c r="S30" s="12">
        <f t="shared" si="1"/>
        <v>92</v>
      </c>
      <c r="T30" s="12">
        <f t="shared" si="2"/>
        <v>3</v>
      </c>
      <c r="U30" s="12">
        <f t="shared" si="3"/>
        <v>92</v>
      </c>
    </row>
    <row r="31" spans="1:21" s="128" customFormat="1">
      <c r="A31" s="101">
        <v>11</v>
      </c>
      <c r="B31" s="82" t="s">
        <v>64</v>
      </c>
      <c r="C31" s="67" t="s">
        <v>1085</v>
      </c>
      <c r="D31" s="67">
        <v>1987</v>
      </c>
      <c r="E31" s="174" t="s">
        <v>124</v>
      </c>
      <c r="F31" s="67" t="s">
        <v>125</v>
      </c>
      <c r="G31" s="100" t="str">
        <f t="shared" si="0"/>
        <v xml:space="preserve"> </v>
      </c>
      <c r="H31" s="101"/>
      <c r="I31" s="101"/>
      <c r="J31" s="101">
        <v>36</v>
      </c>
      <c r="K31" s="101"/>
      <c r="L31" s="101">
        <v>36</v>
      </c>
      <c r="M31" s="101"/>
      <c r="N31" s="101"/>
      <c r="O31" s="101"/>
      <c r="P31" s="113"/>
      <c r="Q31" s="35"/>
      <c r="R31" s="12"/>
      <c r="S31" s="12">
        <f t="shared" si="1"/>
        <v>72</v>
      </c>
      <c r="T31" s="7">
        <f t="shared" si="2"/>
        <v>2</v>
      </c>
      <c r="U31" s="12">
        <f t="shared" si="3"/>
        <v>72</v>
      </c>
    </row>
    <row r="32" spans="1:21" s="128" customFormat="1">
      <c r="A32" s="101">
        <v>12</v>
      </c>
      <c r="B32" s="101" t="s">
        <v>64</v>
      </c>
      <c r="C32" s="67" t="s">
        <v>935</v>
      </c>
      <c r="D32" s="67">
        <v>1988</v>
      </c>
      <c r="E32" s="67" t="s">
        <v>936</v>
      </c>
      <c r="F32" s="67" t="s">
        <v>937</v>
      </c>
      <c r="G32" s="100" t="str">
        <f t="shared" si="0"/>
        <v xml:space="preserve"> </v>
      </c>
      <c r="H32" s="101"/>
      <c r="I32" s="101">
        <v>35</v>
      </c>
      <c r="J32" s="101"/>
      <c r="K32" s="101">
        <v>33</v>
      </c>
      <c r="L32" s="101"/>
      <c r="M32" s="101"/>
      <c r="N32" s="101"/>
      <c r="O32" s="101"/>
      <c r="P32" s="113"/>
      <c r="Q32" s="35"/>
      <c r="R32" s="12"/>
      <c r="S32" s="12">
        <f t="shared" si="1"/>
        <v>68</v>
      </c>
      <c r="T32" s="7">
        <f t="shared" si="2"/>
        <v>2</v>
      </c>
      <c r="U32" s="7">
        <f t="shared" si="3"/>
        <v>68</v>
      </c>
    </row>
    <row r="33" spans="1:21" s="128" customFormat="1">
      <c r="A33" s="101">
        <v>13</v>
      </c>
      <c r="B33" s="82" t="s">
        <v>64</v>
      </c>
      <c r="C33" s="67" t="s">
        <v>939</v>
      </c>
      <c r="D33" s="67">
        <v>1990</v>
      </c>
      <c r="E33" s="67" t="s">
        <v>940</v>
      </c>
      <c r="F33" s="67" t="s">
        <v>941</v>
      </c>
      <c r="G33" s="100" t="str">
        <f t="shared" si="0"/>
        <v xml:space="preserve"> </v>
      </c>
      <c r="H33" s="101"/>
      <c r="I33" s="101">
        <v>34</v>
      </c>
      <c r="J33" s="101"/>
      <c r="K33" s="101"/>
      <c r="L33" s="101"/>
      <c r="M33" s="101"/>
      <c r="N33" s="101"/>
      <c r="O33" s="101"/>
      <c r="P33" s="113">
        <v>32</v>
      </c>
      <c r="Q33" s="13"/>
      <c r="R33" s="12"/>
      <c r="S33" s="12">
        <f t="shared" si="1"/>
        <v>66</v>
      </c>
      <c r="T33" s="12">
        <f t="shared" si="2"/>
        <v>2</v>
      </c>
      <c r="U33" s="12">
        <f t="shared" si="3"/>
        <v>66</v>
      </c>
    </row>
    <row r="34" spans="1:21" s="128" customFormat="1">
      <c r="A34" s="101">
        <v>14</v>
      </c>
      <c r="B34" s="101" t="s">
        <v>64</v>
      </c>
      <c r="C34" s="67" t="s">
        <v>381</v>
      </c>
      <c r="D34" s="67">
        <v>1990</v>
      </c>
      <c r="E34" s="67" t="s">
        <v>170</v>
      </c>
      <c r="F34" s="67" t="s">
        <v>273</v>
      </c>
      <c r="G34" s="100" t="str">
        <f t="shared" si="0"/>
        <v xml:space="preserve"> </v>
      </c>
      <c r="H34" s="101">
        <v>40</v>
      </c>
      <c r="I34" s="101"/>
      <c r="J34" s="101">
        <v>25</v>
      </c>
      <c r="K34" s="101"/>
      <c r="L34" s="101"/>
      <c r="M34" s="101"/>
      <c r="N34" s="101"/>
      <c r="O34" s="101"/>
      <c r="P34" s="113"/>
      <c r="Q34" s="13"/>
      <c r="R34" s="12"/>
      <c r="S34" s="12">
        <f t="shared" si="1"/>
        <v>65</v>
      </c>
      <c r="T34" s="7">
        <f t="shared" si="2"/>
        <v>2</v>
      </c>
      <c r="U34" s="7">
        <f t="shared" si="3"/>
        <v>65</v>
      </c>
    </row>
    <row r="35" spans="1:21" s="128" customFormat="1">
      <c r="A35" s="101">
        <v>15</v>
      </c>
      <c r="B35" s="82" t="s">
        <v>64</v>
      </c>
      <c r="C35" s="67" t="s">
        <v>396</v>
      </c>
      <c r="D35" s="67">
        <v>1988</v>
      </c>
      <c r="E35" s="67" t="s">
        <v>139</v>
      </c>
      <c r="F35" s="67" t="s">
        <v>140</v>
      </c>
      <c r="G35" s="100" t="str">
        <f t="shared" si="0"/>
        <v xml:space="preserve"> </v>
      </c>
      <c r="H35" s="101">
        <v>34</v>
      </c>
      <c r="I35" s="101"/>
      <c r="J35" s="101">
        <v>31</v>
      </c>
      <c r="K35" s="101"/>
      <c r="L35" s="101"/>
      <c r="M35" s="101"/>
      <c r="N35" s="101"/>
      <c r="O35" s="101"/>
      <c r="P35" s="114"/>
      <c r="Q35" s="5"/>
      <c r="R35" s="7"/>
      <c r="S35" s="7">
        <f t="shared" si="1"/>
        <v>65</v>
      </c>
      <c r="T35" s="7">
        <f t="shared" si="2"/>
        <v>2</v>
      </c>
      <c r="U35" s="7">
        <f t="shared" si="3"/>
        <v>65</v>
      </c>
    </row>
    <row r="36" spans="1:21" s="128" customFormat="1">
      <c r="A36" s="101">
        <v>16</v>
      </c>
      <c r="B36" s="82" t="s">
        <v>64</v>
      </c>
      <c r="C36" s="67" t="s">
        <v>448</v>
      </c>
      <c r="D36" s="67">
        <v>1989</v>
      </c>
      <c r="E36" s="67" t="s">
        <v>174</v>
      </c>
      <c r="F36" s="67" t="s">
        <v>267</v>
      </c>
      <c r="G36" s="100" t="str">
        <f t="shared" si="0"/>
        <v xml:space="preserve"> </v>
      </c>
      <c r="H36" s="101">
        <v>30</v>
      </c>
      <c r="I36" s="101"/>
      <c r="J36" s="101">
        <v>33</v>
      </c>
      <c r="K36" s="101"/>
      <c r="L36" s="101"/>
      <c r="M36" s="101"/>
      <c r="N36" s="101"/>
      <c r="O36" s="101"/>
      <c r="P36" s="114"/>
      <c r="Q36" s="5"/>
      <c r="R36" s="7"/>
      <c r="S36" s="7">
        <f t="shared" si="1"/>
        <v>63</v>
      </c>
      <c r="T36" s="12">
        <f t="shared" si="2"/>
        <v>2</v>
      </c>
      <c r="U36" s="7">
        <f t="shared" si="3"/>
        <v>63</v>
      </c>
    </row>
    <row r="37" spans="1:21" s="128" customFormat="1">
      <c r="A37" s="101">
        <v>17</v>
      </c>
      <c r="B37" s="82" t="s">
        <v>64</v>
      </c>
      <c r="C37" s="67" t="s">
        <v>998</v>
      </c>
      <c r="D37" s="67">
        <v>1989</v>
      </c>
      <c r="E37" s="67" t="s">
        <v>238</v>
      </c>
      <c r="F37" s="67" t="s">
        <v>239</v>
      </c>
      <c r="G37" s="100" t="str">
        <f t="shared" si="0"/>
        <v xml:space="preserve"> </v>
      </c>
      <c r="H37" s="101"/>
      <c r="I37" s="101">
        <v>28</v>
      </c>
      <c r="J37" s="101"/>
      <c r="K37" s="101"/>
      <c r="L37" s="101"/>
      <c r="M37" s="101"/>
      <c r="N37" s="101">
        <v>35</v>
      </c>
      <c r="O37" s="101"/>
      <c r="P37" s="113"/>
      <c r="Q37" s="35"/>
      <c r="R37" s="12"/>
      <c r="S37" s="12">
        <f t="shared" si="1"/>
        <v>63</v>
      </c>
      <c r="T37" s="12">
        <f t="shared" si="2"/>
        <v>2</v>
      </c>
      <c r="U37" s="12">
        <f t="shared" si="3"/>
        <v>63</v>
      </c>
    </row>
    <row r="38" spans="1:21" s="128" customFormat="1">
      <c r="A38" s="101">
        <v>18</v>
      </c>
      <c r="B38" s="82" t="s">
        <v>64</v>
      </c>
      <c r="C38" s="67" t="s">
        <v>1133</v>
      </c>
      <c r="D38" s="67">
        <v>1984</v>
      </c>
      <c r="E38" s="174" t="s">
        <v>1164</v>
      </c>
      <c r="F38" s="67" t="s">
        <v>1163</v>
      </c>
      <c r="G38" s="100" t="str">
        <f t="shared" si="0"/>
        <v xml:space="preserve"> </v>
      </c>
      <c r="H38" s="101"/>
      <c r="I38" s="101"/>
      <c r="J38" s="82">
        <v>17</v>
      </c>
      <c r="K38" s="101"/>
      <c r="L38" s="101">
        <v>40</v>
      </c>
      <c r="M38" s="101"/>
      <c r="N38" s="101"/>
      <c r="O38" s="101"/>
      <c r="P38" s="113"/>
      <c r="Q38" s="13"/>
      <c r="R38" s="12"/>
      <c r="S38" s="12">
        <f t="shared" si="1"/>
        <v>57</v>
      </c>
      <c r="T38" s="12">
        <f t="shared" si="2"/>
        <v>2</v>
      </c>
      <c r="U38" s="12">
        <f t="shared" si="3"/>
        <v>57</v>
      </c>
    </row>
    <row r="39" spans="1:21" s="128" customFormat="1">
      <c r="A39" s="101">
        <v>19</v>
      </c>
      <c r="B39" s="82" t="s">
        <v>64</v>
      </c>
      <c r="C39" s="174" t="s">
        <v>1352</v>
      </c>
      <c r="D39" s="174">
        <v>1989</v>
      </c>
      <c r="E39" s="174" t="s">
        <v>1524</v>
      </c>
      <c r="F39" s="174" t="str">
        <f>VLOOKUP(E39,cod.,2,FALSE)</f>
        <v>A.S.D.  LA FENICE</v>
      </c>
      <c r="G39" s="100" t="str">
        <f t="shared" si="0"/>
        <v xml:space="preserve"> </v>
      </c>
      <c r="H39" s="101"/>
      <c r="I39" s="101"/>
      <c r="J39" s="101"/>
      <c r="K39" s="101"/>
      <c r="L39" s="101">
        <v>42</v>
      </c>
      <c r="M39" s="101"/>
      <c r="N39" s="101"/>
      <c r="O39" s="101"/>
      <c r="P39" s="113"/>
      <c r="Q39" s="13"/>
      <c r="R39" s="12"/>
      <c r="S39" s="12">
        <f t="shared" si="1"/>
        <v>42</v>
      </c>
      <c r="T39" s="12">
        <f t="shared" si="2"/>
        <v>1</v>
      </c>
      <c r="U39" s="12">
        <f t="shared" si="3"/>
        <v>42</v>
      </c>
    </row>
    <row r="40" spans="1:21" s="128" customFormat="1">
      <c r="A40" s="101">
        <v>20</v>
      </c>
      <c r="B40" s="82" t="s">
        <v>64</v>
      </c>
      <c r="C40" s="67" t="s">
        <v>1081</v>
      </c>
      <c r="D40" s="67">
        <v>1984</v>
      </c>
      <c r="E40" s="174" t="s">
        <v>170</v>
      </c>
      <c r="F40" s="67" t="s">
        <v>273</v>
      </c>
      <c r="G40" s="100" t="str">
        <f t="shared" si="0"/>
        <v xml:space="preserve"> </v>
      </c>
      <c r="H40" s="101"/>
      <c r="I40" s="101"/>
      <c r="J40" s="101">
        <v>40</v>
      </c>
      <c r="K40" s="101"/>
      <c r="L40" s="101"/>
      <c r="M40" s="101"/>
      <c r="N40" s="101"/>
      <c r="O40" s="101"/>
      <c r="P40" s="113"/>
      <c r="Q40" s="35"/>
      <c r="R40" s="12"/>
      <c r="S40" s="12">
        <f t="shared" si="1"/>
        <v>40</v>
      </c>
      <c r="T40" s="7">
        <f t="shared" si="2"/>
        <v>1</v>
      </c>
      <c r="U40" s="7">
        <f t="shared" si="3"/>
        <v>40</v>
      </c>
    </row>
    <row r="41" spans="1:21" s="128" customFormat="1">
      <c r="A41" s="101">
        <v>21</v>
      </c>
      <c r="B41" s="101" t="s">
        <v>64</v>
      </c>
      <c r="C41" s="174" t="s">
        <v>1175</v>
      </c>
      <c r="D41" s="173">
        <v>1987</v>
      </c>
      <c r="E41" s="173" t="s">
        <v>1270</v>
      </c>
      <c r="F41" s="173" t="s">
        <v>1269</v>
      </c>
      <c r="G41" s="100" t="str">
        <f t="shared" si="0"/>
        <v xml:space="preserve"> </v>
      </c>
      <c r="H41" s="101"/>
      <c r="I41" s="101"/>
      <c r="J41" s="82"/>
      <c r="K41" s="101">
        <v>40</v>
      </c>
      <c r="L41" s="101"/>
      <c r="M41" s="101"/>
      <c r="N41" s="101"/>
      <c r="O41" s="101"/>
      <c r="P41" s="113"/>
      <c r="Q41" s="13"/>
      <c r="R41" s="12"/>
      <c r="S41" s="12">
        <f t="shared" si="1"/>
        <v>40</v>
      </c>
      <c r="T41" s="7">
        <f t="shared" si="2"/>
        <v>1</v>
      </c>
      <c r="U41" s="7">
        <f t="shared" si="3"/>
        <v>40</v>
      </c>
    </row>
    <row r="42" spans="1:21" s="143" customFormat="1">
      <c r="A42" s="101">
        <v>22</v>
      </c>
      <c r="B42" s="82" t="s">
        <v>64</v>
      </c>
      <c r="C42" s="174" t="s">
        <v>1433</v>
      </c>
      <c r="D42" s="174">
        <v>1989</v>
      </c>
      <c r="E42" s="174" t="s">
        <v>1535</v>
      </c>
      <c r="F42" s="174" t="str">
        <f>VLOOKUP(E42,cod.,2,FALSE)</f>
        <v>RUNNING TEAM DANGELA SPORT</v>
      </c>
      <c r="G42" s="100" t="str">
        <f t="shared" si="0"/>
        <v xml:space="preserve"> </v>
      </c>
      <c r="H42" s="101"/>
      <c r="I42" s="101"/>
      <c r="J42" s="101"/>
      <c r="K42" s="101"/>
      <c r="L42" s="101">
        <v>40</v>
      </c>
      <c r="M42" s="101"/>
      <c r="N42" s="101"/>
      <c r="O42" s="101"/>
      <c r="P42" s="113"/>
      <c r="Q42" s="13"/>
      <c r="R42" s="12"/>
      <c r="S42" s="12">
        <f t="shared" si="1"/>
        <v>40</v>
      </c>
      <c r="T42" s="12">
        <f t="shared" si="2"/>
        <v>1</v>
      </c>
      <c r="U42" s="12">
        <f t="shared" si="3"/>
        <v>40</v>
      </c>
    </row>
    <row r="43" spans="1:21" s="128" customFormat="1">
      <c r="A43" s="101">
        <v>23</v>
      </c>
      <c r="B43" s="82" t="s">
        <v>64</v>
      </c>
      <c r="C43" s="174" t="s">
        <v>1353</v>
      </c>
      <c r="D43" s="174">
        <v>1988</v>
      </c>
      <c r="E43" s="174" t="s">
        <v>1525</v>
      </c>
      <c r="F43" s="174" t="str">
        <f>VLOOKUP(E43,cod.,2,FALSE)</f>
        <v>A.MARATONETI ANDRIESI</v>
      </c>
      <c r="G43" s="100" t="str">
        <f t="shared" si="0"/>
        <v xml:space="preserve"> </v>
      </c>
      <c r="H43" s="101"/>
      <c r="I43" s="101"/>
      <c r="J43" s="101"/>
      <c r="K43" s="101"/>
      <c r="L43" s="101">
        <v>39</v>
      </c>
      <c r="M43" s="101"/>
      <c r="N43" s="101"/>
      <c r="O43" s="101"/>
      <c r="P43" s="113"/>
      <c r="Q43" s="13"/>
      <c r="R43" s="12"/>
      <c r="S43" s="12">
        <f t="shared" si="1"/>
        <v>39</v>
      </c>
      <c r="T43" s="12">
        <f t="shared" si="2"/>
        <v>1</v>
      </c>
      <c r="U43" s="12">
        <f t="shared" si="3"/>
        <v>39</v>
      </c>
    </row>
    <row r="44" spans="1:21" s="143" customFormat="1">
      <c r="A44" s="101">
        <v>24</v>
      </c>
      <c r="B44" s="101" t="s">
        <v>64</v>
      </c>
      <c r="C44" s="67" t="s">
        <v>384</v>
      </c>
      <c r="D44" s="67">
        <v>1989</v>
      </c>
      <c r="E44" s="67" t="s">
        <v>126</v>
      </c>
      <c r="F44" s="67" t="s">
        <v>376</v>
      </c>
      <c r="G44" s="100" t="str">
        <f t="shared" si="0"/>
        <v xml:space="preserve"> </v>
      </c>
      <c r="H44" s="101">
        <v>38</v>
      </c>
      <c r="I44" s="101"/>
      <c r="J44" s="101"/>
      <c r="K44" s="101"/>
      <c r="L44" s="101"/>
      <c r="M44" s="101"/>
      <c r="N44" s="101"/>
      <c r="O44" s="101"/>
      <c r="P44" s="114"/>
      <c r="Q44" s="5"/>
      <c r="R44" s="7"/>
      <c r="S44" s="7">
        <f t="shared" si="1"/>
        <v>38</v>
      </c>
      <c r="T44" s="12">
        <f t="shared" si="2"/>
        <v>1</v>
      </c>
      <c r="U44" s="7">
        <f t="shared" si="3"/>
        <v>38</v>
      </c>
    </row>
    <row r="45" spans="1:21" s="128" customFormat="1">
      <c r="A45" s="101">
        <v>25</v>
      </c>
      <c r="B45" s="101" t="s">
        <v>64</v>
      </c>
      <c r="C45" s="174" t="s">
        <v>1176</v>
      </c>
      <c r="D45" s="173">
        <v>1986</v>
      </c>
      <c r="E45" s="173" t="s">
        <v>1270</v>
      </c>
      <c r="F45" s="173" t="s">
        <v>1269</v>
      </c>
      <c r="G45" s="100" t="str">
        <f t="shared" si="0"/>
        <v xml:space="preserve"> </v>
      </c>
      <c r="H45" s="101"/>
      <c r="I45" s="101"/>
      <c r="J45" s="82"/>
      <c r="K45" s="101">
        <v>38</v>
      </c>
      <c r="L45" s="101"/>
      <c r="M45" s="101"/>
      <c r="N45" s="101"/>
      <c r="O45" s="101"/>
      <c r="P45" s="113"/>
      <c r="Q45" s="13"/>
      <c r="R45" s="12"/>
      <c r="S45" s="12">
        <f t="shared" si="1"/>
        <v>38</v>
      </c>
      <c r="T45" s="12">
        <f t="shared" si="2"/>
        <v>1</v>
      </c>
      <c r="U45" s="7">
        <f t="shared" si="3"/>
        <v>38</v>
      </c>
    </row>
    <row r="46" spans="1:21" s="128" customFormat="1">
      <c r="A46" s="101">
        <v>26</v>
      </c>
      <c r="B46" s="82" t="s">
        <v>64</v>
      </c>
      <c r="C46" s="67" t="s">
        <v>555</v>
      </c>
      <c r="D46" s="67">
        <v>1987</v>
      </c>
      <c r="E46" s="67" t="s">
        <v>129</v>
      </c>
      <c r="F46" s="67" t="s">
        <v>130</v>
      </c>
      <c r="G46" s="100" t="str">
        <f t="shared" si="0"/>
        <v xml:space="preserve"> </v>
      </c>
      <c r="H46" s="101">
        <v>19</v>
      </c>
      <c r="I46" s="101"/>
      <c r="J46" s="101">
        <v>18</v>
      </c>
      <c r="K46" s="101"/>
      <c r="L46" s="101"/>
      <c r="M46" s="101"/>
      <c r="N46" s="101"/>
      <c r="O46" s="101"/>
      <c r="P46" s="113"/>
      <c r="Q46" s="13"/>
      <c r="R46" s="12"/>
      <c r="S46" s="12">
        <f t="shared" si="1"/>
        <v>37</v>
      </c>
      <c r="T46" s="7">
        <f t="shared" si="2"/>
        <v>2</v>
      </c>
      <c r="U46" s="7">
        <f t="shared" si="3"/>
        <v>37</v>
      </c>
    </row>
    <row r="47" spans="1:21" s="128" customFormat="1">
      <c r="A47" s="101">
        <v>27</v>
      </c>
      <c r="B47" s="82" t="s">
        <v>64</v>
      </c>
      <c r="C47" s="67" t="s">
        <v>386</v>
      </c>
      <c r="D47" s="67">
        <v>1990</v>
      </c>
      <c r="E47" s="67" t="s">
        <v>137</v>
      </c>
      <c r="F47" s="67" t="s">
        <v>138</v>
      </c>
      <c r="G47" s="100" t="str">
        <f t="shared" si="0"/>
        <v xml:space="preserve"> </v>
      </c>
      <c r="H47" s="101">
        <v>36</v>
      </c>
      <c r="I47" s="101"/>
      <c r="J47" s="101"/>
      <c r="K47" s="101"/>
      <c r="L47" s="101"/>
      <c r="M47" s="101"/>
      <c r="N47" s="101"/>
      <c r="O47" s="101"/>
      <c r="P47" s="114"/>
      <c r="Q47" s="5"/>
      <c r="R47" s="7"/>
      <c r="S47" s="7">
        <f t="shared" si="1"/>
        <v>36</v>
      </c>
      <c r="T47" s="7">
        <f t="shared" si="2"/>
        <v>1</v>
      </c>
      <c r="U47" s="12">
        <f t="shared" si="3"/>
        <v>36</v>
      </c>
    </row>
    <row r="48" spans="1:21" s="128" customFormat="1">
      <c r="A48" s="101">
        <v>28</v>
      </c>
      <c r="B48" s="82" t="s">
        <v>64</v>
      </c>
      <c r="C48" s="67" t="s">
        <v>933</v>
      </c>
      <c r="D48" s="67">
        <v>1990</v>
      </c>
      <c r="E48" s="67" t="s">
        <v>238</v>
      </c>
      <c r="F48" s="67" t="s">
        <v>239</v>
      </c>
      <c r="G48" s="100" t="str">
        <f t="shared" si="0"/>
        <v xml:space="preserve"> </v>
      </c>
      <c r="H48" s="101"/>
      <c r="I48" s="101">
        <v>36</v>
      </c>
      <c r="J48" s="101"/>
      <c r="K48" s="101"/>
      <c r="L48" s="101"/>
      <c r="M48" s="101"/>
      <c r="N48" s="101"/>
      <c r="O48" s="101"/>
      <c r="P48" s="113"/>
      <c r="Q48" s="13"/>
      <c r="R48" s="12"/>
      <c r="S48" s="12">
        <f t="shared" si="1"/>
        <v>36</v>
      </c>
      <c r="T48" s="7">
        <f t="shared" si="2"/>
        <v>1</v>
      </c>
      <c r="U48" s="12">
        <f t="shared" si="3"/>
        <v>36</v>
      </c>
    </row>
    <row r="49" spans="1:21" s="128" customFormat="1">
      <c r="A49" s="101">
        <v>29</v>
      </c>
      <c r="B49" s="101" t="s">
        <v>64</v>
      </c>
      <c r="C49" s="174" t="s">
        <v>1434</v>
      </c>
      <c r="D49" s="174">
        <v>1988</v>
      </c>
      <c r="E49" s="174" t="s">
        <v>1524</v>
      </c>
      <c r="F49" s="174" t="str">
        <f>VLOOKUP(E49,cod.,2,FALSE)</f>
        <v>A.S.D.  LA FENICE</v>
      </c>
      <c r="G49" s="100" t="str">
        <f t="shared" si="0"/>
        <v xml:space="preserve"> </v>
      </c>
      <c r="H49" s="101"/>
      <c r="I49" s="101"/>
      <c r="J49" s="101"/>
      <c r="K49" s="101"/>
      <c r="L49" s="101">
        <v>35</v>
      </c>
      <c r="M49" s="101"/>
      <c r="N49" s="101"/>
      <c r="O49" s="101"/>
      <c r="P49" s="113"/>
      <c r="Q49" s="13"/>
      <c r="R49" s="12"/>
      <c r="S49" s="12">
        <f t="shared" si="1"/>
        <v>35</v>
      </c>
      <c r="T49" s="12">
        <f t="shared" si="2"/>
        <v>1</v>
      </c>
      <c r="U49" s="12">
        <f t="shared" si="3"/>
        <v>35</v>
      </c>
    </row>
    <row r="50" spans="1:21" s="128" customFormat="1">
      <c r="A50" s="101">
        <v>30</v>
      </c>
      <c r="B50" s="82" t="s">
        <v>64</v>
      </c>
      <c r="C50" s="50" t="s">
        <v>2059</v>
      </c>
      <c r="D50" s="50">
        <v>1991</v>
      </c>
      <c r="E50" s="50" t="s">
        <v>923</v>
      </c>
      <c r="F50" s="50" t="s">
        <v>924</v>
      </c>
      <c r="G50" s="100" t="str">
        <f t="shared" si="0"/>
        <v xml:space="preserve"> </v>
      </c>
      <c r="H50" s="101"/>
      <c r="I50" s="101"/>
      <c r="J50" s="101"/>
      <c r="K50" s="101"/>
      <c r="L50" s="101"/>
      <c r="M50" s="101"/>
      <c r="N50" s="101"/>
      <c r="O50" s="101"/>
      <c r="P50" s="113">
        <v>35</v>
      </c>
      <c r="Q50" s="13"/>
      <c r="R50" s="12"/>
      <c r="S50" s="12">
        <f t="shared" si="1"/>
        <v>35</v>
      </c>
      <c r="T50" s="12">
        <f t="shared" si="2"/>
        <v>1</v>
      </c>
      <c r="U50" s="12">
        <f t="shared" si="3"/>
        <v>35</v>
      </c>
    </row>
    <row r="51" spans="1:21" s="128" customFormat="1">
      <c r="A51" s="101">
        <v>31</v>
      </c>
      <c r="B51" s="101" t="s">
        <v>64</v>
      </c>
      <c r="C51" s="174" t="s">
        <v>1180</v>
      </c>
      <c r="D51" s="173">
        <v>1988</v>
      </c>
      <c r="E51" s="173" t="s">
        <v>1279</v>
      </c>
      <c r="F51" s="173" t="s">
        <v>1278</v>
      </c>
      <c r="G51" s="100" t="str">
        <f t="shared" si="0"/>
        <v xml:space="preserve"> </v>
      </c>
      <c r="H51" s="101"/>
      <c r="I51" s="101"/>
      <c r="J51" s="82"/>
      <c r="K51" s="101">
        <v>34</v>
      </c>
      <c r="L51" s="101"/>
      <c r="M51" s="101"/>
      <c r="N51" s="101"/>
      <c r="O51" s="101"/>
      <c r="P51" s="113"/>
      <c r="Q51" s="13"/>
      <c r="R51" s="12"/>
      <c r="S51" s="12">
        <f t="shared" si="1"/>
        <v>34</v>
      </c>
      <c r="T51" s="12">
        <f t="shared" si="2"/>
        <v>1</v>
      </c>
      <c r="U51" s="12">
        <f t="shared" si="3"/>
        <v>34</v>
      </c>
    </row>
    <row r="52" spans="1:21" s="128" customFormat="1">
      <c r="A52" s="101">
        <v>32</v>
      </c>
      <c r="B52" s="82" t="s">
        <v>64</v>
      </c>
      <c r="C52" s="100" t="s">
        <v>1709</v>
      </c>
      <c r="D52" s="192">
        <v>1985</v>
      </c>
      <c r="E52" s="174" t="s">
        <v>1524</v>
      </c>
      <c r="F52" s="174" t="s">
        <v>1966</v>
      </c>
      <c r="G52" s="100" t="str">
        <f t="shared" si="0"/>
        <v xml:space="preserve"> </v>
      </c>
      <c r="H52" s="101"/>
      <c r="I52" s="174"/>
      <c r="J52" s="174"/>
      <c r="K52" s="174"/>
      <c r="L52" s="174"/>
      <c r="M52" s="101"/>
      <c r="N52" s="101"/>
      <c r="O52" s="101">
        <v>34</v>
      </c>
      <c r="P52" s="114"/>
      <c r="Q52" s="4"/>
      <c r="R52" s="12"/>
      <c r="S52" s="12">
        <f t="shared" si="1"/>
        <v>34</v>
      </c>
      <c r="T52" s="12">
        <f t="shared" si="2"/>
        <v>1</v>
      </c>
      <c r="U52" s="12">
        <f t="shared" si="3"/>
        <v>34</v>
      </c>
    </row>
    <row r="53" spans="1:21" s="128" customFormat="1">
      <c r="A53" s="101">
        <v>33</v>
      </c>
      <c r="B53" s="101" t="s">
        <v>64</v>
      </c>
      <c r="C53" s="50" t="s">
        <v>2060</v>
      </c>
      <c r="D53" s="50">
        <v>1994</v>
      </c>
      <c r="E53" s="50" t="s">
        <v>923</v>
      </c>
      <c r="F53" s="50" t="s">
        <v>924</v>
      </c>
      <c r="G53" s="100" t="str">
        <f t="shared" ref="G53:G84" si="4">IF(COUNTIF(SM,C53)&gt;1,"X"," ")</f>
        <v xml:space="preserve"> </v>
      </c>
      <c r="H53" s="101"/>
      <c r="I53" s="101"/>
      <c r="J53" s="101"/>
      <c r="K53" s="101"/>
      <c r="L53" s="101"/>
      <c r="M53" s="101"/>
      <c r="N53" s="101"/>
      <c r="O53" s="101"/>
      <c r="P53" s="113">
        <v>34</v>
      </c>
      <c r="Q53" s="13"/>
      <c r="R53" s="12"/>
      <c r="S53" s="12">
        <f t="shared" ref="S53:S84" si="5">SUM(H53:Q53)</f>
        <v>34</v>
      </c>
      <c r="T53" s="12">
        <f t="shared" ref="T53:T84" si="6">COUNT(E53:Q53)</f>
        <v>1</v>
      </c>
      <c r="U53" s="12">
        <f t="shared" si="3"/>
        <v>34</v>
      </c>
    </row>
    <row r="54" spans="1:21" s="128" customFormat="1">
      <c r="A54" s="101">
        <v>34</v>
      </c>
      <c r="B54" s="101" t="s">
        <v>64</v>
      </c>
      <c r="C54" s="67" t="s">
        <v>403</v>
      </c>
      <c r="D54" s="67">
        <v>1993</v>
      </c>
      <c r="E54" s="67" t="s">
        <v>173</v>
      </c>
      <c r="F54" s="67" t="s">
        <v>908</v>
      </c>
      <c r="G54" s="100" t="str">
        <f t="shared" si="4"/>
        <v xml:space="preserve"> </v>
      </c>
      <c r="H54" s="101">
        <v>33</v>
      </c>
      <c r="I54" s="101"/>
      <c r="J54" s="101"/>
      <c r="K54" s="101"/>
      <c r="L54" s="101"/>
      <c r="M54" s="101"/>
      <c r="N54" s="101"/>
      <c r="O54" s="101"/>
      <c r="P54" s="114"/>
      <c r="Q54" s="5"/>
      <c r="R54" s="7"/>
      <c r="S54" s="7">
        <f t="shared" si="5"/>
        <v>33</v>
      </c>
      <c r="T54" s="12">
        <f t="shared" si="6"/>
        <v>1</v>
      </c>
      <c r="U54" s="63">
        <f t="shared" si="3"/>
        <v>33</v>
      </c>
    </row>
    <row r="55" spans="1:21" s="128" customFormat="1">
      <c r="A55" s="101">
        <v>35</v>
      </c>
      <c r="B55" s="82" t="s">
        <v>64</v>
      </c>
      <c r="C55" s="174" t="s">
        <v>1436</v>
      </c>
      <c r="D55" s="174">
        <v>1991</v>
      </c>
      <c r="E55" s="174" t="s">
        <v>1536</v>
      </c>
      <c r="F55" s="174" t="str">
        <f>VLOOKUP(E55,cod.,2,FALSE)</f>
        <v>CLUB ATLETICO LAURIA SEDAS</v>
      </c>
      <c r="G55" s="100" t="str">
        <f t="shared" si="4"/>
        <v xml:space="preserve"> </v>
      </c>
      <c r="H55" s="101"/>
      <c r="I55" s="101"/>
      <c r="J55" s="101"/>
      <c r="K55" s="101"/>
      <c r="L55" s="101">
        <v>33</v>
      </c>
      <c r="M55" s="101"/>
      <c r="N55" s="101"/>
      <c r="O55" s="101"/>
      <c r="P55" s="113"/>
      <c r="Q55" s="13"/>
      <c r="R55" s="12"/>
      <c r="S55" s="12">
        <f t="shared" si="5"/>
        <v>33</v>
      </c>
      <c r="T55" s="12">
        <f t="shared" si="6"/>
        <v>1</v>
      </c>
      <c r="U55" s="12">
        <f t="shared" si="3"/>
        <v>33</v>
      </c>
    </row>
    <row r="56" spans="1:21" s="128" customFormat="1">
      <c r="A56" s="101">
        <v>36</v>
      </c>
      <c r="B56" s="82" t="s">
        <v>64</v>
      </c>
      <c r="C56" s="100" t="s">
        <v>1714</v>
      </c>
      <c r="D56" s="192">
        <v>1988</v>
      </c>
      <c r="E56" s="174" t="s">
        <v>1166</v>
      </c>
      <c r="F56" s="174" t="s">
        <v>1969</v>
      </c>
      <c r="G56" s="100" t="str">
        <f t="shared" si="4"/>
        <v xml:space="preserve"> </v>
      </c>
      <c r="H56" s="101"/>
      <c r="I56" s="174"/>
      <c r="J56" s="174"/>
      <c r="K56" s="174"/>
      <c r="L56" s="174"/>
      <c r="M56" s="101"/>
      <c r="N56" s="101"/>
      <c r="O56" s="101">
        <v>33</v>
      </c>
      <c r="P56" s="114"/>
      <c r="Q56" s="4"/>
      <c r="R56" s="12"/>
      <c r="S56" s="12">
        <f t="shared" si="5"/>
        <v>33</v>
      </c>
      <c r="T56" s="12">
        <f t="shared" si="6"/>
        <v>1</v>
      </c>
      <c r="U56" s="12">
        <f t="shared" si="3"/>
        <v>33</v>
      </c>
    </row>
    <row r="57" spans="1:21" s="128" customFormat="1">
      <c r="A57" s="101">
        <v>37</v>
      </c>
      <c r="B57" s="82" t="s">
        <v>64</v>
      </c>
      <c r="C57" s="67" t="s">
        <v>407</v>
      </c>
      <c r="D57" s="67">
        <v>1993</v>
      </c>
      <c r="E57" s="67" t="s">
        <v>137</v>
      </c>
      <c r="F57" s="67" t="s">
        <v>138</v>
      </c>
      <c r="G57" s="100" t="str">
        <f t="shared" si="4"/>
        <v xml:space="preserve"> </v>
      </c>
      <c r="H57" s="101">
        <v>32</v>
      </c>
      <c r="I57" s="101"/>
      <c r="J57" s="101"/>
      <c r="K57" s="101"/>
      <c r="L57" s="101"/>
      <c r="M57" s="101"/>
      <c r="N57" s="101"/>
      <c r="O57" s="101"/>
      <c r="P57" s="114"/>
      <c r="Q57" s="5"/>
      <c r="R57" s="7"/>
      <c r="S57" s="7">
        <f t="shared" si="5"/>
        <v>32</v>
      </c>
      <c r="T57" s="12">
        <f t="shared" si="6"/>
        <v>1</v>
      </c>
      <c r="U57" s="12">
        <f t="shared" si="3"/>
        <v>32</v>
      </c>
    </row>
    <row r="58" spans="1:21" s="57" customFormat="1">
      <c r="A58" s="101">
        <v>38</v>
      </c>
      <c r="B58" s="101" t="s">
        <v>64</v>
      </c>
      <c r="C58" s="67" t="s">
        <v>1095</v>
      </c>
      <c r="D58" s="67">
        <v>1987</v>
      </c>
      <c r="E58" s="174" t="s">
        <v>126</v>
      </c>
      <c r="F58" s="67" t="s">
        <v>376</v>
      </c>
      <c r="G58" s="100" t="str">
        <f t="shared" si="4"/>
        <v xml:space="preserve"> </v>
      </c>
      <c r="H58" s="101"/>
      <c r="I58" s="101"/>
      <c r="J58" s="82">
        <v>32</v>
      </c>
      <c r="K58" s="101"/>
      <c r="L58" s="101"/>
      <c r="M58" s="101"/>
      <c r="N58" s="101"/>
      <c r="O58" s="101"/>
      <c r="P58" s="113"/>
      <c r="Q58" s="35"/>
      <c r="R58" s="12"/>
      <c r="S58" s="12">
        <f t="shared" si="5"/>
        <v>32</v>
      </c>
      <c r="T58" s="63">
        <f t="shared" si="6"/>
        <v>1</v>
      </c>
      <c r="U58" s="63">
        <f t="shared" ref="U58:U89" si="7">S58+R58</f>
        <v>32</v>
      </c>
    </row>
    <row r="59" spans="1:21" s="57" customFormat="1">
      <c r="A59" s="101">
        <v>39</v>
      </c>
      <c r="B59" s="101" t="s">
        <v>64</v>
      </c>
      <c r="C59" s="174" t="s">
        <v>1189</v>
      </c>
      <c r="D59" s="173">
        <v>1990</v>
      </c>
      <c r="E59" s="173" t="s">
        <v>1270</v>
      </c>
      <c r="F59" s="173" t="s">
        <v>1269</v>
      </c>
      <c r="G59" s="100" t="str">
        <f t="shared" si="4"/>
        <v xml:space="preserve"> </v>
      </c>
      <c r="H59" s="101"/>
      <c r="I59" s="101"/>
      <c r="J59" s="82"/>
      <c r="K59" s="101">
        <v>32</v>
      </c>
      <c r="L59" s="101"/>
      <c r="M59" s="101"/>
      <c r="N59" s="101"/>
      <c r="O59" s="101"/>
      <c r="P59" s="113"/>
      <c r="Q59" s="13"/>
      <c r="R59" s="12"/>
      <c r="S59" s="12">
        <f t="shared" si="5"/>
        <v>32</v>
      </c>
      <c r="T59" s="12">
        <f t="shared" si="6"/>
        <v>1</v>
      </c>
      <c r="U59" s="12">
        <f t="shared" si="7"/>
        <v>32</v>
      </c>
    </row>
    <row r="60" spans="1:21" s="57" customFormat="1">
      <c r="A60" s="101">
        <v>40</v>
      </c>
      <c r="B60" s="82" t="s">
        <v>64</v>
      </c>
      <c r="C60" s="67" t="s">
        <v>1148</v>
      </c>
      <c r="D60" s="67">
        <v>1990</v>
      </c>
      <c r="E60" s="174" t="s">
        <v>181</v>
      </c>
      <c r="F60" s="67" t="s">
        <v>240</v>
      </c>
      <c r="G60" s="100" t="str">
        <f t="shared" si="4"/>
        <v xml:space="preserve"> </v>
      </c>
      <c r="H60" s="101"/>
      <c r="I60" s="101"/>
      <c r="J60" s="82">
        <v>14</v>
      </c>
      <c r="K60" s="101"/>
      <c r="L60" s="101"/>
      <c r="M60" s="101"/>
      <c r="N60" s="101"/>
      <c r="O60" s="101">
        <v>18</v>
      </c>
      <c r="P60" s="113"/>
      <c r="Q60" s="13"/>
      <c r="R60" s="12"/>
      <c r="S60" s="12">
        <f t="shared" si="5"/>
        <v>32</v>
      </c>
      <c r="T60" s="12">
        <f t="shared" si="6"/>
        <v>2</v>
      </c>
      <c r="U60" s="12">
        <f t="shared" si="7"/>
        <v>32</v>
      </c>
    </row>
    <row r="61" spans="1:21" s="57" customFormat="1">
      <c r="A61" s="101">
        <v>41</v>
      </c>
      <c r="B61" s="82" t="s">
        <v>64</v>
      </c>
      <c r="C61" s="100" t="s">
        <v>1722</v>
      </c>
      <c r="D61" s="192">
        <v>1987</v>
      </c>
      <c r="E61" s="174" t="s">
        <v>122</v>
      </c>
      <c r="F61" s="174" t="s">
        <v>1971</v>
      </c>
      <c r="G61" s="100" t="str">
        <f t="shared" si="4"/>
        <v xml:space="preserve"> </v>
      </c>
      <c r="H61" s="101"/>
      <c r="I61" s="174"/>
      <c r="J61" s="174"/>
      <c r="K61" s="174"/>
      <c r="L61" s="174"/>
      <c r="M61" s="101"/>
      <c r="N61" s="101"/>
      <c r="O61" s="101">
        <v>32</v>
      </c>
      <c r="P61" s="114"/>
      <c r="Q61" s="4"/>
      <c r="R61" s="12"/>
      <c r="S61" s="12">
        <f t="shared" si="5"/>
        <v>32</v>
      </c>
      <c r="T61" s="12">
        <f t="shared" si="6"/>
        <v>1</v>
      </c>
      <c r="U61" s="12">
        <f t="shared" si="7"/>
        <v>32</v>
      </c>
    </row>
    <row r="62" spans="1:21" s="57" customFormat="1">
      <c r="A62" s="101">
        <v>42</v>
      </c>
      <c r="B62" s="101" t="s">
        <v>64</v>
      </c>
      <c r="C62" s="67" t="s">
        <v>649</v>
      </c>
      <c r="D62" s="67">
        <v>1989</v>
      </c>
      <c r="E62" s="67" t="s">
        <v>139</v>
      </c>
      <c r="F62" s="67" t="s">
        <v>140</v>
      </c>
      <c r="G62" s="100" t="str">
        <f t="shared" si="4"/>
        <v xml:space="preserve"> </v>
      </c>
      <c r="H62" s="101">
        <v>12</v>
      </c>
      <c r="I62" s="101"/>
      <c r="J62" s="101">
        <v>19</v>
      </c>
      <c r="K62" s="101"/>
      <c r="L62" s="101"/>
      <c r="M62" s="101"/>
      <c r="N62" s="101"/>
      <c r="O62" s="101"/>
      <c r="P62" s="113"/>
      <c r="Q62" s="13"/>
      <c r="R62" s="12"/>
      <c r="S62" s="12">
        <f t="shared" si="5"/>
        <v>31</v>
      </c>
      <c r="T62" s="12">
        <f t="shared" si="6"/>
        <v>2</v>
      </c>
      <c r="U62" s="12">
        <f t="shared" si="7"/>
        <v>31</v>
      </c>
    </row>
    <row r="63" spans="1:21" s="57" customFormat="1">
      <c r="A63" s="101">
        <v>43</v>
      </c>
      <c r="B63" s="82" t="s">
        <v>64</v>
      </c>
      <c r="C63" s="67" t="s">
        <v>956</v>
      </c>
      <c r="D63" s="67">
        <v>1986</v>
      </c>
      <c r="E63" s="67" t="s">
        <v>957</v>
      </c>
      <c r="F63" s="67" t="s">
        <v>958</v>
      </c>
      <c r="G63" s="100" t="str">
        <f t="shared" si="4"/>
        <v xml:space="preserve"> </v>
      </c>
      <c r="H63" s="101"/>
      <c r="I63" s="101">
        <v>31</v>
      </c>
      <c r="J63" s="101"/>
      <c r="K63" s="101"/>
      <c r="L63" s="101"/>
      <c r="M63" s="101"/>
      <c r="N63" s="101"/>
      <c r="O63" s="101"/>
      <c r="P63" s="113"/>
      <c r="Q63" s="13"/>
      <c r="R63" s="12"/>
      <c r="S63" s="12">
        <f t="shared" si="5"/>
        <v>31</v>
      </c>
      <c r="T63" s="63">
        <f t="shared" si="6"/>
        <v>1</v>
      </c>
      <c r="U63" s="12">
        <f t="shared" si="7"/>
        <v>31</v>
      </c>
    </row>
    <row r="64" spans="1:21" s="57" customFormat="1">
      <c r="A64" s="101">
        <v>44</v>
      </c>
      <c r="B64" s="101" t="s">
        <v>64</v>
      </c>
      <c r="C64" s="174" t="s">
        <v>1437</v>
      </c>
      <c r="D64" s="174">
        <v>1987</v>
      </c>
      <c r="E64" s="174" t="s">
        <v>242</v>
      </c>
      <c r="F64" s="174" t="str">
        <f>VLOOKUP(E64,cod.,2,FALSE)</f>
        <v>A.S.D. MARATHON MASSAFRA</v>
      </c>
      <c r="G64" s="100" t="str">
        <f t="shared" si="4"/>
        <v xml:space="preserve"> </v>
      </c>
      <c r="H64" s="101"/>
      <c r="I64" s="101"/>
      <c r="J64" s="82"/>
      <c r="K64" s="101"/>
      <c r="L64" s="101">
        <v>31</v>
      </c>
      <c r="M64" s="101"/>
      <c r="N64" s="101"/>
      <c r="O64" s="101"/>
      <c r="P64" s="113"/>
      <c r="Q64" s="13"/>
      <c r="R64" s="12"/>
      <c r="S64" s="12">
        <f t="shared" si="5"/>
        <v>31</v>
      </c>
      <c r="T64" s="12">
        <f t="shared" si="6"/>
        <v>1</v>
      </c>
      <c r="U64" s="12">
        <f t="shared" si="7"/>
        <v>31</v>
      </c>
    </row>
    <row r="65" spans="1:21" s="57" customFormat="1">
      <c r="A65" s="101">
        <v>45</v>
      </c>
      <c r="B65" s="101" t="s">
        <v>64</v>
      </c>
      <c r="C65" s="174" t="s">
        <v>1627</v>
      </c>
      <c r="D65" s="174">
        <v>1989</v>
      </c>
      <c r="E65" s="174" t="s">
        <v>197</v>
      </c>
      <c r="F65" s="174" t="s">
        <v>913</v>
      </c>
      <c r="G65" s="100" t="str">
        <f t="shared" si="4"/>
        <v xml:space="preserve"> </v>
      </c>
      <c r="H65" s="101"/>
      <c r="I65" s="174"/>
      <c r="J65" s="174"/>
      <c r="K65" s="174"/>
      <c r="L65" s="174"/>
      <c r="M65" s="101"/>
      <c r="N65" s="101">
        <v>31</v>
      </c>
      <c r="O65" s="101"/>
      <c r="P65" s="114"/>
      <c r="Q65" s="4"/>
      <c r="R65" s="12"/>
      <c r="S65" s="12">
        <f t="shared" si="5"/>
        <v>31</v>
      </c>
      <c r="T65" s="12">
        <f t="shared" si="6"/>
        <v>1</v>
      </c>
      <c r="U65" s="12">
        <f t="shared" si="7"/>
        <v>31</v>
      </c>
    </row>
    <row r="66" spans="1:21" s="57" customFormat="1">
      <c r="A66" s="101">
        <v>46</v>
      </c>
      <c r="B66" s="82" t="s">
        <v>64</v>
      </c>
      <c r="C66" s="100" t="s">
        <v>1725</v>
      </c>
      <c r="D66" s="192">
        <v>1989</v>
      </c>
      <c r="E66" s="174" t="s">
        <v>115</v>
      </c>
      <c r="F66" s="174" t="s">
        <v>1967</v>
      </c>
      <c r="G66" s="100" t="str">
        <f t="shared" si="4"/>
        <v xml:space="preserve"> </v>
      </c>
      <c r="H66" s="101"/>
      <c r="I66" s="174"/>
      <c r="J66" s="174"/>
      <c r="K66" s="174"/>
      <c r="L66" s="174"/>
      <c r="M66" s="101"/>
      <c r="N66" s="101"/>
      <c r="O66" s="101">
        <v>31</v>
      </c>
      <c r="P66" s="114"/>
      <c r="Q66" s="4"/>
      <c r="R66" s="12"/>
      <c r="S66" s="12">
        <f t="shared" si="5"/>
        <v>31</v>
      </c>
      <c r="T66" s="12">
        <f t="shared" si="6"/>
        <v>1</v>
      </c>
      <c r="U66" s="12">
        <f t="shared" si="7"/>
        <v>31</v>
      </c>
    </row>
    <row r="67" spans="1:21" s="128" customFormat="1">
      <c r="A67" s="101">
        <v>47</v>
      </c>
      <c r="B67" s="101" t="s">
        <v>64</v>
      </c>
      <c r="C67" s="67" t="s">
        <v>340</v>
      </c>
      <c r="D67" s="67">
        <v>1995</v>
      </c>
      <c r="E67" s="67" t="s">
        <v>139</v>
      </c>
      <c r="F67" s="67" t="s">
        <v>140</v>
      </c>
      <c r="G67" s="100" t="str">
        <f t="shared" si="4"/>
        <v xml:space="preserve"> </v>
      </c>
      <c r="H67" s="101">
        <v>14</v>
      </c>
      <c r="I67" s="101"/>
      <c r="J67" s="101">
        <v>16</v>
      </c>
      <c r="K67" s="101"/>
      <c r="L67" s="101"/>
      <c r="M67" s="101"/>
      <c r="N67" s="101"/>
      <c r="O67" s="101"/>
      <c r="P67" s="113"/>
      <c r="Q67" s="13"/>
      <c r="R67" s="12"/>
      <c r="S67" s="12">
        <f t="shared" si="5"/>
        <v>30</v>
      </c>
      <c r="T67" s="12">
        <f t="shared" si="6"/>
        <v>2</v>
      </c>
      <c r="U67" s="12">
        <f t="shared" si="7"/>
        <v>30</v>
      </c>
    </row>
    <row r="68" spans="1:21" s="128" customFormat="1">
      <c r="A68" s="101">
        <v>48</v>
      </c>
      <c r="B68" s="101" t="s">
        <v>64</v>
      </c>
      <c r="C68" s="174" t="s">
        <v>1194</v>
      </c>
      <c r="D68" s="173">
        <v>1986</v>
      </c>
      <c r="E68" s="173" t="s">
        <v>962</v>
      </c>
      <c r="F68" s="173" t="s">
        <v>1260</v>
      </c>
      <c r="G68" s="100" t="str">
        <f t="shared" si="4"/>
        <v xml:space="preserve"> </v>
      </c>
      <c r="H68" s="101"/>
      <c r="I68" s="101"/>
      <c r="J68" s="82"/>
      <c r="K68" s="101">
        <v>30</v>
      </c>
      <c r="L68" s="101"/>
      <c r="M68" s="101"/>
      <c r="N68" s="101"/>
      <c r="O68" s="101"/>
      <c r="P68" s="113"/>
      <c r="Q68" s="13"/>
      <c r="R68" s="12"/>
      <c r="S68" s="12">
        <f t="shared" si="5"/>
        <v>30</v>
      </c>
      <c r="T68" s="12">
        <f t="shared" si="6"/>
        <v>1</v>
      </c>
      <c r="U68" s="12">
        <f t="shared" si="7"/>
        <v>30</v>
      </c>
    </row>
    <row r="69" spans="1:21" s="128" customFormat="1">
      <c r="A69" s="101">
        <v>49</v>
      </c>
      <c r="B69" s="82" t="s">
        <v>64</v>
      </c>
      <c r="C69" s="174" t="s">
        <v>1633</v>
      </c>
      <c r="D69" s="174">
        <v>1984</v>
      </c>
      <c r="E69" s="174" t="s">
        <v>332</v>
      </c>
      <c r="F69" s="174" t="s">
        <v>333</v>
      </c>
      <c r="G69" s="100" t="str">
        <f t="shared" si="4"/>
        <v xml:space="preserve"> </v>
      </c>
      <c r="H69" s="101"/>
      <c r="I69" s="174"/>
      <c r="J69" s="174"/>
      <c r="K69" s="174"/>
      <c r="L69" s="174"/>
      <c r="M69" s="101"/>
      <c r="N69" s="101">
        <v>30</v>
      </c>
      <c r="O69" s="101"/>
      <c r="P69" s="114"/>
      <c r="Q69" s="4"/>
      <c r="R69" s="12"/>
      <c r="S69" s="12">
        <f t="shared" si="5"/>
        <v>30</v>
      </c>
      <c r="T69" s="12">
        <f t="shared" si="6"/>
        <v>1</v>
      </c>
      <c r="U69" s="12">
        <f t="shared" si="7"/>
        <v>30</v>
      </c>
    </row>
    <row r="70" spans="1:21" s="128" customFormat="1">
      <c r="A70" s="101">
        <v>50</v>
      </c>
      <c r="B70" s="101" t="s">
        <v>64</v>
      </c>
      <c r="C70" s="100" t="s">
        <v>1732</v>
      </c>
      <c r="D70" s="192">
        <v>1985</v>
      </c>
      <c r="E70" s="174" t="s">
        <v>122</v>
      </c>
      <c r="F70" s="174" t="s">
        <v>1971</v>
      </c>
      <c r="G70" s="100" t="str">
        <f t="shared" si="4"/>
        <v xml:space="preserve"> </v>
      </c>
      <c r="H70" s="101"/>
      <c r="I70" s="174"/>
      <c r="J70" s="174"/>
      <c r="K70" s="174"/>
      <c r="L70" s="174"/>
      <c r="M70" s="101"/>
      <c r="N70" s="101"/>
      <c r="O70" s="101">
        <v>30</v>
      </c>
      <c r="P70" s="114"/>
      <c r="Q70" s="4"/>
      <c r="R70" s="12"/>
      <c r="S70" s="12">
        <f t="shared" si="5"/>
        <v>30</v>
      </c>
      <c r="T70" s="12">
        <f t="shared" si="6"/>
        <v>1</v>
      </c>
      <c r="U70" s="12">
        <f t="shared" si="7"/>
        <v>30</v>
      </c>
    </row>
    <row r="71" spans="1:21" s="128" customFormat="1">
      <c r="A71" s="101">
        <v>51</v>
      </c>
      <c r="B71" s="82" t="s">
        <v>64</v>
      </c>
      <c r="C71" s="67" t="s">
        <v>463</v>
      </c>
      <c r="D71" s="67">
        <v>1984</v>
      </c>
      <c r="E71" s="67" t="s">
        <v>137</v>
      </c>
      <c r="F71" s="67" t="s">
        <v>138</v>
      </c>
      <c r="G71" s="100" t="str">
        <f t="shared" si="4"/>
        <v xml:space="preserve"> </v>
      </c>
      <c r="H71" s="101">
        <v>29</v>
      </c>
      <c r="I71" s="101"/>
      <c r="J71" s="101"/>
      <c r="K71" s="101"/>
      <c r="L71" s="101"/>
      <c r="M71" s="101"/>
      <c r="N71" s="101"/>
      <c r="O71" s="101"/>
      <c r="P71" s="114"/>
      <c r="Q71" s="5"/>
      <c r="R71" s="7"/>
      <c r="S71" s="7">
        <f t="shared" si="5"/>
        <v>29</v>
      </c>
      <c r="T71" s="12">
        <f t="shared" si="6"/>
        <v>1</v>
      </c>
      <c r="U71" s="12">
        <f t="shared" si="7"/>
        <v>29</v>
      </c>
    </row>
    <row r="72" spans="1:21" s="128" customFormat="1">
      <c r="A72" s="101">
        <v>52</v>
      </c>
      <c r="B72" s="82" t="s">
        <v>64</v>
      </c>
      <c r="C72" s="174" t="s">
        <v>1197</v>
      </c>
      <c r="D72" s="173">
        <v>1990</v>
      </c>
      <c r="E72" s="173" t="s">
        <v>1285</v>
      </c>
      <c r="F72" s="173" t="s">
        <v>1263</v>
      </c>
      <c r="G72" s="100" t="str">
        <f t="shared" si="4"/>
        <v xml:space="preserve"> </v>
      </c>
      <c r="H72" s="101"/>
      <c r="I72" s="101"/>
      <c r="J72" s="82"/>
      <c r="K72" s="101">
        <v>29</v>
      </c>
      <c r="L72" s="101"/>
      <c r="M72" s="101"/>
      <c r="N72" s="101"/>
      <c r="O72" s="101"/>
      <c r="P72" s="113"/>
      <c r="Q72" s="13"/>
      <c r="R72" s="12"/>
      <c r="S72" s="12">
        <f t="shared" si="5"/>
        <v>29</v>
      </c>
      <c r="T72" s="12">
        <f t="shared" si="6"/>
        <v>1</v>
      </c>
      <c r="U72" s="12">
        <f t="shared" si="7"/>
        <v>29</v>
      </c>
    </row>
    <row r="73" spans="1:21" s="128" customFormat="1">
      <c r="A73" s="101">
        <v>53</v>
      </c>
      <c r="B73" s="82" t="s">
        <v>64</v>
      </c>
      <c r="C73" s="100" t="s">
        <v>1756</v>
      </c>
      <c r="D73" s="192">
        <v>1992</v>
      </c>
      <c r="E73" s="174" t="s">
        <v>910</v>
      </c>
      <c r="F73" s="174" t="s">
        <v>1988</v>
      </c>
      <c r="G73" s="100" t="str">
        <f t="shared" si="4"/>
        <v xml:space="preserve"> </v>
      </c>
      <c r="H73" s="101"/>
      <c r="I73" s="174"/>
      <c r="J73" s="174"/>
      <c r="K73" s="174"/>
      <c r="L73" s="174"/>
      <c r="M73" s="101"/>
      <c r="N73" s="101"/>
      <c r="O73" s="101">
        <v>29</v>
      </c>
      <c r="P73" s="114"/>
      <c r="Q73" s="4"/>
      <c r="R73" s="12"/>
      <c r="S73" s="12">
        <f t="shared" si="5"/>
        <v>29</v>
      </c>
      <c r="T73" s="12">
        <f t="shared" si="6"/>
        <v>1</v>
      </c>
      <c r="U73" s="12">
        <f t="shared" si="7"/>
        <v>29</v>
      </c>
    </row>
    <row r="74" spans="1:21" s="128" customFormat="1">
      <c r="A74" s="101">
        <v>54</v>
      </c>
      <c r="B74" s="101" t="s">
        <v>64</v>
      </c>
      <c r="C74" s="67" t="s">
        <v>1097</v>
      </c>
      <c r="D74" s="67">
        <v>1994</v>
      </c>
      <c r="E74" s="174" t="s">
        <v>170</v>
      </c>
      <c r="F74" s="67" t="s">
        <v>273</v>
      </c>
      <c r="G74" s="100" t="str">
        <f t="shared" si="4"/>
        <v xml:space="preserve"> </v>
      </c>
      <c r="H74" s="101"/>
      <c r="I74" s="101"/>
      <c r="J74" s="82">
        <v>28</v>
      </c>
      <c r="K74" s="101"/>
      <c r="L74" s="101"/>
      <c r="M74" s="101"/>
      <c r="N74" s="101"/>
      <c r="O74" s="101"/>
      <c r="P74" s="113"/>
      <c r="Q74" s="13"/>
      <c r="R74" s="12"/>
      <c r="S74" s="12">
        <f t="shared" si="5"/>
        <v>28</v>
      </c>
      <c r="T74" s="12">
        <f t="shared" si="6"/>
        <v>1</v>
      </c>
      <c r="U74" s="12">
        <f t="shared" si="7"/>
        <v>28</v>
      </c>
    </row>
    <row r="75" spans="1:21" s="128" customFormat="1">
      <c r="A75" s="101">
        <v>55</v>
      </c>
      <c r="B75" s="82" t="s">
        <v>64</v>
      </c>
      <c r="C75" s="174" t="s">
        <v>1200</v>
      </c>
      <c r="D75" s="173">
        <v>1985</v>
      </c>
      <c r="E75" s="173" t="s">
        <v>1270</v>
      </c>
      <c r="F75" s="173" t="s">
        <v>1269</v>
      </c>
      <c r="G75" s="100" t="str">
        <f t="shared" si="4"/>
        <v xml:space="preserve"> </v>
      </c>
      <c r="H75" s="101"/>
      <c r="I75" s="101"/>
      <c r="J75" s="82"/>
      <c r="K75" s="101">
        <v>28</v>
      </c>
      <c r="L75" s="101"/>
      <c r="M75" s="101"/>
      <c r="N75" s="101"/>
      <c r="O75" s="101"/>
      <c r="P75" s="113"/>
      <c r="Q75" s="13"/>
      <c r="R75" s="12"/>
      <c r="S75" s="12">
        <f t="shared" si="5"/>
        <v>28</v>
      </c>
      <c r="T75" s="12">
        <f t="shared" si="6"/>
        <v>1</v>
      </c>
      <c r="U75" s="12">
        <f t="shared" si="7"/>
        <v>28</v>
      </c>
    </row>
    <row r="76" spans="1:21" s="128" customFormat="1">
      <c r="A76" s="101">
        <v>56</v>
      </c>
      <c r="B76" s="82" t="s">
        <v>64</v>
      </c>
      <c r="C76" s="100" t="s">
        <v>1759</v>
      </c>
      <c r="D76" s="192">
        <v>1985</v>
      </c>
      <c r="E76" s="174" t="s">
        <v>1951</v>
      </c>
      <c r="F76" s="174" t="s">
        <v>1990</v>
      </c>
      <c r="G76" s="100" t="str">
        <f t="shared" si="4"/>
        <v xml:space="preserve"> </v>
      </c>
      <c r="H76" s="101"/>
      <c r="I76" s="174"/>
      <c r="J76" s="174"/>
      <c r="K76" s="174"/>
      <c r="L76" s="174"/>
      <c r="M76" s="101"/>
      <c r="N76" s="101"/>
      <c r="O76" s="101">
        <v>28</v>
      </c>
      <c r="P76" s="114"/>
      <c r="Q76" s="4"/>
      <c r="R76" s="12"/>
      <c r="S76" s="12">
        <f t="shared" si="5"/>
        <v>28</v>
      </c>
      <c r="T76" s="12">
        <f t="shared" si="6"/>
        <v>1</v>
      </c>
      <c r="U76" s="12">
        <f t="shared" si="7"/>
        <v>28</v>
      </c>
    </row>
    <row r="77" spans="1:21" s="128" customFormat="1">
      <c r="A77" s="101">
        <v>57</v>
      </c>
      <c r="B77" s="82" t="s">
        <v>64</v>
      </c>
      <c r="C77" s="67" t="s">
        <v>502</v>
      </c>
      <c r="D77" s="67">
        <v>1988</v>
      </c>
      <c r="E77" s="67" t="s">
        <v>275</v>
      </c>
      <c r="F77" s="67" t="s">
        <v>276</v>
      </c>
      <c r="G77" s="100" t="str">
        <f t="shared" si="4"/>
        <v xml:space="preserve"> </v>
      </c>
      <c r="H77" s="101">
        <v>27</v>
      </c>
      <c r="I77" s="101"/>
      <c r="J77" s="101"/>
      <c r="K77" s="101"/>
      <c r="L77" s="101"/>
      <c r="M77" s="101"/>
      <c r="N77" s="101"/>
      <c r="O77" s="101"/>
      <c r="P77" s="114"/>
      <c r="Q77" s="5"/>
      <c r="R77" s="7"/>
      <c r="S77" s="7">
        <f t="shared" si="5"/>
        <v>27</v>
      </c>
      <c r="T77" s="12">
        <f t="shared" si="6"/>
        <v>1</v>
      </c>
      <c r="U77" s="12">
        <f t="shared" si="7"/>
        <v>27</v>
      </c>
    </row>
    <row r="78" spans="1:21" s="128" customFormat="1">
      <c r="A78" s="101">
        <v>58</v>
      </c>
      <c r="B78" s="101" t="s">
        <v>64</v>
      </c>
      <c r="C78" s="67" t="s">
        <v>503</v>
      </c>
      <c r="D78" s="67">
        <v>1989</v>
      </c>
      <c r="E78" s="67" t="s">
        <v>137</v>
      </c>
      <c r="F78" s="67" t="s">
        <v>138</v>
      </c>
      <c r="G78" s="100" t="str">
        <f t="shared" si="4"/>
        <v xml:space="preserve"> </v>
      </c>
      <c r="H78" s="101">
        <v>26</v>
      </c>
      <c r="I78" s="101"/>
      <c r="J78" s="101"/>
      <c r="K78" s="101"/>
      <c r="L78" s="101"/>
      <c r="M78" s="101"/>
      <c r="N78" s="101"/>
      <c r="O78" s="101"/>
      <c r="P78" s="114"/>
      <c r="Q78" s="5"/>
      <c r="R78" s="7"/>
      <c r="S78" s="7">
        <f t="shared" si="5"/>
        <v>26</v>
      </c>
      <c r="T78" s="12">
        <f t="shared" si="6"/>
        <v>1</v>
      </c>
      <c r="U78" s="12">
        <f t="shared" si="7"/>
        <v>26</v>
      </c>
    </row>
    <row r="79" spans="1:21" s="57" customFormat="1">
      <c r="A79" s="101">
        <v>59</v>
      </c>
      <c r="B79" s="101" t="s">
        <v>64</v>
      </c>
      <c r="C79" s="67" t="s">
        <v>1099</v>
      </c>
      <c r="D79" s="67">
        <v>1990</v>
      </c>
      <c r="E79" s="174" t="s">
        <v>146</v>
      </c>
      <c r="F79" s="67" t="s">
        <v>147</v>
      </c>
      <c r="G79" s="100" t="str">
        <f t="shared" si="4"/>
        <v xml:space="preserve"> </v>
      </c>
      <c r="H79" s="101"/>
      <c r="I79" s="101"/>
      <c r="J79" s="82">
        <v>26</v>
      </c>
      <c r="K79" s="101"/>
      <c r="L79" s="101"/>
      <c r="M79" s="101"/>
      <c r="N79" s="101"/>
      <c r="O79" s="101"/>
      <c r="P79" s="113"/>
      <c r="Q79" s="35"/>
      <c r="R79" s="12"/>
      <c r="S79" s="12">
        <f t="shared" si="5"/>
        <v>26</v>
      </c>
      <c r="T79" s="12">
        <f t="shared" si="6"/>
        <v>1</v>
      </c>
      <c r="U79" s="12">
        <f t="shared" si="7"/>
        <v>26</v>
      </c>
    </row>
    <row r="80" spans="1:21" s="128" customFormat="1">
      <c r="A80" s="101">
        <v>60</v>
      </c>
      <c r="B80" s="82" t="s">
        <v>64</v>
      </c>
      <c r="C80" s="174" t="s">
        <v>1206</v>
      </c>
      <c r="D80" s="173">
        <v>1996</v>
      </c>
      <c r="E80" s="173" t="s">
        <v>936</v>
      </c>
      <c r="F80" s="173" t="s">
        <v>937</v>
      </c>
      <c r="G80" s="100" t="str">
        <f t="shared" si="4"/>
        <v xml:space="preserve"> </v>
      </c>
      <c r="H80" s="101"/>
      <c r="I80" s="101"/>
      <c r="J80" s="82"/>
      <c r="K80" s="101">
        <v>26</v>
      </c>
      <c r="L80" s="101"/>
      <c r="M80" s="101"/>
      <c r="N80" s="101"/>
      <c r="O80" s="101"/>
      <c r="P80" s="113"/>
      <c r="Q80" s="13"/>
      <c r="R80" s="12"/>
      <c r="S80" s="12">
        <f t="shared" si="5"/>
        <v>26</v>
      </c>
      <c r="T80" s="12">
        <f t="shared" si="6"/>
        <v>1</v>
      </c>
      <c r="U80" s="12">
        <f t="shared" si="7"/>
        <v>26</v>
      </c>
    </row>
    <row r="81" spans="1:21" s="128" customFormat="1">
      <c r="A81" s="101">
        <v>61</v>
      </c>
      <c r="B81" s="82" t="s">
        <v>64</v>
      </c>
      <c r="C81" s="67" t="s">
        <v>506</v>
      </c>
      <c r="D81" s="67">
        <v>1986</v>
      </c>
      <c r="E81" s="67" t="s">
        <v>371</v>
      </c>
      <c r="F81" s="67" t="s">
        <v>912</v>
      </c>
      <c r="G81" s="100" t="str">
        <f t="shared" si="4"/>
        <v xml:space="preserve"> </v>
      </c>
      <c r="H81" s="101">
        <v>25</v>
      </c>
      <c r="I81" s="101"/>
      <c r="J81" s="101"/>
      <c r="K81" s="101"/>
      <c r="L81" s="101"/>
      <c r="M81" s="101"/>
      <c r="N81" s="101"/>
      <c r="O81" s="101"/>
      <c r="P81" s="114"/>
      <c r="Q81" s="5"/>
      <c r="R81" s="7"/>
      <c r="S81" s="7">
        <f t="shared" si="5"/>
        <v>25</v>
      </c>
      <c r="T81" s="12">
        <f t="shared" si="6"/>
        <v>1</v>
      </c>
      <c r="U81" s="12">
        <f t="shared" si="7"/>
        <v>25</v>
      </c>
    </row>
    <row r="82" spans="1:21" s="128" customFormat="1">
      <c r="A82" s="101">
        <v>62</v>
      </c>
      <c r="B82" s="82" t="s">
        <v>64</v>
      </c>
      <c r="C82" s="67" t="s">
        <v>1037</v>
      </c>
      <c r="D82" s="67">
        <v>1984</v>
      </c>
      <c r="E82" s="67" t="s">
        <v>178</v>
      </c>
      <c r="F82" s="67" t="s">
        <v>277</v>
      </c>
      <c r="G82" s="100" t="str">
        <f t="shared" si="4"/>
        <v xml:space="preserve"> </v>
      </c>
      <c r="H82" s="101"/>
      <c r="I82" s="101">
        <v>25</v>
      </c>
      <c r="J82" s="101"/>
      <c r="K82" s="101"/>
      <c r="L82" s="101"/>
      <c r="M82" s="101"/>
      <c r="N82" s="101"/>
      <c r="O82" s="101"/>
      <c r="P82" s="113"/>
      <c r="Q82" s="13"/>
      <c r="R82" s="12"/>
      <c r="S82" s="12">
        <f t="shared" si="5"/>
        <v>25</v>
      </c>
      <c r="T82" s="12">
        <f t="shared" si="6"/>
        <v>1</v>
      </c>
      <c r="U82" s="12">
        <f t="shared" si="7"/>
        <v>25</v>
      </c>
    </row>
    <row r="83" spans="1:21" s="128" customFormat="1">
      <c r="A83" s="101">
        <v>63</v>
      </c>
      <c r="B83" s="82" t="s">
        <v>64</v>
      </c>
      <c r="C83" s="174" t="s">
        <v>1217</v>
      </c>
      <c r="D83" s="173">
        <v>1988</v>
      </c>
      <c r="E83" s="173" t="s">
        <v>1288</v>
      </c>
      <c r="F83" s="173" t="s">
        <v>1266</v>
      </c>
      <c r="G83" s="100" t="str">
        <f t="shared" si="4"/>
        <v xml:space="preserve"> </v>
      </c>
      <c r="H83" s="101"/>
      <c r="I83" s="101"/>
      <c r="J83" s="82"/>
      <c r="K83" s="101">
        <v>25</v>
      </c>
      <c r="L83" s="101"/>
      <c r="M83" s="101"/>
      <c r="N83" s="101"/>
      <c r="O83" s="101"/>
      <c r="P83" s="113"/>
      <c r="Q83" s="13"/>
      <c r="R83" s="12"/>
      <c r="S83" s="12">
        <f t="shared" si="5"/>
        <v>25</v>
      </c>
      <c r="T83" s="12">
        <f t="shared" si="6"/>
        <v>1</v>
      </c>
      <c r="U83" s="12">
        <f t="shared" si="7"/>
        <v>25</v>
      </c>
    </row>
    <row r="84" spans="1:21" s="128" customFormat="1">
      <c r="A84" s="101">
        <v>64</v>
      </c>
      <c r="B84" s="82" t="s">
        <v>64</v>
      </c>
      <c r="C84" s="100" t="s">
        <v>1770</v>
      </c>
      <c r="D84" s="192">
        <v>1987</v>
      </c>
      <c r="E84" s="174" t="s">
        <v>1950</v>
      </c>
      <c r="F84" s="174" t="s">
        <v>1986</v>
      </c>
      <c r="G84" s="100" t="str">
        <f t="shared" si="4"/>
        <v xml:space="preserve"> </v>
      </c>
      <c r="H84" s="101"/>
      <c r="I84" s="174"/>
      <c r="J84" s="174"/>
      <c r="K84" s="174"/>
      <c r="L84" s="174"/>
      <c r="M84" s="101"/>
      <c r="N84" s="101"/>
      <c r="O84" s="101">
        <v>25</v>
      </c>
      <c r="P84" s="114"/>
      <c r="Q84" s="4"/>
      <c r="R84" s="12"/>
      <c r="S84" s="12">
        <f t="shared" si="5"/>
        <v>25</v>
      </c>
      <c r="T84" s="12">
        <f t="shared" si="6"/>
        <v>1</v>
      </c>
      <c r="U84" s="12">
        <f t="shared" si="7"/>
        <v>25</v>
      </c>
    </row>
    <row r="85" spans="1:21" s="128" customFormat="1">
      <c r="A85" s="101">
        <v>65</v>
      </c>
      <c r="B85" s="82" t="s">
        <v>64</v>
      </c>
      <c r="C85" s="67" t="s">
        <v>520</v>
      </c>
      <c r="D85" s="67">
        <v>1995</v>
      </c>
      <c r="E85" s="67" t="s">
        <v>178</v>
      </c>
      <c r="F85" s="67" t="s">
        <v>277</v>
      </c>
      <c r="G85" s="100" t="str">
        <f t="shared" ref="G85:G113" si="8">IF(COUNTIF(SM,C85)&gt;1,"X"," ")</f>
        <v xml:space="preserve"> </v>
      </c>
      <c r="H85" s="101">
        <v>24</v>
      </c>
      <c r="I85" s="101"/>
      <c r="J85" s="101"/>
      <c r="K85" s="101"/>
      <c r="L85" s="101"/>
      <c r="M85" s="101"/>
      <c r="N85" s="101"/>
      <c r="O85" s="101"/>
      <c r="P85" s="114"/>
      <c r="Q85" s="5"/>
      <c r="R85" s="7"/>
      <c r="S85" s="7">
        <f t="shared" ref="S85:S113" si="9">SUM(H85:Q85)</f>
        <v>24</v>
      </c>
      <c r="T85" s="12">
        <f t="shared" ref="T85:T113" si="10">COUNT(E85:Q85)</f>
        <v>1</v>
      </c>
      <c r="U85" s="12">
        <f t="shared" si="7"/>
        <v>24</v>
      </c>
    </row>
    <row r="86" spans="1:21" s="128" customFormat="1">
      <c r="A86" s="101">
        <v>66</v>
      </c>
      <c r="B86" s="82" t="s">
        <v>64</v>
      </c>
      <c r="C86" s="67" t="s">
        <v>1107</v>
      </c>
      <c r="D86" s="67">
        <v>1985</v>
      </c>
      <c r="E86" s="174" t="s">
        <v>126</v>
      </c>
      <c r="F86" s="67" t="s">
        <v>376</v>
      </c>
      <c r="G86" s="100" t="str">
        <f t="shared" si="8"/>
        <v xml:space="preserve"> </v>
      </c>
      <c r="H86" s="101"/>
      <c r="I86" s="101"/>
      <c r="J86" s="82">
        <v>24</v>
      </c>
      <c r="K86" s="101"/>
      <c r="L86" s="101"/>
      <c r="M86" s="101"/>
      <c r="N86" s="101"/>
      <c r="O86" s="101"/>
      <c r="P86" s="113"/>
      <c r="Q86" s="13"/>
      <c r="R86" s="12"/>
      <c r="S86" s="12">
        <f t="shared" si="9"/>
        <v>24</v>
      </c>
      <c r="T86" s="12">
        <f t="shared" si="10"/>
        <v>1</v>
      </c>
      <c r="U86" s="12">
        <f t="shared" si="7"/>
        <v>24</v>
      </c>
    </row>
    <row r="87" spans="1:21" s="128" customFormat="1">
      <c r="A87" s="101">
        <v>67</v>
      </c>
      <c r="B87" s="82" t="s">
        <v>64</v>
      </c>
      <c r="C87" s="174" t="s">
        <v>1223</v>
      </c>
      <c r="D87" s="173">
        <v>1994</v>
      </c>
      <c r="E87" s="173" t="s">
        <v>1279</v>
      </c>
      <c r="F87" s="173" t="s">
        <v>1278</v>
      </c>
      <c r="G87" s="100" t="str">
        <f t="shared" si="8"/>
        <v xml:space="preserve"> </v>
      </c>
      <c r="H87" s="101"/>
      <c r="I87" s="101"/>
      <c r="J87" s="82"/>
      <c r="K87" s="101">
        <v>24</v>
      </c>
      <c r="L87" s="101"/>
      <c r="M87" s="101"/>
      <c r="N87" s="101"/>
      <c r="O87" s="101"/>
      <c r="P87" s="113"/>
      <c r="Q87" s="13"/>
      <c r="R87" s="12"/>
      <c r="S87" s="12">
        <f t="shared" si="9"/>
        <v>24</v>
      </c>
      <c r="T87" s="12">
        <f t="shared" si="10"/>
        <v>1</v>
      </c>
      <c r="U87" s="12">
        <f t="shared" si="7"/>
        <v>24</v>
      </c>
    </row>
    <row r="88" spans="1:21" s="128" customFormat="1">
      <c r="A88" s="101">
        <v>68</v>
      </c>
      <c r="B88" s="82" t="s">
        <v>64</v>
      </c>
      <c r="C88" s="67" t="s">
        <v>530</v>
      </c>
      <c r="D88" s="67">
        <v>1984</v>
      </c>
      <c r="E88" s="67" t="s">
        <v>129</v>
      </c>
      <c r="F88" s="67" t="s">
        <v>130</v>
      </c>
      <c r="G88" s="100" t="str">
        <f t="shared" si="8"/>
        <v xml:space="preserve"> </v>
      </c>
      <c r="H88" s="101">
        <v>23</v>
      </c>
      <c r="I88" s="101"/>
      <c r="J88" s="101"/>
      <c r="K88" s="101"/>
      <c r="L88" s="101"/>
      <c r="M88" s="101"/>
      <c r="N88" s="101"/>
      <c r="O88" s="101"/>
      <c r="P88" s="113"/>
      <c r="Q88" s="13"/>
      <c r="R88" s="12"/>
      <c r="S88" s="12">
        <f t="shared" si="9"/>
        <v>23</v>
      </c>
      <c r="T88" s="12">
        <f t="shared" si="10"/>
        <v>1</v>
      </c>
      <c r="U88" s="12">
        <f t="shared" si="7"/>
        <v>23</v>
      </c>
    </row>
    <row r="89" spans="1:21" s="128" customFormat="1">
      <c r="A89" s="101">
        <v>69</v>
      </c>
      <c r="B89" s="82" t="s">
        <v>64</v>
      </c>
      <c r="C89" s="67" t="s">
        <v>1108</v>
      </c>
      <c r="D89" s="67">
        <v>1984</v>
      </c>
      <c r="E89" s="174" t="s">
        <v>187</v>
      </c>
      <c r="F89" s="67" t="s">
        <v>188</v>
      </c>
      <c r="G89" s="100" t="str">
        <f t="shared" si="8"/>
        <v xml:space="preserve"> </v>
      </c>
      <c r="H89" s="101"/>
      <c r="I89" s="101"/>
      <c r="J89" s="82">
        <v>23</v>
      </c>
      <c r="K89" s="101"/>
      <c r="L89" s="101"/>
      <c r="M89" s="101"/>
      <c r="N89" s="101"/>
      <c r="O89" s="101"/>
      <c r="P89" s="113"/>
      <c r="Q89" s="35"/>
      <c r="R89" s="12"/>
      <c r="S89" s="12">
        <f t="shared" si="9"/>
        <v>23</v>
      </c>
      <c r="T89" s="12">
        <f t="shared" si="10"/>
        <v>1</v>
      </c>
      <c r="U89" s="12">
        <f t="shared" si="7"/>
        <v>23</v>
      </c>
    </row>
    <row r="90" spans="1:21" s="128" customFormat="1">
      <c r="A90" s="101">
        <v>70</v>
      </c>
      <c r="B90" s="101" t="s">
        <v>64</v>
      </c>
      <c r="C90" s="174" t="s">
        <v>1233</v>
      </c>
      <c r="D90" s="173">
        <v>1992</v>
      </c>
      <c r="E90" s="173" t="s">
        <v>1285</v>
      </c>
      <c r="F90" s="173" t="s">
        <v>1263</v>
      </c>
      <c r="G90" s="100" t="str">
        <f t="shared" si="8"/>
        <v xml:space="preserve"> </v>
      </c>
      <c r="H90" s="101"/>
      <c r="I90" s="101"/>
      <c r="J90" s="82"/>
      <c r="K90" s="101">
        <v>23</v>
      </c>
      <c r="L90" s="101"/>
      <c r="M90" s="101"/>
      <c r="N90" s="101"/>
      <c r="O90" s="101"/>
      <c r="P90" s="13"/>
      <c r="Q90" s="13"/>
      <c r="R90" s="12"/>
      <c r="S90" s="12">
        <f t="shared" si="9"/>
        <v>23</v>
      </c>
      <c r="T90" s="12">
        <f t="shared" si="10"/>
        <v>1</v>
      </c>
      <c r="U90" s="12">
        <f t="shared" ref="U90:U113" si="11">S90+R90</f>
        <v>23</v>
      </c>
    </row>
    <row r="91" spans="1:21" s="128" customFormat="1">
      <c r="A91" s="101">
        <v>71</v>
      </c>
      <c r="B91" s="101" t="s">
        <v>64</v>
      </c>
      <c r="C91" s="100" t="s">
        <v>1822</v>
      </c>
      <c r="D91" s="192">
        <v>1984</v>
      </c>
      <c r="E91" s="174" t="s">
        <v>244</v>
      </c>
      <c r="F91" s="174" t="s">
        <v>1979</v>
      </c>
      <c r="G91" s="100" t="str">
        <f t="shared" si="8"/>
        <v xml:space="preserve"> </v>
      </c>
      <c r="H91" s="101"/>
      <c r="I91" s="174"/>
      <c r="J91" s="174"/>
      <c r="K91" s="174"/>
      <c r="L91" s="174"/>
      <c r="M91" s="101"/>
      <c r="N91" s="101"/>
      <c r="O91" s="101">
        <v>23</v>
      </c>
      <c r="P91" s="5"/>
      <c r="Q91" s="4"/>
      <c r="R91" s="12"/>
      <c r="S91" s="12">
        <f t="shared" si="9"/>
        <v>23</v>
      </c>
      <c r="T91" s="12">
        <f t="shared" si="10"/>
        <v>1</v>
      </c>
      <c r="U91" s="12">
        <f t="shared" si="11"/>
        <v>23</v>
      </c>
    </row>
    <row r="92" spans="1:21" s="128" customFormat="1">
      <c r="A92" s="101">
        <v>72</v>
      </c>
      <c r="B92" s="101" t="s">
        <v>64</v>
      </c>
      <c r="C92" s="100" t="s">
        <v>1829</v>
      </c>
      <c r="D92" s="192">
        <v>1986</v>
      </c>
      <c r="E92" s="174" t="s">
        <v>1160</v>
      </c>
      <c r="F92" s="174" t="s">
        <v>1964</v>
      </c>
      <c r="G92" s="100" t="str">
        <f t="shared" si="8"/>
        <v xml:space="preserve"> </v>
      </c>
      <c r="H92" s="101"/>
      <c r="I92" s="174"/>
      <c r="J92" s="174"/>
      <c r="K92" s="174"/>
      <c r="L92" s="174"/>
      <c r="M92" s="101"/>
      <c r="N92" s="101"/>
      <c r="O92" s="101">
        <v>22</v>
      </c>
      <c r="P92" s="5"/>
      <c r="Q92" s="4"/>
      <c r="R92" s="12"/>
      <c r="S92" s="12">
        <f t="shared" si="9"/>
        <v>22</v>
      </c>
      <c r="T92" s="12">
        <f t="shared" si="10"/>
        <v>1</v>
      </c>
      <c r="U92" s="12">
        <f t="shared" si="11"/>
        <v>22</v>
      </c>
    </row>
    <row r="93" spans="1:21" s="128" customFormat="1">
      <c r="A93" s="101">
        <v>73</v>
      </c>
      <c r="B93" s="101" t="s">
        <v>64</v>
      </c>
      <c r="C93" s="67" t="s">
        <v>549</v>
      </c>
      <c r="D93" s="67">
        <v>1991</v>
      </c>
      <c r="E93" s="67" t="s">
        <v>153</v>
      </c>
      <c r="F93" s="67" t="s">
        <v>154</v>
      </c>
      <c r="G93" s="100" t="str">
        <f t="shared" si="8"/>
        <v xml:space="preserve"> </v>
      </c>
      <c r="H93" s="101">
        <v>21</v>
      </c>
      <c r="I93" s="101"/>
      <c r="J93" s="101"/>
      <c r="K93" s="101"/>
      <c r="L93" s="101"/>
      <c r="M93" s="101"/>
      <c r="N93" s="101"/>
      <c r="O93" s="101"/>
      <c r="P93" s="13"/>
      <c r="Q93" s="13"/>
      <c r="R93" s="12"/>
      <c r="S93" s="12">
        <f t="shared" si="9"/>
        <v>21</v>
      </c>
      <c r="T93" s="12">
        <f t="shared" si="10"/>
        <v>1</v>
      </c>
      <c r="U93" s="12">
        <f t="shared" si="11"/>
        <v>21</v>
      </c>
    </row>
    <row r="94" spans="1:21" s="128" customFormat="1">
      <c r="A94" s="101">
        <v>74</v>
      </c>
      <c r="B94" s="101" t="s">
        <v>64</v>
      </c>
      <c r="C94" s="100" t="s">
        <v>1851</v>
      </c>
      <c r="D94" s="192">
        <v>1992</v>
      </c>
      <c r="E94" s="174" t="s">
        <v>1161</v>
      </c>
      <c r="F94" s="174" t="s">
        <v>1993</v>
      </c>
      <c r="G94" s="100" t="str">
        <f t="shared" si="8"/>
        <v xml:space="preserve"> </v>
      </c>
      <c r="H94" s="101"/>
      <c r="I94" s="174"/>
      <c r="J94" s="174"/>
      <c r="K94" s="174"/>
      <c r="L94" s="174"/>
      <c r="M94" s="101"/>
      <c r="N94" s="101"/>
      <c r="O94" s="101">
        <v>21</v>
      </c>
      <c r="P94" s="5"/>
      <c r="Q94" s="4"/>
      <c r="R94" s="12"/>
      <c r="S94" s="12">
        <f t="shared" si="9"/>
        <v>21</v>
      </c>
      <c r="T94" s="12">
        <f t="shared" si="10"/>
        <v>1</v>
      </c>
      <c r="U94" s="12">
        <f t="shared" si="11"/>
        <v>21</v>
      </c>
    </row>
    <row r="95" spans="1:21" s="128" customFormat="1">
      <c r="A95" s="101">
        <v>75</v>
      </c>
      <c r="B95" s="101" t="s">
        <v>64</v>
      </c>
      <c r="C95" s="67" t="s">
        <v>554</v>
      </c>
      <c r="D95" s="67">
        <v>1984</v>
      </c>
      <c r="E95" s="67" t="s">
        <v>129</v>
      </c>
      <c r="F95" s="67" t="s">
        <v>130</v>
      </c>
      <c r="G95" s="100" t="str">
        <f t="shared" si="8"/>
        <v xml:space="preserve"> </v>
      </c>
      <c r="H95" s="101">
        <v>20</v>
      </c>
      <c r="I95" s="101"/>
      <c r="J95" s="101"/>
      <c r="K95" s="101"/>
      <c r="L95" s="101"/>
      <c r="M95" s="101"/>
      <c r="N95" s="101"/>
      <c r="O95" s="101"/>
      <c r="P95" s="13"/>
      <c r="Q95" s="13"/>
      <c r="R95" s="12"/>
      <c r="S95" s="12">
        <f t="shared" si="9"/>
        <v>20</v>
      </c>
      <c r="T95" s="12">
        <f t="shared" si="10"/>
        <v>1</v>
      </c>
      <c r="U95" s="12">
        <f t="shared" si="11"/>
        <v>20</v>
      </c>
    </row>
    <row r="96" spans="1:21" s="128" customFormat="1">
      <c r="A96" s="101">
        <v>76</v>
      </c>
      <c r="B96" s="101" t="s">
        <v>64</v>
      </c>
      <c r="C96" s="100" t="s">
        <v>1878</v>
      </c>
      <c r="D96" s="192">
        <v>1989</v>
      </c>
      <c r="E96" s="174" t="s">
        <v>910</v>
      </c>
      <c r="F96" s="174" t="s">
        <v>1988</v>
      </c>
      <c r="G96" s="100" t="str">
        <f t="shared" si="8"/>
        <v xml:space="preserve"> </v>
      </c>
      <c r="H96" s="101"/>
      <c r="I96" s="174"/>
      <c r="J96" s="174"/>
      <c r="K96" s="174"/>
      <c r="L96" s="174"/>
      <c r="M96" s="101"/>
      <c r="N96" s="101"/>
      <c r="O96" s="101">
        <v>20</v>
      </c>
      <c r="P96" s="5"/>
      <c r="Q96" s="4"/>
      <c r="R96" s="12"/>
      <c r="S96" s="12">
        <f t="shared" si="9"/>
        <v>20</v>
      </c>
      <c r="T96" s="12">
        <f t="shared" si="10"/>
        <v>1</v>
      </c>
      <c r="U96" s="12">
        <f t="shared" si="11"/>
        <v>20</v>
      </c>
    </row>
    <row r="97" spans="1:21" s="128" customFormat="1">
      <c r="A97" s="101">
        <v>77</v>
      </c>
      <c r="B97" s="101" t="s">
        <v>64</v>
      </c>
      <c r="C97" s="100" t="s">
        <v>1909</v>
      </c>
      <c r="D97" s="192">
        <v>1988</v>
      </c>
      <c r="E97" s="174" t="s">
        <v>181</v>
      </c>
      <c r="F97" s="174" t="s">
        <v>1973</v>
      </c>
      <c r="G97" s="100" t="str">
        <f t="shared" si="8"/>
        <v xml:space="preserve"> </v>
      </c>
      <c r="H97" s="101"/>
      <c r="I97" s="174"/>
      <c r="J97" s="174"/>
      <c r="K97" s="174"/>
      <c r="L97" s="174"/>
      <c r="M97" s="101"/>
      <c r="N97" s="101"/>
      <c r="O97" s="101">
        <v>19</v>
      </c>
      <c r="P97" s="5"/>
      <c r="Q97" s="4"/>
      <c r="R97" s="12"/>
      <c r="S97" s="12">
        <f t="shared" si="9"/>
        <v>19</v>
      </c>
      <c r="T97" s="12">
        <f t="shared" si="10"/>
        <v>1</v>
      </c>
      <c r="U97" s="12">
        <f t="shared" si="11"/>
        <v>19</v>
      </c>
    </row>
    <row r="98" spans="1:21" s="128" customFormat="1">
      <c r="A98" s="101">
        <v>78</v>
      </c>
      <c r="B98" s="101" t="s">
        <v>64</v>
      </c>
      <c r="C98" s="67" t="s">
        <v>565</v>
      </c>
      <c r="D98" s="67">
        <v>1987</v>
      </c>
      <c r="E98" s="67" t="s">
        <v>286</v>
      </c>
      <c r="F98" s="67" t="s">
        <v>285</v>
      </c>
      <c r="G98" s="100" t="str">
        <f t="shared" si="8"/>
        <v xml:space="preserve"> </v>
      </c>
      <c r="H98" s="101">
        <v>18</v>
      </c>
      <c r="I98" s="101"/>
      <c r="J98" s="101"/>
      <c r="K98" s="101"/>
      <c r="L98" s="101"/>
      <c r="M98" s="101"/>
      <c r="N98" s="101"/>
      <c r="O98" s="101"/>
      <c r="P98" s="13"/>
      <c r="Q98" s="13"/>
      <c r="R98" s="12"/>
      <c r="S98" s="12">
        <f t="shared" si="9"/>
        <v>18</v>
      </c>
      <c r="T98" s="12">
        <f t="shared" si="10"/>
        <v>1</v>
      </c>
      <c r="U98" s="12">
        <f t="shared" si="11"/>
        <v>18</v>
      </c>
    </row>
    <row r="99" spans="1:21" s="128" customFormat="1">
      <c r="A99" s="101">
        <v>79</v>
      </c>
      <c r="B99" s="147" t="s">
        <v>64</v>
      </c>
      <c r="C99" s="67" t="s">
        <v>567</v>
      </c>
      <c r="D99" s="67">
        <v>1989</v>
      </c>
      <c r="E99" s="67" t="s">
        <v>139</v>
      </c>
      <c r="F99" s="67" t="s">
        <v>140</v>
      </c>
      <c r="G99" s="100" t="str">
        <f t="shared" si="8"/>
        <v xml:space="preserve"> </v>
      </c>
      <c r="H99" s="101">
        <v>17</v>
      </c>
      <c r="I99" s="101"/>
      <c r="J99" s="101"/>
      <c r="K99" s="101"/>
      <c r="L99" s="101"/>
      <c r="M99" s="101"/>
      <c r="N99" s="101"/>
      <c r="O99" s="101"/>
      <c r="P99" s="63"/>
      <c r="Q99" s="63"/>
      <c r="R99" s="63"/>
      <c r="S99" s="63">
        <f t="shared" si="9"/>
        <v>17</v>
      </c>
      <c r="T99" s="12">
        <f t="shared" si="10"/>
        <v>1</v>
      </c>
      <c r="U99" s="12">
        <f t="shared" si="11"/>
        <v>17</v>
      </c>
    </row>
    <row r="100" spans="1:21" s="128" customFormat="1">
      <c r="A100" s="101">
        <v>80</v>
      </c>
      <c r="B100" s="147" t="s">
        <v>64</v>
      </c>
      <c r="C100" s="67" t="s">
        <v>591</v>
      </c>
      <c r="D100" s="67">
        <v>1984</v>
      </c>
      <c r="E100" s="67" t="s">
        <v>185</v>
      </c>
      <c r="F100" s="67" t="s">
        <v>186</v>
      </c>
      <c r="G100" s="100" t="str">
        <f t="shared" si="8"/>
        <v xml:space="preserve"> </v>
      </c>
      <c r="H100" s="101">
        <v>16</v>
      </c>
      <c r="I100" s="101"/>
      <c r="J100" s="101"/>
      <c r="K100" s="101"/>
      <c r="L100" s="101"/>
      <c r="M100" s="101"/>
      <c r="N100" s="101"/>
      <c r="O100" s="101"/>
      <c r="P100" s="13"/>
      <c r="Q100" s="13"/>
      <c r="R100" s="12"/>
      <c r="S100" s="12">
        <f t="shared" si="9"/>
        <v>16</v>
      </c>
      <c r="T100" s="12">
        <f t="shared" si="10"/>
        <v>1</v>
      </c>
      <c r="U100" s="12">
        <f t="shared" si="11"/>
        <v>16</v>
      </c>
    </row>
    <row r="101" spans="1:21" s="128" customFormat="1">
      <c r="A101" s="101">
        <v>81</v>
      </c>
      <c r="B101" s="147" t="s">
        <v>64</v>
      </c>
      <c r="C101" s="67" t="s">
        <v>808</v>
      </c>
      <c r="D101" s="67">
        <v>1990</v>
      </c>
      <c r="E101" s="67" t="s">
        <v>213</v>
      </c>
      <c r="F101" s="67" t="s">
        <v>379</v>
      </c>
      <c r="G101" s="100" t="str">
        <f t="shared" si="8"/>
        <v xml:space="preserve"> </v>
      </c>
      <c r="H101" s="101">
        <v>3</v>
      </c>
      <c r="I101" s="101"/>
      <c r="J101" s="101">
        <v>13</v>
      </c>
      <c r="K101" s="101"/>
      <c r="L101" s="101"/>
      <c r="M101" s="101"/>
      <c r="N101" s="101"/>
      <c r="O101" s="101"/>
      <c r="P101" s="13"/>
      <c r="Q101" s="35"/>
      <c r="R101" s="12"/>
      <c r="S101" s="12">
        <f t="shared" si="9"/>
        <v>16</v>
      </c>
      <c r="T101" s="12">
        <f t="shared" si="10"/>
        <v>2</v>
      </c>
      <c r="U101" s="12">
        <f t="shared" si="11"/>
        <v>16</v>
      </c>
    </row>
    <row r="102" spans="1:21" s="128" customFormat="1">
      <c r="A102" s="101">
        <v>82</v>
      </c>
      <c r="B102" s="147" t="s">
        <v>64</v>
      </c>
      <c r="C102" s="67" t="s">
        <v>604</v>
      </c>
      <c r="D102" s="67">
        <v>1985</v>
      </c>
      <c r="E102" s="67" t="s">
        <v>139</v>
      </c>
      <c r="F102" s="67" t="s">
        <v>140</v>
      </c>
      <c r="G102" s="100" t="str">
        <f t="shared" si="8"/>
        <v xml:space="preserve"> </v>
      </c>
      <c r="H102" s="101">
        <v>15</v>
      </c>
      <c r="I102" s="101"/>
      <c r="J102" s="101"/>
      <c r="K102" s="101"/>
      <c r="L102" s="101"/>
      <c r="M102" s="101"/>
      <c r="N102" s="101"/>
      <c r="O102" s="101"/>
      <c r="P102" s="63"/>
      <c r="Q102" s="53"/>
      <c r="R102" s="63"/>
      <c r="S102" s="63">
        <f t="shared" si="9"/>
        <v>15</v>
      </c>
      <c r="T102" s="12">
        <f t="shared" si="10"/>
        <v>1</v>
      </c>
      <c r="U102" s="12">
        <f t="shared" si="11"/>
        <v>15</v>
      </c>
    </row>
    <row r="103" spans="1:21" s="128" customFormat="1">
      <c r="A103" s="101">
        <v>83</v>
      </c>
      <c r="B103" s="147" t="s">
        <v>64</v>
      </c>
      <c r="C103" s="67" t="s">
        <v>1147</v>
      </c>
      <c r="D103" s="67">
        <v>1986</v>
      </c>
      <c r="E103" s="174" t="s">
        <v>1165</v>
      </c>
      <c r="F103" s="67" t="s">
        <v>1049</v>
      </c>
      <c r="G103" s="100" t="str">
        <f t="shared" si="8"/>
        <v xml:space="preserve"> </v>
      </c>
      <c r="H103" s="101"/>
      <c r="I103" s="101"/>
      <c r="J103" s="82">
        <v>15</v>
      </c>
      <c r="K103" s="101"/>
      <c r="L103" s="101"/>
      <c r="M103" s="101"/>
      <c r="N103" s="101"/>
      <c r="O103" s="101"/>
      <c r="P103" s="13"/>
      <c r="Q103" s="35"/>
      <c r="R103" s="12"/>
      <c r="S103" s="12">
        <f t="shared" si="9"/>
        <v>15</v>
      </c>
      <c r="T103" s="12">
        <f t="shared" si="10"/>
        <v>1</v>
      </c>
      <c r="U103" s="12">
        <f t="shared" si="11"/>
        <v>15</v>
      </c>
    </row>
    <row r="104" spans="1:21" s="128" customFormat="1">
      <c r="A104" s="101">
        <v>84</v>
      </c>
      <c r="B104" s="147" t="s">
        <v>64</v>
      </c>
      <c r="C104" s="67" t="s">
        <v>647</v>
      </c>
      <c r="D104" s="67">
        <v>1987</v>
      </c>
      <c r="E104" s="67" t="s">
        <v>119</v>
      </c>
      <c r="F104" s="67" t="s">
        <v>120</v>
      </c>
      <c r="G104" s="100" t="str">
        <f t="shared" si="8"/>
        <v xml:space="preserve"> </v>
      </c>
      <c r="H104" s="101">
        <v>13</v>
      </c>
      <c r="I104" s="101"/>
      <c r="J104" s="101"/>
      <c r="K104" s="101"/>
      <c r="L104" s="101"/>
      <c r="M104" s="101"/>
      <c r="N104" s="101"/>
      <c r="O104" s="101"/>
      <c r="P104" s="13"/>
      <c r="Q104" s="35"/>
      <c r="R104" s="12"/>
      <c r="S104" s="12">
        <f t="shared" si="9"/>
        <v>13</v>
      </c>
      <c r="T104" s="12">
        <f t="shared" si="10"/>
        <v>1</v>
      </c>
      <c r="U104" s="12">
        <f t="shared" si="11"/>
        <v>13</v>
      </c>
    </row>
    <row r="105" spans="1:21" s="128" customFormat="1">
      <c r="A105" s="101">
        <v>85</v>
      </c>
      <c r="B105" s="147" t="s">
        <v>64</v>
      </c>
      <c r="C105" s="67" t="s">
        <v>664</v>
      </c>
      <c r="D105" s="67">
        <v>1986</v>
      </c>
      <c r="E105" s="67" t="s">
        <v>165</v>
      </c>
      <c r="F105" s="67" t="s">
        <v>266</v>
      </c>
      <c r="G105" s="100" t="str">
        <f t="shared" si="8"/>
        <v xml:space="preserve"> </v>
      </c>
      <c r="H105" s="101">
        <v>11</v>
      </c>
      <c r="I105" s="101"/>
      <c r="J105" s="101"/>
      <c r="K105" s="101"/>
      <c r="L105" s="101"/>
      <c r="M105" s="101"/>
      <c r="N105" s="101"/>
      <c r="O105" s="101"/>
      <c r="P105" s="13"/>
      <c r="Q105" s="13"/>
      <c r="R105" s="12"/>
      <c r="S105" s="12">
        <f t="shared" si="9"/>
        <v>11</v>
      </c>
      <c r="T105" s="12">
        <f t="shared" si="10"/>
        <v>1</v>
      </c>
      <c r="U105" s="12">
        <f t="shared" si="11"/>
        <v>11</v>
      </c>
    </row>
    <row r="106" spans="1:21" s="128" customFormat="1">
      <c r="A106" s="101">
        <v>86</v>
      </c>
      <c r="B106" s="147" t="s">
        <v>64</v>
      </c>
      <c r="C106" s="67" t="s">
        <v>670</v>
      </c>
      <c r="D106" s="67">
        <v>1993</v>
      </c>
      <c r="E106" s="67" t="s">
        <v>205</v>
      </c>
      <c r="F106" s="67" t="s">
        <v>206</v>
      </c>
      <c r="G106" s="100" t="str">
        <f t="shared" si="8"/>
        <v xml:space="preserve"> </v>
      </c>
      <c r="H106" s="101">
        <v>10</v>
      </c>
      <c r="I106" s="101"/>
      <c r="J106" s="101"/>
      <c r="K106" s="101"/>
      <c r="L106" s="101"/>
      <c r="M106" s="101"/>
      <c r="N106" s="101"/>
      <c r="O106" s="101"/>
      <c r="P106" s="13"/>
      <c r="Q106" s="13"/>
      <c r="R106" s="12"/>
      <c r="S106" s="12">
        <f t="shared" si="9"/>
        <v>10</v>
      </c>
      <c r="T106" s="12">
        <f t="shared" si="10"/>
        <v>1</v>
      </c>
      <c r="U106" s="12">
        <f t="shared" si="11"/>
        <v>10</v>
      </c>
    </row>
    <row r="107" spans="1:21" s="128" customFormat="1">
      <c r="A107" s="101">
        <v>87</v>
      </c>
      <c r="B107" s="147" t="s">
        <v>64</v>
      </c>
      <c r="C107" s="67" t="s">
        <v>705</v>
      </c>
      <c r="D107" s="67">
        <v>1984</v>
      </c>
      <c r="E107" s="67" t="s">
        <v>168</v>
      </c>
      <c r="F107" s="67" t="s">
        <v>169</v>
      </c>
      <c r="G107" s="100" t="str">
        <f t="shared" si="8"/>
        <v xml:space="preserve"> </v>
      </c>
      <c r="H107" s="101">
        <v>9</v>
      </c>
      <c r="I107" s="101"/>
      <c r="J107" s="101"/>
      <c r="K107" s="101"/>
      <c r="L107" s="101"/>
      <c r="M107" s="101"/>
      <c r="N107" s="101"/>
      <c r="O107" s="101"/>
      <c r="P107" s="13"/>
      <c r="Q107" s="13"/>
      <c r="R107" s="12"/>
      <c r="S107" s="12">
        <f t="shared" si="9"/>
        <v>9</v>
      </c>
      <c r="T107" s="12">
        <f t="shared" si="10"/>
        <v>1</v>
      </c>
      <c r="U107" s="12">
        <f t="shared" si="11"/>
        <v>9</v>
      </c>
    </row>
    <row r="108" spans="1:21" s="128" customFormat="1">
      <c r="A108" s="101">
        <v>88</v>
      </c>
      <c r="B108" s="147" t="s">
        <v>64</v>
      </c>
      <c r="C108" s="67" t="s">
        <v>731</v>
      </c>
      <c r="D108" s="67">
        <v>1993</v>
      </c>
      <c r="E108" s="67" t="s">
        <v>129</v>
      </c>
      <c r="F108" s="67" t="s">
        <v>130</v>
      </c>
      <c r="G108" s="100" t="str">
        <f t="shared" si="8"/>
        <v xml:space="preserve"> </v>
      </c>
      <c r="H108" s="101">
        <v>8</v>
      </c>
      <c r="I108" s="101"/>
      <c r="J108" s="101"/>
      <c r="K108" s="101"/>
      <c r="L108" s="101"/>
      <c r="M108" s="101"/>
      <c r="N108" s="101"/>
      <c r="O108" s="101"/>
      <c r="P108" s="13"/>
      <c r="Q108" s="13"/>
      <c r="R108" s="12"/>
      <c r="S108" s="12">
        <f t="shared" si="9"/>
        <v>8</v>
      </c>
      <c r="T108" s="12">
        <f t="shared" si="10"/>
        <v>1</v>
      </c>
      <c r="U108" s="12">
        <f t="shared" si="11"/>
        <v>8</v>
      </c>
    </row>
    <row r="109" spans="1:21" s="128" customFormat="1">
      <c r="A109" s="101">
        <v>89</v>
      </c>
      <c r="B109" s="147" t="s">
        <v>64</v>
      </c>
      <c r="C109" s="67" t="s">
        <v>738</v>
      </c>
      <c r="D109" s="67">
        <v>1988</v>
      </c>
      <c r="E109" s="67" t="s">
        <v>165</v>
      </c>
      <c r="F109" s="67" t="s">
        <v>266</v>
      </c>
      <c r="G109" s="100" t="str">
        <f t="shared" si="8"/>
        <v xml:space="preserve"> </v>
      </c>
      <c r="H109" s="101">
        <v>7</v>
      </c>
      <c r="I109" s="101"/>
      <c r="J109" s="101"/>
      <c r="K109" s="101"/>
      <c r="L109" s="101"/>
      <c r="M109" s="101"/>
      <c r="N109" s="101"/>
      <c r="O109" s="101"/>
      <c r="P109" s="13"/>
      <c r="Q109" s="13"/>
      <c r="R109" s="12"/>
      <c r="S109" s="12">
        <f t="shared" si="9"/>
        <v>7</v>
      </c>
      <c r="T109" s="12">
        <f t="shared" si="10"/>
        <v>1</v>
      </c>
      <c r="U109" s="12">
        <f t="shared" si="11"/>
        <v>7</v>
      </c>
    </row>
    <row r="110" spans="1:21" s="128" customFormat="1">
      <c r="A110" s="101">
        <v>90</v>
      </c>
      <c r="B110" s="147" t="s">
        <v>64</v>
      </c>
      <c r="C110" s="67" t="s">
        <v>751</v>
      </c>
      <c r="D110" s="67">
        <v>1987</v>
      </c>
      <c r="E110" s="67" t="s">
        <v>170</v>
      </c>
      <c r="F110" s="67" t="s">
        <v>273</v>
      </c>
      <c r="G110" s="100" t="str">
        <f t="shared" si="8"/>
        <v xml:space="preserve"> </v>
      </c>
      <c r="H110" s="101">
        <v>6</v>
      </c>
      <c r="I110" s="101"/>
      <c r="J110" s="101"/>
      <c r="K110" s="101"/>
      <c r="L110" s="101"/>
      <c r="M110" s="101"/>
      <c r="N110" s="101"/>
      <c r="O110" s="101"/>
      <c r="P110" s="13"/>
      <c r="Q110" s="13"/>
      <c r="R110" s="12"/>
      <c r="S110" s="12">
        <f t="shared" si="9"/>
        <v>6</v>
      </c>
      <c r="T110" s="12">
        <f t="shared" si="10"/>
        <v>1</v>
      </c>
      <c r="U110" s="12">
        <f t="shared" si="11"/>
        <v>6</v>
      </c>
    </row>
    <row r="111" spans="1:21" s="128" customFormat="1">
      <c r="A111" s="101">
        <v>91</v>
      </c>
      <c r="B111" s="147" t="s">
        <v>64</v>
      </c>
      <c r="C111" s="67" t="s">
        <v>770</v>
      </c>
      <c r="D111" s="67">
        <v>1985</v>
      </c>
      <c r="E111" s="67" t="s">
        <v>127</v>
      </c>
      <c r="F111" s="67" t="s">
        <v>128</v>
      </c>
      <c r="G111" s="100" t="str">
        <f t="shared" si="8"/>
        <v xml:space="preserve"> </v>
      </c>
      <c r="H111" s="101">
        <v>5</v>
      </c>
      <c r="I111" s="101"/>
      <c r="J111" s="101"/>
      <c r="K111" s="101"/>
      <c r="L111" s="101"/>
      <c r="M111" s="101"/>
      <c r="N111" s="101"/>
      <c r="O111" s="101"/>
      <c r="P111" s="13"/>
      <c r="Q111" s="35"/>
      <c r="R111" s="12"/>
      <c r="S111" s="12">
        <f t="shared" si="9"/>
        <v>5</v>
      </c>
      <c r="T111" s="12">
        <f t="shared" si="10"/>
        <v>1</v>
      </c>
      <c r="U111" s="12">
        <f t="shared" si="11"/>
        <v>5</v>
      </c>
    </row>
    <row r="112" spans="1:21" s="128" customFormat="1">
      <c r="A112" s="101">
        <v>92</v>
      </c>
      <c r="B112" s="86" t="s">
        <v>64</v>
      </c>
      <c r="C112" s="67" t="s">
        <v>794</v>
      </c>
      <c r="D112" s="67">
        <v>1988</v>
      </c>
      <c r="E112" s="67" t="s">
        <v>170</v>
      </c>
      <c r="F112" s="67" t="s">
        <v>273</v>
      </c>
      <c r="G112" s="100" t="str">
        <f t="shared" si="8"/>
        <v xml:space="preserve"> </v>
      </c>
      <c r="H112" s="101">
        <v>4</v>
      </c>
      <c r="I112" s="101"/>
      <c r="J112" s="101"/>
      <c r="K112" s="101"/>
      <c r="L112" s="101"/>
      <c r="M112" s="101"/>
      <c r="N112" s="101"/>
      <c r="O112" s="101"/>
      <c r="P112" s="13"/>
      <c r="Q112" s="13"/>
      <c r="R112" s="12"/>
      <c r="S112" s="12">
        <f t="shared" si="9"/>
        <v>4</v>
      </c>
      <c r="T112" s="12">
        <f t="shared" si="10"/>
        <v>1</v>
      </c>
      <c r="U112" s="12">
        <f t="shared" si="11"/>
        <v>4</v>
      </c>
    </row>
    <row r="113" spans="1:27" s="128" customFormat="1">
      <c r="A113" s="101">
        <v>93</v>
      </c>
      <c r="B113" s="86" t="s">
        <v>64</v>
      </c>
      <c r="C113" s="67" t="s">
        <v>860</v>
      </c>
      <c r="D113" s="67">
        <v>1985</v>
      </c>
      <c r="E113" s="67" t="s">
        <v>213</v>
      </c>
      <c r="F113" s="67" t="s">
        <v>379</v>
      </c>
      <c r="G113" s="100" t="str">
        <f t="shared" si="8"/>
        <v xml:space="preserve"> </v>
      </c>
      <c r="H113" s="101">
        <v>2</v>
      </c>
      <c r="I113" s="101"/>
      <c r="J113" s="101"/>
      <c r="K113" s="101"/>
      <c r="L113" s="101"/>
      <c r="M113" s="101"/>
      <c r="N113" s="101"/>
      <c r="O113" s="101"/>
      <c r="P113" s="13"/>
      <c r="Q113" s="13"/>
      <c r="R113" s="12"/>
      <c r="S113" s="12">
        <f t="shared" si="9"/>
        <v>2</v>
      </c>
      <c r="T113" s="12">
        <f t="shared" si="10"/>
        <v>1</v>
      </c>
      <c r="U113" s="12">
        <f t="shared" si="11"/>
        <v>2</v>
      </c>
    </row>
    <row r="114" spans="1:27" s="128" customFormat="1">
      <c r="A114" s="79"/>
      <c r="B114" s="142"/>
      <c r="C114" s="143"/>
      <c r="D114" s="146"/>
      <c r="E114" s="146"/>
      <c r="F114" s="146"/>
      <c r="G114" s="23"/>
      <c r="H114" s="33"/>
      <c r="I114" s="33"/>
      <c r="J114" s="300"/>
      <c r="K114" s="79"/>
      <c r="L114" s="33"/>
      <c r="M114" s="33"/>
      <c r="N114" s="33"/>
      <c r="O114" s="33"/>
      <c r="P114" s="33"/>
      <c r="Q114" s="33"/>
      <c r="R114" s="34"/>
      <c r="S114" s="34"/>
      <c r="T114" s="34"/>
      <c r="U114" s="34"/>
    </row>
    <row r="115" spans="1:27" s="128" customFormat="1" ht="13.5" thickBot="1">
      <c r="A115" s="79"/>
      <c r="B115" s="142"/>
      <c r="C115" s="143"/>
      <c r="D115" s="146"/>
      <c r="E115" s="146"/>
      <c r="F115" s="146"/>
      <c r="G115" s="23"/>
      <c r="H115" s="33"/>
      <c r="I115" s="33"/>
      <c r="J115" s="300"/>
      <c r="K115" s="79"/>
      <c r="L115" s="33"/>
      <c r="M115" s="33"/>
      <c r="N115" s="33"/>
      <c r="O115" s="33"/>
      <c r="P115" s="33"/>
      <c r="Q115" s="33"/>
      <c r="R115" s="34"/>
      <c r="S115" s="34"/>
      <c r="T115" s="34"/>
      <c r="U115" s="34"/>
    </row>
    <row r="116" spans="1:27" s="65" customFormat="1" ht="38.25">
      <c r="A116" s="326" t="s">
        <v>69</v>
      </c>
      <c r="B116" s="327"/>
      <c r="C116" s="327"/>
      <c r="D116" s="327"/>
      <c r="E116" s="327"/>
      <c r="F116" s="328"/>
      <c r="G116" s="324"/>
      <c r="H116" s="150" t="s">
        <v>107</v>
      </c>
      <c r="I116" s="21" t="s">
        <v>2</v>
      </c>
      <c r="J116" s="21" t="s">
        <v>3</v>
      </c>
      <c r="K116" s="21" t="s">
        <v>363</v>
      </c>
      <c r="L116" s="21" t="s">
        <v>4</v>
      </c>
      <c r="M116" s="21" t="s">
        <v>365</v>
      </c>
      <c r="N116" s="21" t="s">
        <v>366</v>
      </c>
      <c r="O116" s="21" t="s">
        <v>367</v>
      </c>
      <c r="P116" s="21" t="s">
        <v>5</v>
      </c>
      <c r="Q116" s="21" t="s">
        <v>369</v>
      </c>
      <c r="R116" s="21" t="s">
        <v>6</v>
      </c>
      <c r="S116" s="301" t="s">
        <v>7</v>
      </c>
      <c r="T116" s="302" t="s">
        <v>8</v>
      </c>
      <c r="U116" s="21" t="s">
        <v>9</v>
      </c>
      <c r="V116"/>
      <c r="W116"/>
      <c r="X116"/>
      <c r="Y116"/>
      <c r="Z116"/>
      <c r="AA116"/>
    </row>
    <row r="117" spans="1:27" s="65" customFormat="1" ht="13.5" customHeight="1" thickBot="1">
      <c r="A117" s="329"/>
      <c r="B117" s="330"/>
      <c r="C117" s="330"/>
      <c r="D117" s="330"/>
      <c r="E117" s="330"/>
      <c r="F117" s="331"/>
      <c r="G117" s="325"/>
      <c r="H117" s="151" t="s">
        <v>11</v>
      </c>
      <c r="I117" s="149" t="s">
        <v>10</v>
      </c>
      <c r="J117" s="149" t="s">
        <v>11</v>
      </c>
      <c r="K117" s="149" t="s">
        <v>364</v>
      </c>
      <c r="L117" s="149" t="s">
        <v>10</v>
      </c>
      <c r="M117" s="149" t="s">
        <v>12</v>
      </c>
      <c r="N117" s="149" t="s">
        <v>10</v>
      </c>
      <c r="O117" s="149" t="s">
        <v>368</v>
      </c>
      <c r="P117" s="149" t="s">
        <v>12</v>
      </c>
      <c r="Q117" s="149" t="s">
        <v>364</v>
      </c>
      <c r="R117" s="177"/>
      <c r="S117" s="178"/>
      <c r="T117" s="179"/>
      <c r="U117" s="177"/>
      <c r="V117"/>
      <c r="W117"/>
      <c r="X117"/>
      <c r="Y117"/>
      <c r="Z117"/>
      <c r="AA117"/>
    </row>
    <row r="118" spans="1:27" s="65" customFormat="1">
      <c r="A118" s="207" t="s">
        <v>13</v>
      </c>
      <c r="B118" s="207" t="s">
        <v>14</v>
      </c>
      <c r="C118" s="207" t="s">
        <v>15</v>
      </c>
      <c r="D118" s="207" t="s">
        <v>16</v>
      </c>
      <c r="E118" s="214"/>
      <c r="F118" s="204" t="s">
        <v>17</v>
      </c>
      <c r="G118" s="14"/>
      <c r="H118" s="15">
        <v>43233</v>
      </c>
      <c r="I118" s="15">
        <v>43253</v>
      </c>
      <c r="J118" s="20">
        <v>43268</v>
      </c>
      <c r="K118" s="20">
        <v>43274</v>
      </c>
      <c r="L118" s="20">
        <v>43289</v>
      </c>
      <c r="M118" s="20">
        <v>43317</v>
      </c>
      <c r="N118" s="20">
        <v>43338</v>
      </c>
      <c r="O118" s="20">
        <v>43345</v>
      </c>
      <c r="P118" s="20">
        <v>43380</v>
      </c>
      <c r="Q118" s="20">
        <v>43408</v>
      </c>
      <c r="R118" s="20"/>
      <c r="S118" s="42"/>
      <c r="T118" s="43"/>
      <c r="U118" s="43"/>
      <c r="V118"/>
      <c r="W118"/>
      <c r="X118"/>
      <c r="Y118"/>
      <c r="Z118"/>
      <c r="AA118"/>
    </row>
    <row r="119" spans="1:27">
      <c r="A119" s="62">
        <v>1</v>
      </c>
      <c r="B119" s="147" t="s">
        <v>70</v>
      </c>
      <c r="C119" s="50" t="s">
        <v>299</v>
      </c>
      <c r="D119" s="50">
        <v>1979</v>
      </c>
      <c r="E119" s="50" t="s">
        <v>176</v>
      </c>
      <c r="F119" s="50" t="s">
        <v>177</v>
      </c>
      <c r="G119" s="6" t="str">
        <f t="shared" ref="G119:G150" si="12">IF(COUNTIF(atleta351,C119)&gt;1,"X"," ")</f>
        <v xml:space="preserve"> </v>
      </c>
      <c r="H119" s="63">
        <v>27</v>
      </c>
      <c r="I119" s="5">
        <v>36</v>
      </c>
      <c r="J119" s="5">
        <v>36</v>
      </c>
      <c r="K119" s="5">
        <v>38</v>
      </c>
      <c r="L119" s="5">
        <v>46</v>
      </c>
      <c r="M119" s="5">
        <v>33</v>
      </c>
      <c r="N119" s="5">
        <v>40</v>
      </c>
      <c r="O119" s="5">
        <v>17</v>
      </c>
      <c r="P119" s="5">
        <v>38</v>
      </c>
      <c r="Q119" s="5"/>
      <c r="R119" s="7"/>
      <c r="S119" s="7">
        <f>SUM(H119:Q119)</f>
        <v>311</v>
      </c>
      <c r="T119" s="7">
        <f t="shared" ref="T119:T150" si="13">COUNT(F119:Q119)</f>
        <v>9</v>
      </c>
      <c r="U119" s="7">
        <f>S119+R119</f>
        <v>311</v>
      </c>
      <c r="V119" s="268"/>
      <c r="W119" s="268"/>
      <c r="X119" s="268"/>
      <c r="Y119" s="268"/>
      <c r="Z119" s="268"/>
      <c r="AA119" s="268"/>
    </row>
    <row r="120" spans="1:27">
      <c r="A120" s="62">
        <v>2</v>
      </c>
      <c r="B120" s="83" t="s">
        <v>70</v>
      </c>
      <c r="C120" s="50" t="s">
        <v>292</v>
      </c>
      <c r="D120" s="50">
        <v>1982</v>
      </c>
      <c r="E120" s="50" t="s">
        <v>373</v>
      </c>
      <c r="F120" s="50" t="s">
        <v>907</v>
      </c>
      <c r="G120" s="6" t="str">
        <f t="shared" si="12"/>
        <v xml:space="preserve"> </v>
      </c>
      <c r="H120" s="63">
        <v>38</v>
      </c>
      <c r="I120" s="13">
        <v>40</v>
      </c>
      <c r="J120" s="5">
        <v>38</v>
      </c>
      <c r="K120" s="5"/>
      <c r="L120" s="13">
        <v>48</v>
      </c>
      <c r="M120" s="13">
        <v>40</v>
      </c>
      <c r="N120" s="13">
        <v>38</v>
      </c>
      <c r="O120" s="13">
        <v>40</v>
      </c>
      <c r="P120" s="5">
        <v>40</v>
      </c>
      <c r="Q120" s="5"/>
      <c r="R120" s="7"/>
      <c r="S120" s="7">
        <f>SUM(H120:Q120)</f>
        <v>322</v>
      </c>
      <c r="T120" s="7">
        <f t="shared" si="13"/>
        <v>8</v>
      </c>
      <c r="U120" s="7">
        <f>S120+R120-L120</f>
        <v>274</v>
      </c>
    </row>
    <row r="121" spans="1:27">
      <c r="A121" s="62">
        <v>3</v>
      </c>
      <c r="B121" s="83" t="s">
        <v>70</v>
      </c>
      <c r="C121" s="50" t="s">
        <v>400</v>
      </c>
      <c r="D121" s="50">
        <v>1980</v>
      </c>
      <c r="E121" s="50" t="s">
        <v>176</v>
      </c>
      <c r="F121" s="50" t="s">
        <v>177</v>
      </c>
      <c r="G121" s="6" t="str">
        <f t="shared" si="12"/>
        <v xml:space="preserve"> </v>
      </c>
      <c r="H121" s="63">
        <v>34</v>
      </c>
      <c r="I121" s="5">
        <v>35</v>
      </c>
      <c r="J121" s="5"/>
      <c r="K121" s="5"/>
      <c r="L121" s="13">
        <v>35</v>
      </c>
      <c r="M121" s="13">
        <v>34</v>
      </c>
      <c r="N121" s="13">
        <v>35</v>
      </c>
      <c r="O121" s="13">
        <v>33</v>
      </c>
      <c r="P121" s="5">
        <v>36</v>
      </c>
      <c r="Q121" s="5"/>
      <c r="R121" s="7"/>
      <c r="S121" s="7">
        <f>SUM(H121:R121)</f>
        <v>242</v>
      </c>
      <c r="T121" s="7">
        <f t="shared" si="13"/>
        <v>7</v>
      </c>
      <c r="U121" s="7">
        <f>S121+R121-L121</f>
        <v>207</v>
      </c>
    </row>
    <row r="122" spans="1:27" s="65" customFormat="1">
      <c r="A122" s="62">
        <v>4</v>
      </c>
      <c r="B122" s="83" t="s">
        <v>70</v>
      </c>
      <c r="C122" s="51" t="s">
        <v>305</v>
      </c>
      <c r="D122" s="51">
        <v>1979</v>
      </c>
      <c r="E122" s="51" t="s">
        <v>181</v>
      </c>
      <c r="F122" s="51" t="s">
        <v>240</v>
      </c>
      <c r="G122" s="6" t="str">
        <f t="shared" si="12"/>
        <v xml:space="preserve"> </v>
      </c>
      <c r="H122" s="63">
        <v>1</v>
      </c>
      <c r="I122" s="13"/>
      <c r="J122" s="13">
        <v>30</v>
      </c>
      <c r="K122" s="13">
        <v>34</v>
      </c>
      <c r="L122" s="13">
        <v>34</v>
      </c>
      <c r="M122" s="13">
        <v>35</v>
      </c>
      <c r="N122" s="13">
        <v>34</v>
      </c>
      <c r="O122" s="13">
        <v>30</v>
      </c>
      <c r="P122" s="13"/>
      <c r="Q122" s="35"/>
      <c r="R122" s="12"/>
      <c r="S122" s="7">
        <f t="shared" ref="S122:S145" si="14">SUM(H122:Q122)</f>
        <v>198</v>
      </c>
      <c r="T122" s="7">
        <f t="shared" si="13"/>
        <v>7</v>
      </c>
      <c r="U122" s="7">
        <f t="shared" ref="U122:U137" si="15">S122+R122</f>
        <v>198</v>
      </c>
    </row>
    <row r="123" spans="1:27">
      <c r="A123" s="62">
        <v>5</v>
      </c>
      <c r="B123" s="83" t="s">
        <v>70</v>
      </c>
      <c r="C123" s="51" t="s">
        <v>938</v>
      </c>
      <c r="D123" s="51">
        <v>1979</v>
      </c>
      <c r="E123" s="51" t="s">
        <v>109</v>
      </c>
      <c r="F123" s="51" t="s">
        <v>110</v>
      </c>
      <c r="G123" s="6" t="str">
        <f t="shared" si="12"/>
        <v xml:space="preserve"> </v>
      </c>
      <c r="H123" s="13"/>
      <c r="I123" s="13">
        <v>38</v>
      </c>
      <c r="J123" s="13"/>
      <c r="K123" s="13">
        <v>40</v>
      </c>
      <c r="L123" s="13"/>
      <c r="M123" s="13">
        <v>36</v>
      </c>
      <c r="N123" s="13"/>
      <c r="O123" s="13"/>
      <c r="P123" s="13"/>
      <c r="Q123" s="13"/>
      <c r="R123" s="12"/>
      <c r="S123" s="7">
        <f t="shared" si="14"/>
        <v>114</v>
      </c>
      <c r="T123" s="7">
        <f t="shared" si="13"/>
        <v>3</v>
      </c>
      <c r="U123" s="7">
        <f t="shared" si="15"/>
        <v>114</v>
      </c>
    </row>
    <row r="124" spans="1:27">
      <c r="A124" s="62">
        <v>6</v>
      </c>
      <c r="B124" s="83" t="s">
        <v>70</v>
      </c>
      <c r="C124" s="50" t="s">
        <v>402</v>
      </c>
      <c r="D124" s="50">
        <v>1979</v>
      </c>
      <c r="E124" s="50" t="s">
        <v>185</v>
      </c>
      <c r="F124" s="50" t="s">
        <v>186</v>
      </c>
      <c r="G124" s="6" t="str">
        <f t="shared" si="12"/>
        <v xml:space="preserve"> </v>
      </c>
      <c r="H124" s="63">
        <v>32</v>
      </c>
      <c r="I124" s="13"/>
      <c r="J124" s="5">
        <v>33</v>
      </c>
      <c r="K124" s="5"/>
      <c r="L124" s="13">
        <v>41</v>
      </c>
      <c r="M124" s="13"/>
      <c r="N124" s="13"/>
      <c r="O124" s="13"/>
      <c r="P124" s="5"/>
      <c r="Q124" s="5"/>
      <c r="R124" s="7"/>
      <c r="S124" s="7">
        <f t="shared" si="14"/>
        <v>106</v>
      </c>
      <c r="T124" s="7">
        <f t="shared" si="13"/>
        <v>3</v>
      </c>
      <c r="U124" s="7">
        <f t="shared" si="15"/>
        <v>106</v>
      </c>
      <c r="V124" s="57"/>
      <c r="W124" s="57"/>
      <c r="X124" s="57"/>
      <c r="Y124" s="57"/>
      <c r="Z124" s="57"/>
      <c r="AA124" s="57"/>
    </row>
    <row r="125" spans="1:27">
      <c r="A125" s="62">
        <v>7</v>
      </c>
      <c r="B125" s="86" t="s">
        <v>70</v>
      </c>
      <c r="C125" s="174" t="s">
        <v>1446</v>
      </c>
      <c r="D125" s="174">
        <v>1981</v>
      </c>
      <c r="E125" s="174" t="s">
        <v>176</v>
      </c>
      <c r="F125" s="174" t="s">
        <v>177</v>
      </c>
      <c r="G125" s="6" t="str">
        <f t="shared" si="12"/>
        <v xml:space="preserve"> </v>
      </c>
      <c r="H125" s="193"/>
      <c r="I125" s="195"/>
      <c r="J125" s="195"/>
      <c r="K125" s="195"/>
      <c r="L125" s="195">
        <v>29</v>
      </c>
      <c r="M125" s="193"/>
      <c r="N125" s="193">
        <v>32</v>
      </c>
      <c r="O125" s="193"/>
      <c r="P125" s="193">
        <v>35</v>
      </c>
      <c r="Q125" s="195"/>
      <c r="R125" s="195"/>
      <c r="S125" s="196">
        <f t="shared" si="14"/>
        <v>96</v>
      </c>
      <c r="T125" s="196">
        <f t="shared" si="13"/>
        <v>3</v>
      </c>
      <c r="U125" s="196">
        <f t="shared" si="15"/>
        <v>96</v>
      </c>
      <c r="V125" s="268"/>
      <c r="W125" s="268"/>
      <c r="X125" s="268"/>
      <c r="Y125" s="268"/>
      <c r="Z125" s="268"/>
      <c r="AA125" s="268"/>
    </row>
    <row r="126" spans="1:27">
      <c r="A126" s="62">
        <v>8</v>
      </c>
      <c r="B126" s="83" t="s">
        <v>70</v>
      </c>
      <c r="C126" s="50" t="s">
        <v>418</v>
      </c>
      <c r="D126" s="50">
        <v>1979</v>
      </c>
      <c r="E126" s="50" t="s">
        <v>139</v>
      </c>
      <c r="F126" s="50" t="s">
        <v>140</v>
      </c>
      <c r="G126" s="6" t="str">
        <f t="shared" si="12"/>
        <v xml:space="preserve"> </v>
      </c>
      <c r="H126" s="63">
        <v>30</v>
      </c>
      <c r="I126" s="5">
        <v>34</v>
      </c>
      <c r="J126" s="5">
        <v>28</v>
      </c>
      <c r="K126" s="5"/>
      <c r="L126" s="5"/>
      <c r="M126" s="5"/>
      <c r="N126" s="5"/>
      <c r="O126" s="5"/>
      <c r="P126" s="5"/>
      <c r="Q126" s="5"/>
      <c r="R126" s="7"/>
      <c r="S126" s="7">
        <f t="shared" si="14"/>
        <v>92</v>
      </c>
      <c r="T126" s="7">
        <f t="shared" si="13"/>
        <v>3</v>
      </c>
      <c r="U126" s="7">
        <f t="shared" si="15"/>
        <v>92</v>
      </c>
    </row>
    <row r="127" spans="1:27">
      <c r="A127" s="62">
        <v>9</v>
      </c>
      <c r="B127" s="83" t="s">
        <v>70</v>
      </c>
      <c r="C127" s="51" t="s">
        <v>301</v>
      </c>
      <c r="D127" s="50">
        <v>1982</v>
      </c>
      <c r="E127" s="50" t="s">
        <v>159</v>
      </c>
      <c r="F127" s="50" t="s">
        <v>160</v>
      </c>
      <c r="G127" s="6" t="str">
        <f t="shared" si="12"/>
        <v xml:space="preserve"> </v>
      </c>
      <c r="H127" s="63">
        <v>22</v>
      </c>
      <c r="I127" s="5"/>
      <c r="J127" s="5"/>
      <c r="K127" s="5"/>
      <c r="L127" s="5">
        <v>40</v>
      </c>
      <c r="M127" s="5"/>
      <c r="N127" s="5"/>
      <c r="O127" s="5">
        <v>24</v>
      </c>
      <c r="P127" s="5"/>
      <c r="Q127" s="5"/>
      <c r="R127" s="7"/>
      <c r="S127" s="7">
        <f t="shared" si="14"/>
        <v>86</v>
      </c>
      <c r="T127" s="7">
        <f t="shared" si="13"/>
        <v>3</v>
      </c>
      <c r="U127" s="7">
        <f t="shared" si="15"/>
        <v>86</v>
      </c>
    </row>
    <row r="128" spans="1:27">
      <c r="A128" s="62">
        <v>10</v>
      </c>
      <c r="B128" s="83" t="s">
        <v>70</v>
      </c>
      <c r="C128" s="51" t="s">
        <v>1086</v>
      </c>
      <c r="D128" s="51">
        <v>1983</v>
      </c>
      <c r="E128" s="53" t="s">
        <v>174</v>
      </c>
      <c r="F128" s="51" t="s">
        <v>267</v>
      </c>
      <c r="G128" s="6" t="str">
        <f t="shared" si="12"/>
        <v xml:space="preserve"> </v>
      </c>
      <c r="H128" s="13"/>
      <c r="I128" s="13"/>
      <c r="J128" s="127">
        <v>40</v>
      </c>
      <c r="K128" s="13"/>
      <c r="L128" s="13">
        <v>43</v>
      </c>
      <c r="M128" s="13"/>
      <c r="N128" s="13"/>
      <c r="O128" s="13"/>
      <c r="P128" s="13"/>
      <c r="Q128" s="13"/>
      <c r="R128" s="12"/>
      <c r="S128" s="7">
        <f t="shared" si="14"/>
        <v>83</v>
      </c>
      <c r="T128" s="7">
        <f t="shared" si="13"/>
        <v>2</v>
      </c>
      <c r="U128" s="7">
        <f t="shared" si="15"/>
        <v>83</v>
      </c>
    </row>
    <row r="129" spans="1:21">
      <c r="A129" s="62">
        <v>11</v>
      </c>
      <c r="B129" s="83" t="s">
        <v>70</v>
      </c>
      <c r="C129" s="50" t="s">
        <v>516</v>
      </c>
      <c r="D129" s="50">
        <v>1981</v>
      </c>
      <c r="E129" s="50" t="s">
        <v>137</v>
      </c>
      <c r="F129" s="50" t="s">
        <v>138</v>
      </c>
      <c r="G129" s="6" t="str">
        <f t="shared" si="12"/>
        <v xml:space="preserve"> </v>
      </c>
      <c r="H129" s="63">
        <v>18</v>
      </c>
      <c r="I129" s="5"/>
      <c r="J129" s="5">
        <v>26</v>
      </c>
      <c r="K129" s="5"/>
      <c r="L129" s="5"/>
      <c r="M129" s="5"/>
      <c r="N129" s="5"/>
      <c r="O129" s="5">
        <v>23</v>
      </c>
      <c r="P129" s="5"/>
      <c r="Q129" s="5"/>
      <c r="R129" s="7"/>
      <c r="S129" s="7">
        <f t="shared" si="14"/>
        <v>67</v>
      </c>
      <c r="T129" s="7">
        <f t="shared" si="13"/>
        <v>3</v>
      </c>
      <c r="U129" s="7">
        <f t="shared" si="15"/>
        <v>67</v>
      </c>
    </row>
    <row r="130" spans="1:21">
      <c r="A130" s="62">
        <v>12</v>
      </c>
      <c r="B130" s="83" t="s">
        <v>70</v>
      </c>
      <c r="C130" s="174" t="s">
        <v>1594</v>
      </c>
      <c r="D130" s="67">
        <v>1980</v>
      </c>
      <c r="E130" s="67" t="s">
        <v>1584</v>
      </c>
      <c r="F130" s="67" t="s">
        <v>1586</v>
      </c>
      <c r="G130" s="6" t="str">
        <f t="shared" si="12"/>
        <v xml:space="preserve"> </v>
      </c>
      <c r="H130" s="193"/>
      <c r="I130" s="195"/>
      <c r="J130" s="195"/>
      <c r="K130" s="195"/>
      <c r="L130" s="195"/>
      <c r="M130" s="193">
        <v>32</v>
      </c>
      <c r="N130" s="193"/>
      <c r="O130" s="193"/>
      <c r="P130" s="193">
        <v>34</v>
      </c>
      <c r="Q130" s="195"/>
      <c r="R130" s="195"/>
      <c r="S130" s="196">
        <f t="shared" si="14"/>
        <v>66</v>
      </c>
      <c r="T130" s="196">
        <f t="shared" si="13"/>
        <v>2</v>
      </c>
      <c r="U130" s="196">
        <f t="shared" si="15"/>
        <v>66</v>
      </c>
    </row>
    <row r="131" spans="1:21">
      <c r="A131" s="62">
        <v>13</v>
      </c>
      <c r="B131" s="83" t="s">
        <v>70</v>
      </c>
      <c r="C131" s="53" t="s">
        <v>1445</v>
      </c>
      <c r="D131" s="53">
        <v>1979</v>
      </c>
      <c r="E131" s="53" t="s">
        <v>176</v>
      </c>
      <c r="F131" s="53" t="str">
        <f>VLOOKUP(E131,cod.,2,FALSE)</f>
        <v>ATLETICA CORREREPOLLINO</v>
      </c>
      <c r="G131" s="6" t="str">
        <f t="shared" si="12"/>
        <v xml:space="preserve"> </v>
      </c>
      <c r="H131" s="63"/>
      <c r="I131" s="13"/>
      <c r="J131" s="13"/>
      <c r="K131" s="13"/>
      <c r="L131" s="13">
        <v>30</v>
      </c>
      <c r="M131" s="13"/>
      <c r="N131" s="13"/>
      <c r="O131" s="13"/>
      <c r="P131" s="13">
        <v>32</v>
      </c>
      <c r="Q131" s="35"/>
      <c r="R131" s="12"/>
      <c r="S131" s="7">
        <f t="shared" si="14"/>
        <v>62</v>
      </c>
      <c r="T131" s="7">
        <f t="shared" si="13"/>
        <v>2</v>
      </c>
      <c r="U131" s="7">
        <f t="shared" si="15"/>
        <v>62</v>
      </c>
    </row>
    <row r="132" spans="1:21">
      <c r="A132" s="62">
        <v>14</v>
      </c>
      <c r="B132" s="83" t="s">
        <v>70</v>
      </c>
      <c r="C132" s="50" t="s">
        <v>616</v>
      </c>
      <c r="D132" s="50">
        <v>1981</v>
      </c>
      <c r="E132" s="50" t="s">
        <v>126</v>
      </c>
      <c r="F132" s="50" t="s">
        <v>376</v>
      </c>
      <c r="G132" s="6" t="str">
        <f t="shared" si="12"/>
        <v xml:space="preserve"> </v>
      </c>
      <c r="H132" s="63">
        <v>10</v>
      </c>
      <c r="I132" s="5"/>
      <c r="J132" s="5">
        <v>27</v>
      </c>
      <c r="K132" s="5"/>
      <c r="L132" s="5"/>
      <c r="M132" s="5"/>
      <c r="N132" s="5"/>
      <c r="O132" s="5">
        <v>25</v>
      </c>
      <c r="P132" s="5"/>
      <c r="Q132" s="5"/>
      <c r="R132" s="7"/>
      <c r="S132" s="7">
        <f t="shared" si="14"/>
        <v>62</v>
      </c>
      <c r="T132" s="7">
        <f t="shared" si="13"/>
        <v>3</v>
      </c>
      <c r="U132" s="7">
        <f t="shared" si="15"/>
        <v>62</v>
      </c>
    </row>
    <row r="133" spans="1:21">
      <c r="A133" s="62">
        <v>15</v>
      </c>
      <c r="B133" s="83" t="s">
        <v>70</v>
      </c>
      <c r="C133" s="50" t="s">
        <v>439</v>
      </c>
      <c r="D133" s="50">
        <v>1980</v>
      </c>
      <c r="E133" s="50" t="s">
        <v>189</v>
      </c>
      <c r="F133" s="50" t="s">
        <v>190</v>
      </c>
      <c r="G133" s="6" t="str">
        <f t="shared" si="12"/>
        <v xml:space="preserve"> </v>
      </c>
      <c r="H133" s="63">
        <v>29</v>
      </c>
      <c r="I133" s="13"/>
      <c r="J133" s="5">
        <v>31</v>
      </c>
      <c r="K133" s="5"/>
      <c r="L133" s="5"/>
      <c r="M133" s="5"/>
      <c r="N133" s="5"/>
      <c r="O133" s="5"/>
      <c r="P133" s="5"/>
      <c r="Q133" s="5"/>
      <c r="R133" s="7"/>
      <c r="S133" s="7">
        <f t="shared" si="14"/>
        <v>60</v>
      </c>
      <c r="T133" s="7">
        <f t="shared" si="13"/>
        <v>2</v>
      </c>
      <c r="U133" s="7">
        <f t="shared" si="15"/>
        <v>60</v>
      </c>
    </row>
    <row r="134" spans="1:21">
      <c r="A134" s="62">
        <v>16</v>
      </c>
      <c r="B134" s="83" t="s">
        <v>70</v>
      </c>
      <c r="C134" s="53" t="s">
        <v>1354</v>
      </c>
      <c r="D134" s="53">
        <v>1979</v>
      </c>
      <c r="E134" s="53" t="s">
        <v>1162</v>
      </c>
      <c r="F134" s="53" t="str">
        <f>VLOOKUP(E134,cod.,2,FALSE)</f>
        <v>TEAM PIANETA SPORT MASSAFRA</v>
      </c>
      <c r="G134" s="6" t="str">
        <f t="shared" si="12"/>
        <v xml:space="preserve"> </v>
      </c>
      <c r="H134" s="63"/>
      <c r="I134" s="13"/>
      <c r="J134" s="13"/>
      <c r="K134" s="13"/>
      <c r="L134" s="13">
        <v>44</v>
      </c>
      <c r="M134" s="13"/>
      <c r="N134" s="13"/>
      <c r="O134" s="13"/>
      <c r="P134" s="13"/>
      <c r="Q134" s="35"/>
      <c r="R134" s="12"/>
      <c r="S134" s="7">
        <f t="shared" si="14"/>
        <v>44</v>
      </c>
      <c r="T134" s="7">
        <f t="shared" si="13"/>
        <v>1</v>
      </c>
      <c r="U134" s="7">
        <f t="shared" si="15"/>
        <v>44</v>
      </c>
    </row>
    <row r="135" spans="1:21">
      <c r="A135" s="62">
        <v>17</v>
      </c>
      <c r="B135" s="83" t="s">
        <v>70</v>
      </c>
      <c r="C135" s="50" t="s">
        <v>487</v>
      </c>
      <c r="D135" s="50">
        <v>1983</v>
      </c>
      <c r="E135" s="50" t="s">
        <v>129</v>
      </c>
      <c r="F135" s="50" t="s">
        <v>130</v>
      </c>
      <c r="G135" s="6" t="str">
        <f t="shared" si="12"/>
        <v xml:space="preserve"> </v>
      </c>
      <c r="H135" s="63">
        <v>20</v>
      </c>
      <c r="I135" s="13"/>
      <c r="J135" s="5">
        <v>22</v>
      </c>
      <c r="K135" s="5"/>
      <c r="L135" s="5"/>
      <c r="M135" s="5"/>
      <c r="N135" s="5"/>
      <c r="O135" s="5"/>
      <c r="P135" s="5"/>
      <c r="Q135" s="5"/>
      <c r="R135" s="7"/>
      <c r="S135" s="7">
        <f t="shared" si="14"/>
        <v>42</v>
      </c>
      <c r="T135" s="7">
        <f t="shared" si="13"/>
        <v>2</v>
      </c>
      <c r="U135" s="7">
        <f t="shared" si="15"/>
        <v>42</v>
      </c>
    </row>
    <row r="136" spans="1:21">
      <c r="A136" s="62">
        <v>18</v>
      </c>
      <c r="B136" s="83" t="s">
        <v>70</v>
      </c>
      <c r="C136" s="50" t="s">
        <v>497</v>
      </c>
      <c r="D136" s="50">
        <v>1979</v>
      </c>
      <c r="E136" s="50" t="s">
        <v>187</v>
      </c>
      <c r="F136" s="50" t="s">
        <v>188</v>
      </c>
      <c r="G136" s="6" t="str">
        <f t="shared" si="12"/>
        <v xml:space="preserve"> </v>
      </c>
      <c r="H136" s="63">
        <v>19</v>
      </c>
      <c r="I136" s="5"/>
      <c r="J136" s="5">
        <v>23</v>
      </c>
      <c r="K136" s="5"/>
      <c r="L136" s="5"/>
      <c r="M136" s="5"/>
      <c r="N136" s="5"/>
      <c r="O136" s="5"/>
      <c r="P136" s="5"/>
      <c r="Q136" s="5"/>
      <c r="R136" s="7"/>
      <c r="S136" s="7">
        <f t="shared" si="14"/>
        <v>42</v>
      </c>
      <c r="T136" s="7">
        <f t="shared" si="13"/>
        <v>2</v>
      </c>
      <c r="U136" s="7">
        <f t="shared" si="15"/>
        <v>42</v>
      </c>
    </row>
    <row r="137" spans="1:21">
      <c r="A137" s="62">
        <v>19</v>
      </c>
      <c r="B137" s="83" t="s">
        <v>70</v>
      </c>
      <c r="C137" s="53" t="s">
        <v>1355</v>
      </c>
      <c r="D137" s="53">
        <v>1979</v>
      </c>
      <c r="E137" s="53" t="s">
        <v>145</v>
      </c>
      <c r="F137" s="53" t="str">
        <f>VLOOKUP(E137,cod.,2,FALSE)</f>
        <v>OLIMPO LATIANO</v>
      </c>
      <c r="G137" s="6" t="str">
        <f t="shared" si="12"/>
        <v xml:space="preserve"> </v>
      </c>
      <c r="H137" s="63"/>
      <c r="I137" s="13"/>
      <c r="J137" s="13"/>
      <c r="K137" s="13"/>
      <c r="L137" s="13">
        <v>42</v>
      </c>
      <c r="M137" s="13"/>
      <c r="N137" s="13"/>
      <c r="O137" s="13"/>
      <c r="P137" s="13"/>
      <c r="Q137" s="35"/>
      <c r="R137" s="12"/>
      <c r="S137" s="7">
        <f t="shared" si="14"/>
        <v>42</v>
      </c>
      <c r="T137" s="7">
        <f t="shared" si="13"/>
        <v>1</v>
      </c>
      <c r="U137" s="7">
        <f t="shared" si="15"/>
        <v>42</v>
      </c>
    </row>
    <row r="138" spans="1:21">
      <c r="A138" s="62">
        <v>20</v>
      </c>
      <c r="B138" s="63" t="s">
        <v>70</v>
      </c>
      <c r="C138" s="51" t="s">
        <v>383</v>
      </c>
      <c r="D138" s="51">
        <v>1980</v>
      </c>
      <c r="E138" s="51" t="s">
        <v>129</v>
      </c>
      <c r="F138" s="51" t="s">
        <v>130</v>
      </c>
      <c r="G138" s="6" t="str">
        <f t="shared" si="12"/>
        <v xml:space="preserve"> </v>
      </c>
      <c r="H138" s="63">
        <v>40</v>
      </c>
      <c r="I138" s="13"/>
      <c r="J138" s="5"/>
      <c r="K138" s="5"/>
      <c r="L138" s="5"/>
      <c r="M138" s="5"/>
      <c r="N138" s="5"/>
      <c r="O138" s="5"/>
      <c r="P138" s="5"/>
      <c r="Q138" s="5"/>
      <c r="R138" s="7"/>
      <c r="S138" s="7">
        <f t="shared" si="14"/>
        <v>40</v>
      </c>
      <c r="T138" s="7">
        <f t="shared" si="13"/>
        <v>1</v>
      </c>
      <c r="U138" s="7">
        <f>S138+R138-L138</f>
        <v>40</v>
      </c>
    </row>
    <row r="139" spans="1:21">
      <c r="A139" s="62">
        <v>21</v>
      </c>
      <c r="B139" s="83" t="s">
        <v>70</v>
      </c>
      <c r="C139" s="53" t="s">
        <v>1438</v>
      </c>
      <c r="D139" s="53">
        <v>1982</v>
      </c>
      <c r="E139" s="53" t="s">
        <v>1534</v>
      </c>
      <c r="F139" s="53" t="str">
        <f>VLOOKUP(E139,cod.,2,FALSE)</f>
        <v>ATLETICA ADELFIA</v>
      </c>
      <c r="G139" s="6" t="str">
        <f t="shared" si="12"/>
        <v xml:space="preserve"> </v>
      </c>
      <c r="H139" s="63"/>
      <c r="I139" s="13"/>
      <c r="J139" s="13"/>
      <c r="K139" s="13"/>
      <c r="L139" s="13">
        <v>40</v>
      </c>
      <c r="M139" s="13"/>
      <c r="N139" s="13"/>
      <c r="O139" s="13"/>
      <c r="P139" s="13"/>
      <c r="Q139" s="35"/>
      <c r="R139" s="12"/>
      <c r="S139" s="7">
        <f t="shared" si="14"/>
        <v>40</v>
      </c>
      <c r="T139" s="7">
        <f t="shared" si="13"/>
        <v>1</v>
      </c>
      <c r="U139" s="7">
        <f t="shared" ref="U139:U145" si="16">S139+R139</f>
        <v>40</v>
      </c>
    </row>
    <row r="140" spans="1:21">
      <c r="A140" s="62">
        <v>22</v>
      </c>
      <c r="B140" s="83" t="s">
        <v>70</v>
      </c>
      <c r="C140" s="53" t="s">
        <v>1356</v>
      </c>
      <c r="D140" s="53">
        <v>1980</v>
      </c>
      <c r="E140" s="53" t="s">
        <v>238</v>
      </c>
      <c r="F140" s="53" t="str">
        <f>VLOOKUP(E140,cod.,2,FALSE)</f>
        <v>PODISTICA AMATORI POTENZA</v>
      </c>
      <c r="G140" s="6" t="str">
        <f t="shared" si="12"/>
        <v xml:space="preserve"> </v>
      </c>
      <c r="H140" s="63"/>
      <c r="I140" s="13"/>
      <c r="J140" s="13"/>
      <c r="K140" s="13"/>
      <c r="L140" s="13">
        <v>39</v>
      </c>
      <c r="M140" s="13"/>
      <c r="N140" s="13"/>
      <c r="O140" s="13"/>
      <c r="P140" s="13"/>
      <c r="Q140" s="35"/>
      <c r="R140" s="12"/>
      <c r="S140" s="7">
        <f t="shared" si="14"/>
        <v>39</v>
      </c>
      <c r="T140" s="7">
        <f t="shared" si="13"/>
        <v>1</v>
      </c>
      <c r="U140" s="7">
        <f t="shared" si="16"/>
        <v>39</v>
      </c>
    </row>
    <row r="141" spans="1:21">
      <c r="A141" s="62">
        <v>23</v>
      </c>
      <c r="B141" s="63" t="s">
        <v>70</v>
      </c>
      <c r="C141" s="53" t="s">
        <v>1357</v>
      </c>
      <c r="D141" s="53">
        <v>1979</v>
      </c>
      <c r="E141" s="53" t="s">
        <v>157</v>
      </c>
      <c r="F141" s="53" t="str">
        <f>VLOOKUP(E141,cod.,2,FALSE)</f>
        <v>SALENTO IN CORSA VEGLIE</v>
      </c>
      <c r="G141" s="6" t="str">
        <f t="shared" si="12"/>
        <v xml:space="preserve"> </v>
      </c>
      <c r="H141" s="63"/>
      <c r="I141" s="13"/>
      <c r="J141" s="13"/>
      <c r="K141" s="13"/>
      <c r="L141" s="13">
        <v>38</v>
      </c>
      <c r="M141" s="13"/>
      <c r="N141" s="13"/>
      <c r="O141" s="13"/>
      <c r="P141" s="13"/>
      <c r="Q141" s="35"/>
      <c r="R141" s="12"/>
      <c r="S141" s="7">
        <f t="shared" si="14"/>
        <v>38</v>
      </c>
      <c r="T141" s="7">
        <f t="shared" si="13"/>
        <v>1</v>
      </c>
      <c r="U141" s="7">
        <f t="shared" si="16"/>
        <v>38</v>
      </c>
    </row>
    <row r="142" spans="1:21">
      <c r="A142" s="62">
        <v>24</v>
      </c>
      <c r="B142" s="83" t="s">
        <v>70</v>
      </c>
      <c r="C142" s="53" t="s">
        <v>1439</v>
      </c>
      <c r="D142" s="53">
        <v>1981</v>
      </c>
      <c r="E142" s="53" t="s">
        <v>242</v>
      </c>
      <c r="F142" s="53" t="str">
        <f>VLOOKUP(E142,cod.,2,FALSE)</f>
        <v>A.S.D. MARATHON MASSAFRA</v>
      </c>
      <c r="G142" s="6" t="str">
        <f t="shared" si="12"/>
        <v xml:space="preserve"> </v>
      </c>
      <c r="H142" s="63"/>
      <c r="I142" s="13"/>
      <c r="J142" s="13"/>
      <c r="K142" s="13"/>
      <c r="L142" s="13">
        <v>38</v>
      </c>
      <c r="M142" s="13"/>
      <c r="N142" s="13"/>
      <c r="O142" s="13"/>
      <c r="P142" s="13"/>
      <c r="Q142" s="35"/>
      <c r="R142" s="12"/>
      <c r="S142" s="7">
        <f t="shared" si="14"/>
        <v>38</v>
      </c>
      <c r="T142" s="7">
        <f t="shared" si="13"/>
        <v>1</v>
      </c>
      <c r="U142" s="7">
        <f t="shared" si="16"/>
        <v>38</v>
      </c>
    </row>
    <row r="143" spans="1:21">
      <c r="A143" s="62">
        <v>25</v>
      </c>
      <c r="B143" s="83" t="s">
        <v>70</v>
      </c>
      <c r="C143" s="174" t="s">
        <v>1588</v>
      </c>
      <c r="D143" s="67">
        <v>1983</v>
      </c>
      <c r="E143" s="67" t="s">
        <v>1596</v>
      </c>
      <c r="F143" s="67" t="s">
        <v>1600</v>
      </c>
      <c r="G143" s="6" t="str">
        <f t="shared" si="12"/>
        <v xml:space="preserve"> </v>
      </c>
      <c r="H143" s="193"/>
      <c r="I143" s="195"/>
      <c r="J143" s="195"/>
      <c r="K143" s="195"/>
      <c r="L143" s="195"/>
      <c r="M143" s="193">
        <v>38</v>
      </c>
      <c r="N143" s="193"/>
      <c r="O143" s="193"/>
      <c r="P143" s="193"/>
      <c r="Q143" s="195"/>
      <c r="R143" s="195"/>
      <c r="S143" s="196">
        <f t="shared" si="14"/>
        <v>38</v>
      </c>
      <c r="T143" s="196">
        <f t="shared" si="13"/>
        <v>1</v>
      </c>
      <c r="U143" s="196">
        <f t="shared" si="16"/>
        <v>38</v>
      </c>
    </row>
    <row r="144" spans="1:21">
      <c r="A144" s="62">
        <v>26</v>
      </c>
      <c r="B144" s="83" t="s">
        <v>70</v>
      </c>
      <c r="C144" s="100" t="s">
        <v>1705</v>
      </c>
      <c r="D144" s="192">
        <v>1982</v>
      </c>
      <c r="E144" s="174" t="s">
        <v>1160</v>
      </c>
      <c r="F144" s="174" t="s">
        <v>1964</v>
      </c>
      <c r="G144" s="6" t="str">
        <f t="shared" si="12"/>
        <v xml:space="preserve"> </v>
      </c>
      <c r="H144" s="193"/>
      <c r="I144" s="195"/>
      <c r="J144" s="195"/>
      <c r="K144" s="195"/>
      <c r="L144" s="195"/>
      <c r="M144" s="193"/>
      <c r="N144" s="193"/>
      <c r="O144" s="193">
        <v>38</v>
      </c>
      <c r="P144" s="193"/>
      <c r="Q144" s="195"/>
      <c r="R144" s="195"/>
      <c r="S144" s="196">
        <f t="shared" si="14"/>
        <v>38</v>
      </c>
      <c r="T144" s="196">
        <f t="shared" si="13"/>
        <v>1</v>
      </c>
      <c r="U144" s="196">
        <f t="shared" si="16"/>
        <v>38</v>
      </c>
    </row>
    <row r="145" spans="1:21">
      <c r="A145" s="62">
        <v>27</v>
      </c>
      <c r="B145" s="63" t="s">
        <v>70</v>
      </c>
      <c r="C145" s="53" t="s">
        <v>1358</v>
      </c>
      <c r="D145" s="53">
        <v>1981</v>
      </c>
      <c r="E145" s="53" t="s">
        <v>115</v>
      </c>
      <c r="F145" s="53" t="str">
        <f>VLOOKUP(E145,cod.,2,FALSE)</f>
        <v>A.S.D. MONTEDORO NOCI</v>
      </c>
      <c r="G145" s="6" t="str">
        <f t="shared" si="12"/>
        <v xml:space="preserve"> </v>
      </c>
      <c r="H145" s="63"/>
      <c r="I145" s="13"/>
      <c r="J145" s="13"/>
      <c r="K145" s="13"/>
      <c r="L145" s="13">
        <v>37</v>
      </c>
      <c r="M145" s="13"/>
      <c r="N145" s="13"/>
      <c r="O145" s="13"/>
      <c r="P145" s="13"/>
      <c r="Q145" s="35"/>
      <c r="R145" s="12"/>
      <c r="S145" s="7">
        <f t="shared" si="14"/>
        <v>37</v>
      </c>
      <c r="T145" s="7">
        <f t="shared" si="13"/>
        <v>1</v>
      </c>
      <c r="U145" s="7">
        <f t="shared" si="16"/>
        <v>37</v>
      </c>
    </row>
    <row r="146" spans="1:21">
      <c r="A146" s="62">
        <v>28</v>
      </c>
      <c r="B146" s="83" t="s">
        <v>70</v>
      </c>
      <c r="C146" s="50" t="s">
        <v>387</v>
      </c>
      <c r="D146" s="50">
        <v>1982</v>
      </c>
      <c r="E146" s="50" t="s">
        <v>217</v>
      </c>
      <c r="F146" s="50" t="s">
        <v>218</v>
      </c>
      <c r="G146" s="6" t="str">
        <f t="shared" si="12"/>
        <v xml:space="preserve"> </v>
      </c>
      <c r="H146" s="63">
        <v>36</v>
      </c>
      <c r="I146" s="13"/>
      <c r="J146" s="5"/>
      <c r="K146" s="5"/>
      <c r="L146" s="13"/>
      <c r="M146" s="13"/>
      <c r="N146" s="13"/>
      <c r="O146" s="13"/>
      <c r="P146" s="5"/>
      <c r="Q146" s="5"/>
      <c r="R146" s="7"/>
      <c r="S146" s="7">
        <f>SUM(H146:R146)</f>
        <v>36</v>
      </c>
      <c r="T146" s="7">
        <f t="shared" si="13"/>
        <v>1</v>
      </c>
      <c r="U146" s="7">
        <f>S146+R146-L146</f>
        <v>36</v>
      </c>
    </row>
    <row r="147" spans="1:21">
      <c r="A147" s="62">
        <v>29</v>
      </c>
      <c r="B147" s="83" t="s">
        <v>70</v>
      </c>
      <c r="C147" s="53" t="s">
        <v>1186</v>
      </c>
      <c r="D147" s="140">
        <v>1980</v>
      </c>
      <c r="E147" s="140" t="s">
        <v>1283</v>
      </c>
      <c r="F147" s="140" t="s">
        <v>1261</v>
      </c>
      <c r="G147" s="6" t="str">
        <f t="shared" si="12"/>
        <v xml:space="preserve"> </v>
      </c>
      <c r="H147" s="13"/>
      <c r="I147" s="13"/>
      <c r="J147" s="13"/>
      <c r="K147" s="63">
        <v>36</v>
      </c>
      <c r="L147" s="13"/>
      <c r="M147" s="13"/>
      <c r="N147" s="13"/>
      <c r="O147" s="13"/>
      <c r="P147" s="13"/>
      <c r="Q147" s="35"/>
      <c r="R147" s="12"/>
      <c r="S147" s="7">
        <f t="shared" ref="S147:S178" si="17">SUM(H147:Q147)</f>
        <v>36</v>
      </c>
      <c r="T147" s="7">
        <f t="shared" si="13"/>
        <v>1</v>
      </c>
      <c r="U147" s="7">
        <f>S147+R147</f>
        <v>36</v>
      </c>
    </row>
    <row r="148" spans="1:21">
      <c r="A148" s="62">
        <v>30</v>
      </c>
      <c r="B148" s="83" t="s">
        <v>70</v>
      </c>
      <c r="C148" s="53" t="s">
        <v>1359</v>
      </c>
      <c r="D148" s="53">
        <v>1979</v>
      </c>
      <c r="E148" s="53" t="s">
        <v>1526</v>
      </c>
      <c r="F148" s="53" t="str">
        <f>VLOOKUP(E148,cod.,2,FALSE)</f>
        <v>A.S.D. BISCEGLIE RUNNING</v>
      </c>
      <c r="G148" s="6" t="str">
        <f t="shared" si="12"/>
        <v xml:space="preserve"> </v>
      </c>
      <c r="H148" s="63"/>
      <c r="I148" s="13"/>
      <c r="J148" s="13"/>
      <c r="K148" s="13"/>
      <c r="L148" s="13">
        <v>36</v>
      </c>
      <c r="M148" s="13"/>
      <c r="N148" s="13"/>
      <c r="O148" s="13"/>
      <c r="P148" s="13"/>
      <c r="Q148" s="35"/>
      <c r="R148" s="12"/>
      <c r="S148" s="7">
        <f t="shared" si="17"/>
        <v>36</v>
      </c>
      <c r="T148" s="7">
        <f t="shared" si="13"/>
        <v>1</v>
      </c>
      <c r="U148" s="7">
        <f>S148+R148</f>
        <v>36</v>
      </c>
    </row>
    <row r="149" spans="1:21">
      <c r="A149" s="62">
        <v>31</v>
      </c>
      <c r="B149" s="83" t="s">
        <v>70</v>
      </c>
      <c r="C149" s="53" t="s">
        <v>1440</v>
      </c>
      <c r="D149" s="53">
        <v>1983</v>
      </c>
      <c r="E149" s="53" t="s">
        <v>270</v>
      </c>
      <c r="F149" s="53" t="str">
        <f>VLOOKUP(E149,cod.,2,FALSE)</f>
        <v>A.S.D. OLIMPIA GROTTAGLIE</v>
      </c>
      <c r="G149" s="6" t="str">
        <f t="shared" si="12"/>
        <v xml:space="preserve"> </v>
      </c>
      <c r="H149" s="63"/>
      <c r="I149" s="13"/>
      <c r="J149" s="13"/>
      <c r="K149" s="13"/>
      <c r="L149" s="13">
        <v>36</v>
      </c>
      <c r="M149" s="13"/>
      <c r="N149" s="13"/>
      <c r="O149" s="13"/>
      <c r="P149" s="13"/>
      <c r="Q149" s="35"/>
      <c r="R149" s="12"/>
      <c r="S149" s="7">
        <f t="shared" si="17"/>
        <v>36</v>
      </c>
      <c r="T149" s="7">
        <f t="shared" si="13"/>
        <v>1</v>
      </c>
      <c r="U149" s="7">
        <f>S149+R149</f>
        <v>36</v>
      </c>
    </row>
    <row r="150" spans="1:21" s="65" customFormat="1">
      <c r="A150" s="62">
        <v>32</v>
      </c>
      <c r="B150" s="83" t="s">
        <v>70</v>
      </c>
      <c r="C150" s="174" t="s">
        <v>1604</v>
      </c>
      <c r="D150" s="174">
        <v>1983</v>
      </c>
      <c r="E150" s="174" t="s">
        <v>984</v>
      </c>
      <c r="F150" s="174" t="s">
        <v>985</v>
      </c>
      <c r="G150" s="6" t="str">
        <f t="shared" si="12"/>
        <v xml:space="preserve"> </v>
      </c>
      <c r="H150" s="193"/>
      <c r="I150" s="195"/>
      <c r="J150" s="195"/>
      <c r="K150" s="195"/>
      <c r="L150" s="195"/>
      <c r="M150" s="193"/>
      <c r="N150" s="193">
        <v>36</v>
      </c>
      <c r="O150" s="193"/>
      <c r="P150" s="193"/>
      <c r="Q150" s="195"/>
      <c r="R150" s="195"/>
      <c r="S150" s="196">
        <f t="shared" si="17"/>
        <v>36</v>
      </c>
      <c r="T150" s="196">
        <f t="shared" si="13"/>
        <v>1</v>
      </c>
      <c r="U150" s="196">
        <f>S150+R150</f>
        <v>36</v>
      </c>
    </row>
    <row r="151" spans="1:21" s="65" customFormat="1">
      <c r="A151" s="62">
        <v>33</v>
      </c>
      <c r="B151" s="83" t="s">
        <v>70</v>
      </c>
      <c r="C151" s="100" t="s">
        <v>1708</v>
      </c>
      <c r="D151" s="192">
        <v>1980</v>
      </c>
      <c r="E151" s="174" t="s">
        <v>1949</v>
      </c>
      <c r="F151" s="174" t="s">
        <v>1965</v>
      </c>
      <c r="G151" s="6" t="str">
        <f t="shared" ref="G151:G182" si="18">IF(COUNTIF(atleta351,C151)&gt;1,"X"," ")</f>
        <v xml:space="preserve"> </v>
      </c>
      <c r="H151" s="193"/>
      <c r="I151" s="195"/>
      <c r="J151" s="195"/>
      <c r="K151" s="195"/>
      <c r="L151" s="195"/>
      <c r="M151" s="193"/>
      <c r="N151" s="193"/>
      <c r="O151" s="193">
        <v>36</v>
      </c>
      <c r="P151" s="193"/>
      <c r="Q151" s="195"/>
      <c r="R151" s="195"/>
      <c r="S151" s="196">
        <f t="shared" si="17"/>
        <v>36</v>
      </c>
      <c r="T151" s="196">
        <f t="shared" ref="T151:T182" si="19">COUNT(F151:Q151)</f>
        <v>1</v>
      </c>
      <c r="U151" s="196">
        <f>S151+R151</f>
        <v>36</v>
      </c>
    </row>
    <row r="152" spans="1:21" s="65" customFormat="1">
      <c r="A152" s="62">
        <v>34</v>
      </c>
      <c r="B152" s="83" t="s">
        <v>70</v>
      </c>
      <c r="C152" s="50" t="s">
        <v>388</v>
      </c>
      <c r="D152" s="50">
        <v>1981</v>
      </c>
      <c r="E152" s="50" t="s">
        <v>170</v>
      </c>
      <c r="F152" s="50" t="s">
        <v>273</v>
      </c>
      <c r="G152" s="6" t="str">
        <f t="shared" si="18"/>
        <v xml:space="preserve"> </v>
      </c>
      <c r="H152" s="63">
        <v>35</v>
      </c>
      <c r="I152" s="5"/>
      <c r="J152" s="5"/>
      <c r="K152" s="5"/>
      <c r="L152" s="13"/>
      <c r="M152" s="13"/>
      <c r="N152" s="13"/>
      <c r="O152" s="13"/>
      <c r="P152" s="5"/>
      <c r="Q152" s="5"/>
      <c r="R152" s="7"/>
      <c r="S152" s="7">
        <f t="shared" si="17"/>
        <v>35</v>
      </c>
      <c r="T152" s="7">
        <f t="shared" si="19"/>
        <v>1</v>
      </c>
      <c r="U152" s="7">
        <f>S152+R152-L152</f>
        <v>35</v>
      </c>
    </row>
    <row r="153" spans="1:21" s="65" customFormat="1">
      <c r="A153" s="62">
        <v>35</v>
      </c>
      <c r="B153" s="83" t="s">
        <v>70</v>
      </c>
      <c r="C153" s="51" t="s">
        <v>1088</v>
      </c>
      <c r="D153" s="51">
        <v>1983</v>
      </c>
      <c r="E153" s="53" t="s">
        <v>129</v>
      </c>
      <c r="F153" s="51" t="s">
        <v>130</v>
      </c>
      <c r="G153" s="6" t="str">
        <f t="shared" si="18"/>
        <v xml:space="preserve"> </v>
      </c>
      <c r="H153" s="13"/>
      <c r="I153" s="13"/>
      <c r="J153" s="130">
        <v>35</v>
      </c>
      <c r="K153" s="13"/>
      <c r="L153" s="13"/>
      <c r="M153" s="13"/>
      <c r="N153" s="13"/>
      <c r="O153" s="13"/>
      <c r="P153" s="13"/>
      <c r="Q153" s="35"/>
      <c r="R153" s="12"/>
      <c r="S153" s="7">
        <f t="shared" si="17"/>
        <v>35</v>
      </c>
      <c r="T153" s="7">
        <f t="shared" si="19"/>
        <v>1</v>
      </c>
      <c r="U153" s="7">
        <f t="shared" ref="U153:U160" si="20">S153+R153</f>
        <v>35</v>
      </c>
    </row>
    <row r="154" spans="1:21" s="65" customFormat="1">
      <c r="A154" s="62">
        <v>36</v>
      </c>
      <c r="B154" s="83" t="s">
        <v>70</v>
      </c>
      <c r="C154" s="53" t="s">
        <v>1191</v>
      </c>
      <c r="D154" s="140">
        <v>1979</v>
      </c>
      <c r="E154" s="140" t="s">
        <v>962</v>
      </c>
      <c r="F154" s="140" t="s">
        <v>1260</v>
      </c>
      <c r="G154" s="6" t="str">
        <f t="shared" si="18"/>
        <v xml:space="preserve"> </v>
      </c>
      <c r="H154" s="13"/>
      <c r="I154" s="13"/>
      <c r="J154" s="13"/>
      <c r="K154" s="63">
        <v>35</v>
      </c>
      <c r="L154" s="13"/>
      <c r="M154" s="5"/>
      <c r="N154" s="5"/>
      <c r="O154" s="5"/>
      <c r="P154" s="5"/>
      <c r="Q154" s="5"/>
      <c r="R154" s="7"/>
      <c r="S154" s="7">
        <f t="shared" si="17"/>
        <v>35</v>
      </c>
      <c r="T154" s="7">
        <f t="shared" si="19"/>
        <v>1</v>
      </c>
      <c r="U154" s="7">
        <f t="shared" si="20"/>
        <v>35</v>
      </c>
    </row>
    <row r="155" spans="1:21" s="65" customFormat="1">
      <c r="A155" s="62">
        <v>37</v>
      </c>
      <c r="B155" s="83" t="s">
        <v>70</v>
      </c>
      <c r="C155" s="53" t="s">
        <v>1360</v>
      </c>
      <c r="D155" s="53">
        <v>1982</v>
      </c>
      <c r="E155" s="53" t="s">
        <v>1524</v>
      </c>
      <c r="F155" s="53" t="str">
        <f>VLOOKUP(E155,cod.,2,FALSE)</f>
        <v>A.S.D.  LA FENICE</v>
      </c>
      <c r="G155" s="6" t="str">
        <f t="shared" si="18"/>
        <v xml:space="preserve"> </v>
      </c>
      <c r="H155" s="63"/>
      <c r="I155" s="13"/>
      <c r="J155" s="13"/>
      <c r="K155" s="13"/>
      <c r="L155" s="13">
        <v>35</v>
      </c>
      <c r="M155" s="13"/>
      <c r="N155" s="13"/>
      <c r="O155" s="13"/>
      <c r="P155" s="13"/>
      <c r="Q155" s="35"/>
      <c r="R155" s="12"/>
      <c r="S155" s="7">
        <f t="shared" si="17"/>
        <v>35</v>
      </c>
      <c r="T155" s="7">
        <f t="shared" si="19"/>
        <v>1</v>
      </c>
      <c r="U155" s="7">
        <f t="shared" si="20"/>
        <v>35</v>
      </c>
    </row>
    <row r="156" spans="1:21" s="65" customFormat="1">
      <c r="A156" s="62">
        <v>38</v>
      </c>
      <c r="B156" s="83" t="s">
        <v>70</v>
      </c>
      <c r="C156" s="100" t="s">
        <v>1711</v>
      </c>
      <c r="D156" s="192">
        <v>1982</v>
      </c>
      <c r="E156" s="174" t="s">
        <v>115</v>
      </c>
      <c r="F156" s="174" t="s">
        <v>1967</v>
      </c>
      <c r="G156" s="6" t="str">
        <f t="shared" si="18"/>
        <v xml:space="preserve"> </v>
      </c>
      <c r="H156" s="193"/>
      <c r="I156" s="195"/>
      <c r="J156" s="195"/>
      <c r="K156" s="195"/>
      <c r="L156" s="195"/>
      <c r="M156" s="193"/>
      <c r="N156" s="193"/>
      <c r="O156" s="193">
        <v>35</v>
      </c>
      <c r="P156" s="193"/>
      <c r="Q156" s="195"/>
      <c r="R156" s="195"/>
      <c r="S156" s="196">
        <f t="shared" si="17"/>
        <v>35</v>
      </c>
      <c r="T156" s="196">
        <f t="shared" si="19"/>
        <v>1</v>
      </c>
      <c r="U156" s="196">
        <f t="shared" si="20"/>
        <v>35</v>
      </c>
    </row>
    <row r="157" spans="1:21" s="65" customFormat="1">
      <c r="A157" s="62">
        <v>39</v>
      </c>
      <c r="B157" s="83" t="s">
        <v>70</v>
      </c>
      <c r="C157" s="51" t="s">
        <v>1093</v>
      </c>
      <c r="D157" s="51">
        <v>1979</v>
      </c>
      <c r="E157" s="53" t="s">
        <v>131</v>
      </c>
      <c r="F157" s="51" t="s">
        <v>132</v>
      </c>
      <c r="G157" s="6" t="str">
        <f t="shared" si="18"/>
        <v xml:space="preserve"> </v>
      </c>
      <c r="H157" s="13"/>
      <c r="I157" s="13"/>
      <c r="J157" s="130">
        <v>34</v>
      </c>
      <c r="K157" s="5"/>
      <c r="L157" s="5"/>
      <c r="M157" s="5"/>
      <c r="N157" s="5"/>
      <c r="O157" s="5"/>
      <c r="P157" s="5"/>
      <c r="Q157" s="5"/>
      <c r="R157" s="7"/>
      <c r="S157" s="7">
        <f t="shared" si="17"/>
        <v>34</v>
      </c>
      <c r="T157" s="7">
        <f t="shared" si="19"/>
        <v>1</v>
      </c>
      <c r="U157" s="7">
        <f t="shared" si="20"/>
        <v>34</v>
      </c>
    </row>
    <row r="158" spans="1:21" s="65" customFormat="1">
      <c r="A158" s="62">
        <v>40</v>
      </c>
      <c r="B158" s="83" t="s">
        <v>70</v>
      </c>
      <c r="C158" s="53" t="s">
        <v>1441</v>
      </c>
      <c r="D158" s="53">
        <v>1983</v>
      </c>
      <c r="E158" s="53" t="s">
        <v>115</v>
      </c>
      <c r="F158" s="53" t="str">
        <f>VLOOKUP(E158,cod.,2,FALSE)</f>
        <v>A.S.D. MONTEDORO NOCI</v>
      </c>
      <c r="G158" s="6" t="str">
        <f t="shared" si="18"/>
        <v xml:space="preserve"> </v>
      </c>
      <c r="H158" s="63"/>
      <c r="I158" s="13"/>
      <c r="J158" s="13"/>
      <c r="K158" s="13"/>
      <c r="L158" s="13">
        <v>34</v>
      </c>
      <c r="M158" s="13"/>
      <c r="N158" s="13"/>
      <c r="O158" s="13"/>
      <c r="P158" s="13"/>
      <c r="Q158" s="35"/>
      <c r="R158" s="12"/>
      <c r="S158" s="7">
        <f t="shared" si="17"/>
        <v>34</v>
      </c>
      <c r="T158" s="7">
        <f t="shared" si="19"/>
        <v>1</v>
      </c>
      <c r="U158" s="7">
        <f t="shared" si="20"/>
        <v>34</v>
      </c>
    </row>
    <row r="159" spans="1:21" s="65" customFormat="1">
      <c r="A159" s="62">
        <v>41</v>
      </c>
      <c r="B159" s="83" t="s">
        <v>70</v>
      </c>
      <c r="C159" s="100" t="s">
        <v>1719</v>
      </c>
      <c r="D159" s="192">
        <v>1983</v>
      </c>
      <c r="E159" s="174" t="s">
        <v>181</v>
      </c>
      <c r="F159" s="174" t="s">
        <v>1973</v>
      </c>
      <c r="G159" s="6" t="str">
        <f t="shared" si="18"/>
        <v xml:space="preserve"> </v>
      </c>
      <c r="H159" s="193"/>
      <c r="I159" s="195"/>
      <c r="J159" s="195"/>
      <c r="K159" s="195"/>
      <c r="L159" s="195"/>
      <c r="M159" s="193"/>
      <c r="N159" s="193"/>
      <c r="O159" s="193">
        <v>34</v>
      </c>
      <c r="P159" s="193"/>
      <c r="Q159" s="195"/>
      <c r="R159" s="195"/>
      <c r="S159" s="196">
        <f t="shared" si="17"/>
        <v>34</v>
      </c>
      <c r="T159" s="196">
        <f t="shared" si="19"/>
        <v>1</v>
      </c>
      <c r="U159" s="196">
        <f t="shared" si="20"/>
        <v>34</v>
      </c>
    </row>
    <row r="160" spans="1:21" s="65" customFormat="1">
      <c r="A160" s="62">
        <v>42</v>
      </c>
      <c r="B160" s="83" t="s">
        <v>70</v>
      </c>
      <c r="C160" s="50" t="s">
        <v>2066</v>
      </c>
      <c r="D160" s="50">
        <v>1980</v>
      </c>
      <c r="E160" s="50" t="s">
        <v>109</v>
      </c>
      <c r="F160" s="50" t="s">
        <v>110</v>
      </c>
      <c r="G160" s="6" t="str">
        <f t="shared" si="18"/>
        <v xml:space="preserve"> </v>
      </c>
      <c r="H160" s="101"/>
      <c r="I160" s="193"/>
      <c r="J160" s="193"/>
      <c r="K160" s="193"/>
      <c r="L160" s="193"/>
      <c r="M160" s="193"/>
      <c r="N160" s="193"/>
      <c r="O160" s="193"/>
      <c r="P160" s="193">
        <v>33</v>
      </c>
      <c r="Q160" s="195"/>
      <c r="R160" s="196"/>
      <c r="S160" s="182">
        <f t="shared" si="17"/>
        <v>33</v>
      </c>
      <c r="T160" s="182">
        <f t="shared" si="19"/>
        <v>1</v>
      </c>
      <c r="U160" s="182">
        <f t="shared" si="20"/>
        <v>33</v>
      </c>
    </row>
    <row r="161" spans="1:27" s="65" customFormat="1">
      <c r="A161" s="62">
        <v>43</v>
      </c>
      <c r="B161" s="83" t="s">
        <v>70</v>
      </c>
      <c r="C161" s="50" t="s">
        <v>401</v>
      </c>
      <c r="D161" s="50">
        <v>1983</v>
      </c>
      <c r="E161" s="50" t="s">
        <v>137</v>
      </c>
      <c r="F161" s="50" t="s">
        <v>138</v>
      </c>
      <c r="G161" s="6" t="str">
        <f t="shared" si="18"/>
        <v xml:space="preserve"> </v>
      </c>
      <c r="H161" s="63">
        <v>33</v>
      </c>
      <c r="I161" s="5"/>
      <c r="J161" s="5"/>
      <c r="K161" s="5"/>
      <c r="L161" s="13"/>
      <c r="M161" s="13"/>
      <c r="N161" s="13"/>
      <c r="O161" s="13"/>
      <c r="P161" s="5"/>
      <c r="Q161" s="5"/>
      <c r="R161" s="7"/>
      <c r="S161" s="7">
        <f t="shared" si="17"/>
        <v>33</v>
      </c>
      <c r="T161" s="7">
        <f t="shared" si="19"/>
        <v>1</v>
      </c>
      <c r="U161" s="7">
        <f>S161+R161-L161</f>
        <v>33</v>
      </c>
    </row>
    <row r="162" spans="1:27" s="65" customFormat="1">
      <c r="A162" s="62">
        <v>44</v>
      </c>
      <c r="B162" s="83" t="s">
        <v>70</v>
      </c>
      <c r="C162" s="51" t="s">
        <v>986</v>
      </c>
      <c r="D162" s="51">
        <v>1981</v>
      </c>
      <c r="E162" s="51" t="s">
        <v>238</v>
      </c>
      <c r="F162" s="51" t="s">
        <v>239</v>
      </c>
      <c r="G162" s="6" t="str">
        <f t="shared" si="18"/>
        <v xml:space="preserve"> </v>
      </c>
      <c r="H162" s="13"/>
      <c r="I162" s="13">
        <v>33</v>
      </c>
      <c r="J162" s="13"/>
      <c r="K162" s="13"/>
      <c r="L162" s="13"/>
      <c r="M162" s="13"/>
      <c r="N162" s="13"/>
      <c r="O162" s="13"/>
      <c r="P162" s="13"/>
      <c r="Q162" s="13"/>
      <c r="R162" s="12"/>
      <c r="S162" s="7">
        <f t="shared" si="17"/>
        <v>33</v>
      </c>
      <c r="T162" s="7">
        <f t="shared" si="19"/>
        <v>1</v>
      </c>
      <c r="U162" s="7">
        <f t="shared" ref="U162:U193" si="21">S162+R162</f>
        <v>33</v>
      </c>
    </row>
    <row r="163" spans="1:27" s="65" customFormat="1">
      <c r="A163" s="62">
        <v>45</v>
      </c>
      <c r="B163" s="148" t="s">
        <v>70</v>
      </c>
      <c r="C163" s="169" t="s">
        <v>1253</v>
      </c>
      <c r="D163" s="303">
        <v>1980</v>
      </c>
      <c r="E163" s="303" t="s">
        <v>1277</v>
      </c>
      <c r="F163" s="303" t="s">
        <v>1258</v>
      </c>
      <c r="G163" s="6" t="str">
        <f t="shared" si="18"/>
        <v xml:space="preserve"> </v>
      </c>
      <c r="H163" s="170"/>
      <c r="I163" s="170"/>
      <c r="J163" s="170"/>
      <c r="K163" s="98">
        <v>33</v>
      </c>
      <c r="L163" s="170"/>
      <c r="M163" s="77"/>
      <c r="N163" s="77"/>
      <c r="O163" s="77"/>
      <c r="P163" s="77"/>
      <c r="Q163" s="77"/>
      <c r="R163" s="40"/>
      <c r="S163" s="40">
        <f t="shared" si="17"/>
        <v>33</v>
      </c>
      <c r="T163" s="40">
        <f t="shared" si="19"/>
        <v>1</v>
      </c>
      <c r="U163" s="40">
        <f t="shared" si="21"/>
        <v>33</v>
      </c>
    </row>
    <row r="164" spans="1:27" s="57" customFormat="1">
      <c r="A164" s="62">
        <v>46</v>
      </c>
      <c r="B164" s="83" t="s">
        <v>70</v>
      </c>
      <c r="C164" s="53" t="s">
        <v>1442</v>
      </c>
      <c r="D164" s="53">
        <v>1981</v>
      </c>
      <c r="E164" s="53" t="s">
        <v>161</v>
      </c>
      <c r="F164" s="53" t="str">
        <f>VLOOKUP(E164,cod.,2,FALSE)</f>
        <v>A.S. AMATORI PUTIGNANO</v>
      </c>
      <c r="G164" s="6" t="str">
        <f t="shared" si="18"/>
        <v xml:space="preserve"> </v>
      </c>
      <c r="H164" s="63"/>
      <c r="I164" s="13"/>
      <c r="J164" s="13"/>
      <c r="K164" s="13"/>
      <c r="L164" s="13">
        <v>33</v>
      </c>
      <c r="M164" s="13"/>
      <c r="N164" s="13"/>
      <c r="O164" s="13"/>
      <c r="P164" s="13"/>
      <c r="Q164" s="35"/>
      <c r="R164" s="12"/>
      <c r="S164" s="40">
        <f t="shared" si="17"/>
        <v>33</v>
      </c>
      <c r="T164" s="40">
        <f t="shared" si="19"/>
        <v>1</v>
      </c>
      <c r="U164" s="40">
        <f t="shared" si="21"/>
        <v>33</v>
      </c>
      <c r="V164" s="65"/>
      <c r="W164" s="65"/>
      <c r="X164" s="65"/>
      <c r="Y164" s="65"/>
      <c r="Z164" s="65"/>
      <c r="AA164" s="65"/>
    </row>
    <row r="165" spans="1:27" s="57" customFormat="1">
      <c r="A165" s="62">
        <v>47</v>
      </c>
      <c r="B165" s="83" t="s">
        <v>70</v>
      </c>
      <c r="C165" s="174" t="s">
        <v>1612</v>
      </c>
      <c r="D165" s="174">
        <v>1979</v>
      </c>
      <c r="E165" s="174" t="s">
        <v>161</v>
      </c>
      <c r="F165" s="174" t="s">
        <v>162</v>
      </c>
      <c r="G165" s="6" t="str">
        <f t="shared" si="18"/>
        <v xml:space="preserve"> </v>
      </c>
      <c r="H165" s="193"/>
      <c r="I165" s="195"/>
      <c r="J165" s="195"/>
      <c r="K165" s="195"/>
      <c r="L165" s="195"/>
      <c r="M165" s="193"/>
      <c r="N165" s="193">
        <v>33</v>
      </c>
      <c r="O165" s="193"/>
      <c r="P165" s="193"/>
      <c r="Q165" s="195"/>
      <c r="R165" s="195"/>
      <c r="S165" s="266">
        <f t="shared" si="17"/>
        <v>33</v>
      </c>
      <c r="T165" s="266">
        <f t="shared" si="19"/>
        <v>1</v>
      </c>
      <c r="U165" s="266">
        <f t="shared" si="21"/>
        <v>33</v>
      </c>
      <c r="V165" s="65"/>
      <c r="W165" s="65"/>
      <c r="X165" s="65"/>
      <c r="Y165" s="65"/>
      <c r="Z165" s="65"/>
      <c r="AA165" s="65"/>
    </row>
    <row r="166" spans="1:27" s="57" customFormat="1">
      <c r="A166" s="62">
        <v>48</v>
      </c>
      <c r="B166" s="83" t="s">
        <v>70</v>
      </c>
      <c r="C166" s="51" t="s">
        <v>1100</v>
      </c>
      <c r="D166" s="51">
        <v>1980</v>
      </c>
      <c r="E166" s="53" t="s">
        <v>178</v>
      </c>
      <c r="F166" s="51" t="s">
        <v>277</v>
      </c>
      <c r="G166" s="6" t="str">
        <f t="shared" si="18"/>
        <v xml:space="preserve"> </v>
      </c>
      <c r="H166" s="13"/>
      <c r="I166" s="13"/>
      <c r="J166" s="130">
        <v>32</v>
      </c>
      <c r="K166" s="5"/>
      <c r="L166" s="5"/>
      <c r="M166" s="5"/>
      <c r="N166" s="5"/>
      <c r="O166" s="5"/>
      <c r="P166" s="5"/>
      <c r="Q166" s="5"/>
      <c r="R166" s="7"/>
      <c r="S166" s="40">
        <f t="shared" si="17"/>
        <v>32</v>
      </c>
      <c r="T166" s="40">
        <f t="shared" si="19"/>
        <v>1</v>
      </c>
      <c r="U166" s="40">
        <f t="shared" si="21"/>
        <v>32</v>
      </c>
      <c r="V166" s="65"/>
      <c r="W166" s="65"/>
      <c r="X166" s="65"/>
      <c r="Y166" s="65"/>
      <c r="Z166" s="65"/>
      <c r="AA166" s="65"/>
    </row>
    <row r="167" spans="1:27" s="65" customFormat="1">
      <c r="A167" s="62">
        <v>49</v>
      </c>
      <c r="B167" s="83" t="s">
        <v>70</v>
      </c>
      <c r="C167" s="53" t="s">
        <v>1443</v>
      </c>
      <c r="D167" s="53">
        <v>1980</v>
      </c>
      <c r="E167" s="53" t="s">
        <v>141</v>
      </c>
      <c r="F167" s="53" t="str">
        <f>VLOOKUP(E167,cod.,2,FALSE)</f>
        <v>AVIS IN CORSA CONVERSANO</v>
      </c>
      <c r="G167" s="6" t="str">
        <f t="shared" si="18"/>
        <v xml:space="preserve"> </v>
      </c>
      <c r="H167" s="63"/>
      <c r="I167" s="13"/>
      <c r="J167" s="13"/>
      <c r="K167" s="13"/>
      <c r="L167" s="13">
        <v>32</v>
      </c>
      <c r="M167" s="13"/>
      <c r="N167" s="13"/>
      <c r="O167" s="13"/>
      <c r="P167" s="13"/>
      <c r="Q167" s="35"/>
      <c r="R167" s="12"/>
      <c r="S167" s="40">
        <f t="shared" si="17"/>
        <v>32</v>
      </c>
      <c r="T167" s="40">
        <f t="shared" si="19"/>
        <v>1</v>
      </c>
      <c r="U167" s="40">
        <f t="shared" si="21"/>
        <v>32</v>
      </c>
    </row>
    <row r="168" spans="1:27" s="65" customFormat="1">
      <c r="A168" s="62">
        <v>50</v>
      </c>
      <c r="B168" s="83" t="s">
        <v>70</v>
      </c>
      <c r="C168" s="100" t="s">
        <v>1728</v>
      </c>
      <c r="D168" s="192">
        <v>1983</v>
      </c>
      <c r="E168" s="174" t="s">
        <v>133</v>
      </c>
      <c r="F168" s="174" t="s">
        <v>1977</v>
      </c>
      <c r="G168" s="6" t="str">
        <f t="shared" si="18"/>
        <v xml:space="preserve"> </v>
      </c>
      <c r="H168" s="193"/>
      <c r="I168" s="195"/>
      <c r="J168" s="195"/>
      <c r="K168" s="195"/>
      <c r="L168" s="195"/>
      <c r="M168" s="193"/>
      <c r="N168" s="193"/>
      <c r="O168" s="193">
        <v>32</v>
      </c>
      <c r="P168" s="193"/>
      <c r="Q168" s="195"/>
      <c r="R168" s="195"/>
      <c r="S168" s="266">
        <f t="shared" si="17"/>
        <v>32</v>
      </c>
      <c r="T168" s="266">
        <f t="shared" si="19"/>
        <v>1</v>
      </c>
      <c r="U168" s="266">
        <f t="shared" si="21"/>
        <v>32</v>
      </c>
      <c r="V168" s="57"/>
      <c r="W168" s="57"/>
      <c r="X168" s="57"/>
      <c r="Y168" s="57"/>
      <c r="Z168" s="57"/>
      <c r="AA168" s="57"/>
    </row>
    <row r="169" spans="1:27" s="65" customFormat="1">
      <c r="A169" s="62">
        <v>51</v>
      </c>
      <c r="B169" s="83" t="s">
        <v>70</v>
      </c>
      <c r="C169" s="50" t="s">
        <v>1291</v>
      </c>
      <c r="D169" s="50">
        <v>1979</v>
      </c>
      <c r="E169" s="50" t="s">
        <v>275</v>
      </c>
      <c r="F169" s="50" t="s">
        <v>276</v>
      </c>
      <c r="G169" s="6" t="str">
        <f t="shared" si="18"/>
        <v xml:space="preserve"> </v>
      </c>
      <c r="H169" s="63">
        <v>31</v>
      </c>
      <c r="I169" s="5"/>
      <c r="J169" s="5"/>
      <c r="K169" s="5"/>
      <c r="L169" s="5"/>
      <c r="M169" s="5"/>
      <c r="N169" s="5"/>
      <c r="O169" s="5"/>
      <c r="P169" s="5"/>
      <c r="Q169" s="5"/>
      <c r="R169" s="7"/>
      <c r="S169" s="40">
        <f t="shared" si="17"/>
        <v>31</v>
      </c>
      <c r="T169" s="40">
        <f t="shared" si="19"/>
        <v>1</v>
      </c>
      <c r="U169" s="40">
        <f t="shared" si="21"/>
        <v>31</v>
      </c>
      <c r="V169" s="57"/>
      <c r="W169" s="57"/>
      <c r="X169" s="57"/>
      <c r="Y169" s="57"/>
      <c r="Z169" s="57"/>
      <c r="AA169" s="57"/>
    </row>
    <row r="170" spans="1:27" s="65" customFormat="1">
      <c r="A170" s="62">
        <v>52</v>
      </c>
      <c r="B170" s="83" t="s">
        <v>70</v>
      </c>
      <c r="C170" s="53" t="s">
        <v>1444</v>
      </c>
      <c r="D170" s="53">
        <v>1983</v>
      </c>
      <c r="E170" s="53" t="s">
        <v>1169</v>
      </c>
      <c r="F170" s="53" t="str">
        <f>VLOOKUP(E170,cod.,2,FALSE)</f>
        <v>ATLETICA TOMMASO ASSI TRANI</v>
      </c>
      <c r="G170" s="6" t="str">
        <f t="shared" si="18"/>
        <v xml:space="preserve"> </v>
      </c>
      <c r="H170" s="63"/>
      <c r="I170" s="13"/>
      <c r="J170" s="13"/>
      <c r="K170" s="13"/>
      <c r="L170" s="13">
        <v>31</v>
      </c>
      <c r="M170" s="13"/>
      <c r="N170" s="13"/>
      <c r="O170" s="13"/>
      <c r="P170" s="13"/>
      <c r="Q170" s="35"/>
      <c r="R170" s="12"/>
      <c r="S170" s="40">
        <f t="shared" si="17"/>
        <v>31</v>
      </c>
      <c r="T170" s="40">
        <f t="shared" si="19"/>
        <v>1</v>
      </c>
      <c r="U170" s="40">
        <f t="shared" si="21"/>
        <v>31</v>
      </c>
    </row>
    <row r="171" spans="1:27" s="65" customFormat="1">
      <c r="A171" s="62">
        <v>53</v>
      </c>
      <c r="B171" s="83" t="s">
        <v>70</v>
      </c>
      <c r="C171" s="174" t="s">
        <v>1595</v>
      </c>
      <c r="D171" s="67">
        <v>1980</v>
      </c>
      <c r="E171" s="67" t="s">
        <v>923</v>
      </c>
      <c r="F171" s="67" t="s">
        <v>924</v>
      </c>
      <c r="G171" s="6" t="str">
        <f t="shared" si="18"/>
        <v xml:space="preserve"> </v>
      </c>
      <c r="H171" s="193"/>
      <c r="I171" s="195"/>
      <c r="J171" s="195"/>
      <c r="K171" s="195"/>
      <c r="L171" s="195"/>
      <c r="M171" s="193">
        <v>31</v>
      </c>
      <c r="N171" s="193"/>
      <c r="O171" s="193"/>
      <c r="P171" s="193"/>
      <c r="Q171" s="195"/>
      <c r="R171" s="195"/>
      <c r="S171" s="266">
        <f t="shared" si="17"/>
        <v>31</v>
      </c>
      <c r="T171" s="266">
        <f t="shared" si="19"/>
        <v>1</v>
      </c>
      <c r="U171" s="266">
        <f t="shared" si="21"/>
        <v>31</v>
      </c>
    </row>
    <row r="172" spans="1:27" s="65" customFormat="1">
      <c r="A172" s="62">
        <v>54</v>
      </c>
      <c r="B172" s="83" t="s">
        <v>70</v>
      </c>
      <c r="C172" s="100" t="s">
        <v>1741</v>
      </c>
      <c r="D172" s="192">
        <v>1982</v>
      </c>
      <c r="E172" s="174" t="s">
        <v>181</v>
      </c>
      <c r="F172" s="174" t="s">
        <v>1973</v>
      </c>
      <c r="G172" s="6" t="str">
        <f t="shared" si="18"/>
        <v xml:space="preserve"> </v>
      </c>
      <c r="H172" s="193"/>
      <c r="I172" s="195"/>
      <c r="J172" s="195"/>
      <c r="K172" s="195"/>
      <c r="L172" s="195"/>
      <c r="M172" s="193"/>
      <c r="N172" s="193"/>
      <c r="O172" s="193">
        <v>31</v>
      </c>
      <c r="P172" s="193"/>
      <c r="Q172" s="195"/>
      <c r="R172" s="195"/>
      <c r="S172" s="266">
        <f t="shared" si="17"/>
        <v>31</v>
      </c>
      <c r="T172" s="266">
        <f t="shared" si="19"/>
        <v>1</v>
      </c>
      <c r="U172" s="266">
        <f t="shared" si="21"/>
        <v>31</v>
      </c>
    </row>
    <row r="173" spans="1:27" s="65" customFormat="1">
      <c r="A173" s="62">
        <v>55</v>
      </c>
      <c r="B173" s="83" t="s">
        <v>70</v>
      </c>
      <c r="C173" s="50" t="s">
        <v>643</v>
      </c>
      <c r="D173" s="50">
        <v>1980</v>
      </c>
      <c r="E173" s="50" t="s">
        <v>171</v>
      </c>
      <c r="F173" s="50" t="s">
        <v>172</v>
      </c>
      <c r="G173" s="6" t="str">
        <f t="shared" si="18"/>
        <v xml:space="preserve"> </v>
      </c>
      <c r="H173" s="63">
        <v>8</v>
      </c>
      <c r="I173" s="13"/>
      <c r="J173" s="13">
        <v>21</v>
      </c>
      <c r="K173" s="13"/>
      <c r="L173" s="13"/>
      <c r="M173" s="13"/>
      <c r="N173" s="13"/>
      <c r="O173" s="13"/>
      <c r="P173" s="13"/>
      <c r="Q173" s="35"/>
      <c r="R173" s="12"/>
      <c r="S173" s="40">
        <f t="shared" si="17"/>
        <v>29</v>
      </c>
      <c r="T173" s="40">
        <f t="shared" si="19"/>
        <v>2</v>
      </c>
      <c r="U173" s="40">
        <f t="shared" si="21"/>
        <v>29</v>
      </c>
    </row>
    <row r="174" spans="1:27" s="65" customFormat="1">
      <c r="A174" s="62">
        <v>56</v>
      </c>
      <c r="B174" s="83" t="s">
        <v>70</v>
      </c>
      <c r="C174" s="51" t="s">
        <v>1114</v>
      </c>
      <c r="D174" s="51">
        <v>1980</v>
      </c>
      <c r="E174" s="53" t="s">
        <v>148</v>
      </c>
      <c r="F174" s="51" t="s">
        <v>149</v>
      </c>
      <c r="G174" s="6" t="str">
        <f t="shared" si="18"/>
        <v xml:space="preserve"> </v>
      </c>
      <c r="H174" s="13"/>
      <c r="I174" s="13"/>
      <c r="J174" s="130">
        <v>29</v>
      </c>
      <c r="K174" s="13"/>
      <c r="L174" s="13"/>
      <c r="M174" s="13"/>
      <c r="N174" s="13"/>
      <c r="O174" s="13"/>
      <c r="P174" s="13"/>
      <c r="Q174" s="35"/>
      <c r="R174" s="12"/>
      <c r="S174" s="7">
        <f t="shared" si="17"/>
        <v>29</v>
      </c>
      <c r="T174" s="7">
        <f t="shared" si="19"/>
        <v>1</v>
      </c>
      <c r="U174" s="7">
        <f t="shared" si="21"/>
        <v>29</v>
      </c>
    </row>
    <row r="175" spans="1:27" s="65" customFormat="1">
      <c r="A175" s="62">
        <v>57</v>
      </c>
      <c r="B175" s="83" t="s">
        <v>70</v>
      </c>
      <c r="C175" s="100" t="s">
        <v>1748</v>
      </c>
      <c r="D175" s="192">
        <v>1983</v>
      </c>
      <c r="E175" s="174" t="s">
        <v>327</v>
      </c>
      <c r="F175" s="174" t="s">
        <v>1985</v>
      </c>
      <c r="G175" s="6" t="str">
        <f t="shared" si="18"/>
        <v xml:space="preserve"> </v>
      </c>
      <c r="H175" s="193"/>
      <c r="I175" s="195"/>
      <c r="J175" s="195"/>
      <c r="K175" s="195"/>
      <c r="L175" s="195"/>
      <c r="M175" s="193"/>
      <c r="N175" s="193"/>
      <c r="O175" s="193">
        <v>29</v>
      </c>
      <c r="P175" s="193"/>
      <c r="Q175" s="195"/>
      <c r="R175" s="195"/>
      <c r="S175" s="196">
        <f t="shared" si="17"/>
        <v>29</v>
      </c>
      <c r="T175" s="196">
        <f t="shared" si="19"/>
        <v>1</v>
      </c>
      <c r="U175" s="196">
        <f t="shared" si="21"/>
        <v>29</v>
      </c>
    </row>
    <row r="176" spans="1:27" s="65" customFormat="1">
      <c r="A176" s="62">
        <v>58</v>
      </c>
      <c r="B176" s="63" t="s">
        <v>70</v>
      </c>
      <c r="C176" s="50" t="s">
        <v>441</v>
      </c>
      <c r="D176" s="50">
        <v>1982</v>
      </c>
      <c r="E176" s="50" t="s">
        <v>155</v>
      </c>
      <c r="F176" s="50" t="s">
        <v>156</v>
      </c>
      <c r="G176" s="6" t="str">
        <f t="shared" si="18"/>
        <v xml:space="preserve"> </v>
      </c>
      <c r="H176" s="63">
        <v>28</v>
      </c>
      <c r="I176" s="5"/>
      <c r="J176" s="5"/>
      <c r="K176" s="5"/>
      <c r="L176" s="5"/>
      <c r="M176" s="5"/>
      <c r="N176" s="5"/>
      <c r="O176" s="5"/>
      <c r="P176" s="5"/>
      <c r="Q176" s="5"/>
      <c r="R176" s="7"/>
      <c r="S176" s="7">
        <f t="shared" si="17"/>
        <v>28</v>
      </c>
      <c r="T176" s="7">
        <f t="shared" si="19"/>
        <v>1</v>
      </c>
      <c r="U176" s="7">
        <f t="shared" si="21"/>
        <v>28</v>
      </c>
    </row>
    <row r="177" spans="1:27" s="65" customFormat="1">
      <c r="A177" s="62">
        <v>59</v>
      </c>
      <c r="B177" s="63" t="s">
        <v>70</v>
      </c>
      <c r="C177" s="53" t="s">
        <v>1447</v>
      </c>
      <c r="D177" s="53">
        <v>1982</v>
      </c>
      <c r="E177" s="53" t="s">
        <v>193</v>
      </c>
      <c r="F177" s="53" t="str">
        <f>VLOOKUP(E177,cod.,2,FALSE)</f>
        <v>ATLETICA TALSANO</v>
      </c>
      <c r="G177" s="6" t="str">
        <f t="shared" si="18"/>
        <v xml:space="preserve"> </v>
      </c>
      <c r="H177" s="13"/>
      <c r="I177" s="13"/>
      <c r="J177" s="13"/>
      <c r="K177" s="63"/>
      <c r="L177" s="13">
        <v>28</v>
      </c>
      <c r="M177" s="5"/>
      <c r="N177" s="5"/>
      <c r="O177" s="5"/>
      <c r="P177" s="5"/>
      <c r="Q177" s="5"/>
      <c r="R177" s="7"/>
      <c r="S177" s="7">
        <f t="shared" si="17"/>
        <v>28</v>
      </c>
      <c r="T177" s="7">
        <f t="shared" si="19"/>
        <v>1</v>
      </c>
      <c r="U177" s="7">
        <f t="shared" si="21"/>
        <v>28</v>
      </c>
    </row>
    <row r="178" spans="1:27" s="65" customFormat="1">
      <c r="A178" s="62">
        <v>60</v>
      </c>
      <c r="B178" s="63" t="s">
        <v>70</v>
      </c>
      <c r="C178" s="100" t="s">
        <v>1758</v>
      </c>
      <c r="D178" s="192">
        <v>1983</v>
      </c>
      <c r="E178" s="174" t="s">
        <v>244</v>
      </c>
      <c r="F178" s="174" t="s">
        <v>1979</v>
      </c>
      <c r="G178" s="6" t="str">
        <f t="shared" si="18"/>
        <v xml:space="preserve"> </v>
      </c>
      <c r="H178" s="193"/>
      <c r="I178" s="195"/>
      <c r="J178" s="195"/>
      <c r="K178" s="195"/>
      <c r="L178" s="195"/>
      <c r="M178" s="193"/>
      <c r="N178" s="193"/>
      <c r="O178" s="193">
        <v>28</v>
      </c>
      <c r="P178" s="193"/>
      <c r="Q178" s="195"/>
      <c r="R178" s="195"/>
      <c r="S178" s="196">
        <f t="shared" si="17"/>
        <v>28</v>
      </c>
      <c r="T178" s="196">
        <f t="shared" si="19"/>
        <v>1</v>
      </c>
      <c r="U178" s="196">
        <f t="shared" si="21"/>
        <v>28</v>
      </c>
    </row>
    <row r="179" spans="1:27" s="65" customFormat="1">
      <c r="A179" s="62">
        <v>61</v>
      </c>
      <c r="B179" s="63" t="s">
        <v>70</v>
      </c>
      <c r="C179" s="50" t="s">
        <v>669</v>
      </c>
      <c r="D179" s="50">
        <v>1979</v>
      </c>
      <c r="E179" s="50" t="s">
        <v>205</v>
      </c>
      <c r="F179" s="50" t="s">
        <v>206</v>
      </c>
      <c r="G179" s="6" t="str">
        <f t="shared" si="18"/>
        <v xml:space="preserve"> </v>
      </c>
      <c r="H179" s="63">
        <v>2</v>
      </c>
      <c r="I179" s="5"/>
      <c r="J179" s="5">
        <v>25</v>
      </c>
      <c r="K179" s="5"/>
      <c r="L179" s="5"/>
      <c r="M179" s="5"/>
      <c r="N179" s="5"/>
      <c r="O179" s="5"/>
      <c r="P179" s="5"/>
      <c r="Q179" s="5"/>
      <c r="R179" s="7"/>
      <c r="S179" s="7">
        <f t="shared" ref="S179:S212" si="22">SUM(H179:Q179)</f>
        <v>27</v>
      </c>
      <c r="T179" s="7">
        <f t="shared" si="19"/>
        <v>2</v>
      </c>
      <c r="U179" s="7">
        <f t="shared" si="21"/>
        <v>27</v>
      </c>
    </row>
    <row r="180" spans="1:27" s="65" customFormat="1">
      <c r="A180" s="62">
        <v>62</v>
      </c>
      <c r="B180" s="63" t="s">
        <v>70</v>
      </c>
      <c r="C180" s="100" t="s">
        <v>1775</v>
      </c>
      <c r="D180" s="192">
        <v>1982</v>
      </c>
      <c r="E180" s="174" t="s">
        <v>1166</v>
      </c>
      <c r="F180" s="174" t="s">
        <v>1969</v>
      </c>
      <c r="G180" s="6" t="str">
        <f t="shared" si="18"/>
        <v xml:space="preserve"> </v>
      </c>
      <c r="H180" s="193"/>
      <c r="I180" s="195"/>
      <c r="J180" s="195"/>
      <c r="K180" s="195"/>
      <c r="L180" s="195"/>
      <c r="M180" s="193"/>
      <c r="N180" s="193"/>
      <c r="O180" s="193">
        <v>27</v>
      </c>
      <c r="P180" s="193"/>
      <c r="Q180" s="195"/>
      <c r="R180" s="195"/>
      <c r="S180" s="196">
        <f t="shared" si="22"/>
        <v>27</v>
      </c>
      <c r="T180" s="196">
        <f t="shared" si="19"/>
        <v>1</v>
      </c>
      <c r="U180" s="196">
        <f t="shared" si="21"/>
        <v>27</v>
      </c>
    </row>
    <row r="181" spans="1:27" s="65" customFormat="1">
      <c r="A181" s="62">
        <v>63</v>
      </c>
      <c r="B181" s="63" t="s">
        <v>70</v>
      </c>
      <c r="C181" s="51" t="s">
        <v>447</v>
      </c>
      <c r="D181" s="50">
        <v>1981</v>
      </c>
      <c r="E181" s="50" t="s">
        <v>270</v>
      </c>
      <c r="F181" s="50" t="s">
        <v>271</v>
      </c>
      <c r="G181" s="6" t="str">
        <f t="shared" si="18"/>
        <v xml:space="preserve"> </v>
      </c>
      <c r="H181" s="63">
        <v>26</v>
      </c>
      <c r="I181" s="5"/>
      <c r="J181" s="5"/>
      <c r="K181" s="5"/>
      <c r="L181" s="5"/>
      <c r="M181" s="5"/>
      <c r="N181" s="5"/>
      <c r="O181" s="5"/>
      <c r="P181" s="5"/>
      <c r="Q181" s="5"/>
      <c r="R181" s="7"/>
      <c r="S181" s="7">
        <f t="shared" si="22"/>
        <v>26</v>
      </c>
      <c r="T181" s="7">
        <f t="shared" si="19"/>
        <v>1</v>
      </c>
      <c r="U181" s="7">
        <f t="shared" si="21"/>
        <v>26</v>
      </c>
    </row>
    <row r="182" spans="1:27" s="65" customFormat="1">
      <c r="A182" s="62">
        <v>64</v>
      </c>
      <c r="B182" s="63" t="s">
        <v>70</v>
      </c>
      <c r="C182" s="100" t="s">
        <v>1781</v>
      </c>
      <c r="D182" s="192">
        <v>1981</v>
      </c>
      <c r="E182" s="174" t="s">
        <v>1161</v>
      </c>
      <c r="F182" s="174" t="s">
        <v>1993</v>
      </c>
      <c r="G182" s="6" t="str">
        <f t="shared" si="18"/>
        <v xml:space="preserve"> </v>
      </c>
      <c r="H182" s="193"/>
      <c r="I182" s="195"/>
      <c r="J182" s="195"/>
      <c r="K182" s="195"/>
      <c r="L182" s="195"/>
      <c r="M182" s="193"/>
      <c r="N182" s="193"/>
      <c r="O182" s="193">
        <v>26</v>
      </c>
      <c r="P182" s="193"/>
      <c r="Q182" s="195"/>
      <c r="R182" s="195"/>
      <c r="S182" s="196">
        <f t="shared" si="22"/>
        <v>26</v>
      </c>
      <c r="T182" s="196">
        <f t="shared" si="19"/>
        <v>1</v>
      </c>
      <c r="U182" s="196">
        <f t="shared" si="21"/>
        <v>26</v>
      </c>
    </row>
    <row r="183" spans="1:27" s="65" customFormat="1">
      <c r="A183" s="62">
        <v>65</v>
      </c>
      <c r="B183" s="63" t="s">
        <v>70</v>
      </c>
      <c r="C183" s="50" t="s">
        <v>455</v>
      </c>
      <c r="D183" s="50">
        <v>1979</v>
      </c>
      <c r="E183" s="50" t="s">
        <v>211</v>
      </c>
      <c r="F183" s="50" t="s">
        <v>212</v>
      </c>
      <c r="G183" s="6" t="str">
        <f t="shared" ref="G183:G212" si="23">IF(COUNTIF(atleta351,C183)&gt;1,"X"," ")</f>
        <v xml:space="preserve"> </v>
      </c>
      <c r="H183" s="63">
        <v>25</v>
      </c>
      <c r="I183" s="13"/>
      <c r="J183" s="5"/>
      <c r="K183" s="5"/>
      <c r="L183" s="5"/>
      <c r="M183" s="5"/>
      <c r="N183" s="5"/>
      <c r="O183" s="5"/>
      <c r="P183" s="5"/>
      <c r="Q183" s="5"/>
      <c r="R183" s="7"/>
      <c r="S183" s="7">
        <f t="shared" si="22"/>
        <v>25</v>
      </c>
      <c r="T183" s="7">
        <f t="shared" ref="T183:T212" si="24">COUNT(F183:Q183)</f>
        <v>1</v>
      </c>
      <c r="U183" s="7">
        <f t="shared" si="21"/>
        <v>25</v>
      </c>
    </row>
    <row r="184" spans="1:27" s="65" customFormat="1">
      <c r="A184" s="62">
        <v>66</v>
      </c>
      <c r="B184" s="63" t="s">
        <v>70</v>
      </c>
      <c r="C184" s="50" t="s">
        <v>469</v>
      </c>
      <c r="D184" s="50">
        <v>1979</v>
      </c>
      <c r="E184" s="50" t="s">
        <v>117</v>
      </c>
      <c r="F184" s="50" t="s">
        <v>118</v>
      </c>
      <c r="G184" s="6" t="str">
        <f t="shared" si="23"/>
        <v xml:space="preserve"> </v>
      </c>
      <c r="H184" s="63">
        <v>24</v>
      </c>
      <c r="I184" s="5"/>
      <c r="J184" s="5"/>
      <c r="K184" s="5"/>
      <c r="L184" s="5"/>
      <c r="M184" s="5"/>
      <c r="N184" s="5"/>
      <c r="O184" s="5"/>
      <c r="P184" s="13"/>
      <c r="Q184" s="5"/>
      <c r="R184" s="7"/>
      <c r="S184" s="7">
        <f t="shared" si="22"/>
        <v>24</v>
      </c>
      <c r="T184" s="7">
        <f t="shared" si="24"/>
        <v>1</v>
      </c>
      <c r="U184" s="7">
        <f t="shared" si="21"/>
        <v>24</v>
      </c>
    </row>
    <row r="185" spans="1:27" s="65" customFormat="1">
      <c r="A185" s="62">
        <v>67</v>
      </c>
      <c r="B185" s="63" t="s">
        <v>70</v>
      </c>
      <c r="C185" s="51" t="s">
        <v>1125</v>
      </c>
      <c r="D185" s="51">
        <v>1982</v>
      </c>
      <c r="E185" s="53" t="s">
        <v>205</v>
      </c>
      <c r="F185" s="51" t="s">
        <v>206</v>
      </c>
      <c r="G185" s="6" t="str">
        <f t="shared" si="23"/>
        <v xml:space="preserve"> </v>
      </c>
      <c r="H185" s="13"/>
      <c r="I185" s="13"/>
      <c r="J185" s="130">
        <v>24</v>
      </c>
      <c r="K185" s="5"/>
      <c r="L185" s="5"/>
      <c r="M185" s="5"/>
      <c r="N185" s="5"/>
      <c r="O185" s="5"/>
      <c r="P185" s="5"/>
      <c r="Q185" s="5"/>
      <c r="R185" s="7"/>
      <c r="S185" s="7">
        <f t="shared" si="22"/>
        <v>24</v>
      </c>
      <c r="T185" s="7">
        <f t="shared" si="24"/>
        <v>1</v>
      </c>
      <c r="U185" s="7">
        <f t="shared" si="21"/>
        <v>24</v>
      </c>
    </row>
    <row r="186" spans="1:27" s="65" customFormat="1">
      <c r="A186" s="62">
        <v>68</v>
      </c>
      <c r="B186" s="63" t="s">
        <v>70</v>
      </c>
      <c r="C186" s="50" t="s">
        <v>342</v>
      </c>
      <c r="D186" s="50">
        <v>1981</v>
      </c>
      <c r="E186" s="50" t="s">
        <v>126</v>
      </c>
      <c r="F186" s="50" t="s">
        <v>376</v>
      </c>
      <c r="G186" s="6" t="str">
        <f t="shared" si="23"/>
        <v xml:space="preserve"> </v>
      </c>
      <c r="H186" s="63">
        <v>23</v>
      </c>
      <c r="I186" s="5"/>
      <c r="J186" s="5"/>
      <c r="K186" s="5"/>
      <c r="L186" s="5"/>
      <c r="M186" s="5"/>
      <c r="N186" s="5"/>
      <c r="O186" s="5"/>
      <c r="P186" s="13"/>
      <c r="Q186" s="5"/>
      <c r="R186" s="7"/>
      <c r="S186" s="7">
        <f t="shared" si="22"/>
        <v>23</v>
      </c>
      <c r="T186" s="7">
        <f t="shared" si="24"/>
        <v>1</v>
      </c>
      <c r="U186" s="7">
        <f t="shared" si="21"/>
        <v>23</v>
      </c>
    </row>
    <row r="187" spans="1:27" s="268" customFormat="1">
      <c r="A187" s="62">
        <v>69</v>
      </c>
      <c r="B187" s="63" t="s">
        <v>70</v>
      </c>
      <c r="C187" s="100" t="s">
        <v>1799</v>
      </c>
      <c r="D187" s="192">
        <v>1982</v>
      </c>
      <c r="E187" s="174" t="s">
        <v>1954</v>
      </c>
      <c r="F187" s="174" t="s">
        <v>2000</v>
      </c>
      <c r="G187" s="6" t="str">
        <f t="shared" si="23"/>
        <v xml:space="preserve"> </v>
      </c>
      <c r="H187" s="193"/>
      <c r="I187" s="195"/>
      <c r="J187" s="195"/>
      <c r="K187" s="195"/>
      <c r="L187" s="195"/>
      <c r="M187" s="193"/>
      <c r="N187" s="193"/>
      <c r="O187" s="193">
        <v>22</v>
      </c>
      <c r="P187" s="193"/>
      <c r="Q187" s="195"/>
      <c r="R187" s="195"/>
      <c r="S187" s="196">
        <f t="shared" si="22"/>
        <v>22</v>
      </c>
      <c r="T187" s="196">
        <f t="shared" si="24"/>
        <v>1</v>
      </c>
      <c r="U187" s="196">
        <f t="shared" si="21"/>
        <v>22</v>
      </c>
      <c r="V187" s="65"/>
      <c r="W187" s="65"/>
      <c r="X187" s="65"/>
      <c r="Y187" s="65"/>
      <c r="Z187" s="65"/>
      <c r="AA187" s="65"/>
    </row>
    <row r="188" spans="1:27" s="268" customFormat="1">
      <c r="A188" s="62">
        <v>70</v>
      </c>
      <c r="B188" s="63" t="s">
        <v>70</v>
      </c>
      <c r="C188" s="50" t="s">
        <v>485</v>
      </c>
      <c r="D188" s="50">
        <v>1982</v>
      </c>
      <c r="E188" s="50" t="s">
        <v>137</v>
      </c>
      <c r="F188" s="50" t="s">
        <v>138</v>
      </c>
      <c r="G188" s="6" t="str">
        <f t="shared" si="23"/>
        <v xml:space="preserve"> </v>
      </c>
      <c r="H188" s="63">
        <v>21</v>
      </c>
      <c r="I188" s="5"/>
      <c r="J188" s="5"/>
      <c r="K188" s="5"/>
      <c r="L188" s="5"/>
      <c r="M188" s="5"/>
      <c r="N188" s="5"/>
      <c r="O188" s="5"/>
      <c r="P188" s="5"/>
      <c r="Q188" s="5"/>
      <c r="R188" s="7"/>
      <c r="S188" s="7">
        <f t="shared" si="22"/>
        <v>21</v>
      </c>
      <c r="T188" s="7">
        <f t="shared" si="24"/>
        <v>1</v>
      </c>
      <c r="U188" s="7">
        <f t="shared" si="21"/>
        <v>21</v>
      </c>
      <c r="V188" s="65"/>
      <c r="W188" s="65"/>
      <c r="X188" s="65"/>
      <c r="Y188" s="65"/>
      <c r="Z188" s="65"/>
      <c r="AA188" s="65"/>
    </row>
    <row r="189" spans="1:27" s="268" customFormat="1">
      <c r="A189" s="62">
        <v>71</v>
      </c>
      <c r="B189" s="101" t="s">
        <v>70</v>
      </c>
      <c r="C189" s="51" t="s">
        <v>755</v>
      </c>
      <c r="D189" s="51">
        <v>1982</v>
      </c>
      <c r="E189" s="51" t="s">
        <v>332</v>
      </c>
      <c r="F189" s="51" t="s">
        <v>333</v>
      </c>
      <c r="G189" s="6" t="str">
        <f t="shared" si="23"/>
        <v xml:space="preserve"> </v>
      </c>
      <c r="H189" s="63">
        <v>1</v>
      </c>
      <c r="I189" s="13"/>
      <c r="J189" s="13">
        <v>20</v>
      </c>
      <c r="K189" s="5"/>
      <c r="L189" s="5"/>
      <c r="M189" s="5"/>
      <c r="N189" s="5"/>
      <c r="O189" s="5"/>
      <c r="P189" s="5"/>
      <c r="Q189" s="5"/>
      <c r="R189" s="7"/>
      <c r="S189" s="7">
        <f t="shared" si="22"/>
        <v>21</v>
      </c>
      <c r="T189" s="7">
        <f t="shared" si="24"/>
        <v>2</v>
      </c>
      <c r="U189" s="7">
        <f t="shared" si="21"/>
        <v>21</v>
      </c>
    </row>
    <row r="190" spans="1:27" s="268" customFormat="1">
      <c r="A190" s="62">
        <v>72</v>
      </c>
      <c r="B190" s="82" t="s">
        <v>70</v>
      </c>
      <c r="C190" s="100" t="s">
        <v>1823</v>
      </c>
      <c r="D190" s="192">
        <v>1983</v>
      </c>
      <c r="E190" s="174" t="s">
        <v>244</v>
      </c>
      <c r="F190" s="174" t="s">
        <v>1979</v>
      </c>
      <c r="G190" s="6" t="str">
        <f t="shared" si="23"/>
        <v xml:space="preserve"> </v>
      </c>
      <c r="H190" s="193"/>
      <c r="I190" s="195"/>
      <c r="J190" s="195"/>
      <c r="K190" s="195"/>
      <c r="L190" s="195"/>
      <c r="M190" s="193"/>
      <c r="N190" s="193"/>
      <c r="O190" s="193">
        <v>21</v>
      </c>
      <c r="P190" s="193"/>
      <c r="Q190" s="195"/>
      <c r="R190" s="195"/>
      <c r="S190" s="196">
        <f t="shared" si="22"/>
        <v>21</v>
      </c>
      <c r="T190" s="196">
        <f t="shared" si="24"/>
        <v>1</v>
      </c>
      <c r="U190" s="196">
        <f t="shared" si="21"/>
        <v>21</v>
      </c>
    </row>
    <row r="191" spans="1:27" s="268" customFormat="1">
      <c r="A191" s="62">
        <v>73</v>
      </c>
      <c r="B191" s="82" t="s">
        <v>70</v>
      </c>
      <c r="C191" s="100" t="s">
        <v>1831</v>
      </c>
      <c r="D191" s="192">
        <v>1981</v>
      </c>
      <c r="E191" s="174" t="s">
        <v>1160</v>
      </c>
      <c r="F191" s="174" t="s">
        <v>1964</v>
      </c>
      <c r="G191" s="6" t="str">
        <f t="shared" si="23"/>
        <v xml:space="preserve"> </v>
      </c>
      <c r="H191" s="193"/>
      <c r="I191" s="195"/>
      <c r="J191" s="195"/>
      <c r="K191" s="195"/>
      <c r="L191" s="195"/>
      <c r="M191" s="193"/>
      <c r="N191" s="193"/>
      <c r="O191" s="193">
        <v>20</v>
      </c>
      <c r="P191" s="193"/>
      <c r="Q191" s="195"/>
      <c r="R191" s="195"/>
      <c r="S191" s="196">
        <f t="shared" si="22"/>
        <v>20</v>
      </c>
      <c r="T191" s="196">
        <f t="shared" si="24"/>
        <v>1</v>
      </c>
      <c r="U191" s="196">
        <f t="shared" si="21"/>
        <v>20</v>
      </c>
    </row>
    <row r="192" spans="1:27" s="268" customFormat="1">
      <c r="A192" s="62">
        <v>74</v>
      </c>
      <c r="B192" s="82" t="s">
        <v>70</v>
      </c>
      <c r="C192" s="100" t="s">
        <v>1860</v>
      </c>
      <c r="D192" s="192">
        <v>1983</v>
      </c>
      <c r="E192" s="174" t="s">
        <v>1160</v>
      </c>
      <c r="F192" s="174" t="s">
        <v>1964</v>
      </c>
      <c r="G192" s="6" t="str">
        <f t="shared" si="23"/>
        <v xml:space="preserve"> </v>
      </c>
      <c r="H192" s="193"/>
      <c r="I192" s="195"/>
      <c r="J192" s="195"/>
      <c r="K192" s="195"/>
      <c r="L192" s="195"/>
      <c r="M192" s="193"/>
      <c r="N192" s="193"/>
      <c r="O192" s="193">
        <v>19</v>
      </c>
      <c r="P192" s="193"/>
      <c r="Q192" s="195"/>
      <c r="R192" s="195"/>
      <c r="S192" s="196">
        <f t="shared" si="22"/>
        <v>19</v>
      </c>
      <c r="T192" s="196">
        <f t="shared" si="24"/>
        <v>1</v>
      </c>
      <c r="U192" s="196">
        <f t="shared" si="21"/>
        <v>19</v>
      </c>
    </row>
    <row r="193" spans="1:21" s="268" customFormat="1">
      <c r="A193" s="62">
        <v>75</v>
      </c>
      <c r="B193" s="101" t="s">
        <v>70</v>
      </c>
      <c r="C193" s="100" t="s">
        <v>1861</v>
      </c>
      <c r="D193" s="192">
        <v>1980</v>
      </c>
      <c r="E193" s="174" t="s">
        <v>1952</v>
      </c>
      <c r="F193" s="174" t="s">
        <v>1997</v>
      </c>
      <c r="G193" s="6" t="str">
        <f t="shared" si="23"/>
        <v xml:space="preserve"> </v>
      </c>
      <c r="H193" s="193"/>
      <c r="I193" s="195"/>
      <c r="J193" s="195"/>
      <c r="K193" s="195"/>
      <c r="L193" s="195"/>
      <c r="M193" s="193"/>
      <c r="N193" s="193"/>
      <c r="O193" s="193">
        <v>18</v>
      </c>
      <c r="P193" s="193"/>
      <c r="Q193" s="195"/>
      <c r="R193" s="195"/>
      <c r="S193" s="196">
        <f t="shared" si="22"/>
        <v>18</v>
      </c>
      <c r="T193" s="196">
        <f t="shared" si="24"/>
        <v>1</v>
      </c>
      <c r="U193" s="196">
        <f t="shared" si="21"/>
        <v>18</v>
      </c>
    </row>
    <row r="194" spans="1:21" s="268" customFormat="1">
      <c r="A194" s="62">
        <v>76</v>
      </c>
      <c r="B194" s="101" t="s">
        <v>70</v>
      </c>
      <c r="C194" s="50" t="s">
        <v>525</v>
      </c>
      <c r="D194" s="50">
        <v>1982</v>
      </c>
      <c r="E194" s="50" t="s">
        <v>137</v>
      </c>
      <c r="F194" s="50" t="s">
        <v>138</v>
      </c>
      <c r="G194" s="6" t="str">
        <f t="shared" si="23"/>
        <v xml:space="preserve"> </v>
      </c>
      <c r="H194" s="63">
        <v>17</v>
      </c>
      <c r="I194" s="5"/>
      <c r="J194" s="5"/>
      <c r="K194" s="5"/>
      <c r="L194" s="5"/>
      <c r="M194" s="5"/>
      <c r="N194" s="5"/>
      <c r="O194" s="5"/>
      <c r="P194" s="5"/>
      <c r="Q194" s="5"/>
      <c r="R194" s="7"/>
      <c r="S194" s="7">
        <f t="shared" si="22"/>
        <v>17</v>
      </c>
      <c r="T194" s="7">
        <f t="shared" si="24"/>
        <v>1</v>
      </c>
      <c r="U194" s="7">
        <f t="shared" ref="U194:U212" si="25">S194+R194</f>
        <v>17</v>
      </c>
    </row>
    <row r="195" spans="1:21" s="268" customFormat="1">
      <c r="A195" s="62">
        <v>77</v>
      </c>
      <c r="B195" s="101" t="s">
        <v>70</v>
      </c>
      <c r="C195" s="50" t="s">
        <v>533</v>
      </c>
      <c r="D195" s="50">
        <v>1982</v>
      </c>
      <c r="E195" s="50" t="s">
        <v>126</v>
      </c>
      <c r="F195" s="50" t="s">
        <v>376</v>
      </c>
      <c r="G195" s="6" t="str">
        <f t="shared" si="23"/>
        <v xml:space="preserve"> </v>
      </c>
      <c r="H195" s="63">
        <v>16</v>
      </c>
      <c r="I195" s="5"/>
      <c r="J195" s="5"/>
      <c r="K195" s="5"/>
      <c r="L195" s="5"/>
      <c r="M195" s="5"/>
      <c r="N195" s="5"/>
      <c r="O195" s="5"/>
      <c r="P195" s="5"/>
      <c r="Q195" s="5"/>
      <c r="R195" s="7"/>
      <c r="S195" s="7">
        <f t="shared" si="22"/>
        <v>16</v>
      </c>
      <c r="T195" s="7">
        <f t="shared" si="24"/>
        <v>1</v>
      </c>
      <c r="U195" s="7">
        <f t="shared" si="25"/>
        <v>16</v>
      </c>
    </row>
    <row r="196" spans="1:21" s="268" customFormat="1">
      <c r="A196" s="62">
        <v>78</v>
      </c>
      <c r="B196" s="147" t="s">
        <v>70</v>
      </c>
      <c r="C196" s="50" t="s">
        <v>544</v>
      </c>
      <c r="D196" s="50">
        <v>1982</v>
      </c>
      <c r="E196" s="50" t="s">
        <v>197</v>
      </c>
      <c r="F196" s="50" t="s">
        <v>913</v>
      </c>
      <c r="G196" s="6" t="str">
        <f t="shared" si="23"/>
        <v xml:space="preserve"> </v>
      </c>
      <c r="H196" s="63">
        <v>15</v>
      </c>
      <c r="I196" s="5"/>
      <c r="J196" s="5"/>
      <c r="K196" s="5"/>
      <c r="L196" s="5"/>
      <c r="M196" s="5"/>
      <c r="N196" s="5"/>
      <c r="O196" s="5"/>
      <c r="P196" s="5"/>
      <c r="Q196" s="5"/>
      <c r="R196" s="7"/>
      <c r="S196" s="7">
        <f t="shared" si="22"/>
        <v>15</v>
      </c>
      <c r="T196" s="7">
        <f t="shared" si="24"/>
        <v>1</v>
      </c>
      <c r="U196" s="7">
        <f t="shared" si="25"/>
        <v>15</v>
      </c>
    </row>
    <row r="197" spans="1:21" s="268" customFormat="1">
      <c r="A197" s="62">
        <v>79</v>
      </c>
      <c r="B197" s="147" t="s">
        <v>70</v>
      </c>
      <c r="C197" s="50" t="s">
        <v>553</v>
      </c>
      <c r="D197" s="50">
        <v>1980</v>
      </c>
      <c r="E197" s="50" t="s">
        <v>129</v>
      </c>
      <c r="F197" s="50" t="s">
        <v>130</v>
      </c>
      <c r="G197" s="6" t="str">
        <f t="shared" si="23"/>
        <v xml:space="preserve"> </v>
      </c>
      <c r="H197" s="63">
        <v>14</v>
      </c>
      <c r="I197" s="13"/>
      <c r="J197" s="13"/>
      <c r="K197" s="13"/>
      <c r="L197" s="13"/>
      <c r="M197" s="13"/>
      <c r="N197" s="13"/>
      <c r="O197" s="13"/>
      <c r="P197" s="13"/>
      <c r="Q197" s="35"/>
      <c r="R197" s="12"/>
      <c r="S197" s="7">
        <f t="shared" si="22"/>
        <v>14</v>
      </c>
      <c r="T197" s="7">
        <f t="shared" si="24"/>
        <v>1</v>
      </c>
      <c r="U197" s="7">
        <f t="shared" si="25"/>
        <v>14</v>
      </c>
    </row>
    <row r="198" spans="1:21" s="268" customFormat="1">
      <c r="A198" s="62">
        <v>80</v>
      </c>
      <c r="B198" s="147" t="s">
        <v>70</v>
      </c>
      <c r="C198" s="50" t="s">
        <v>575</v>
      </c>
      <c r="D198" s="50">
        <v>1980</v>
      </c>
      <c r="E198" s="50" t="s">
        <v>185</v>
      </c>
      <c r="F198" s="50" t="s">
        <v>186</v>
      </c>
      <c r="G198" s="6" t="str">
        <f t="shared" si="23"/>
        <v xml:space="preserve"> </v>
      </c>
      <c r="H198" s="63">
        <v>13</v>
      </c>
      <c r="I198" s="5"/>
      <c r="J198" s="5"/>
      <c r="K198" s="5"/>
      <c r="L198" s="5"/>
      <c r="M198" s="5"/>
      <c r="N198" s="5"/>
      <c r="O198" s="5"/>
      <c r="P198" s="5"/>
      <c r="Q198" s="5"/>
      <c r="R198" s="7"/>
      <c r="S198" s="7">
        <f t="shared" si="22"/>
        <v>13</v>
      </c>
      <c r="T198" s="7">
        <f t="shared" si="24"/>
        <v>1</v>
      </c>
      <c r="U198" s="7">
        <f t="shared" si="25"/>
        <v>13</v>
      </c>
    </row>
    <row r="199" spans="1:21" s="268" customFormat="1">
      <c r="A199" s="62">
        <v>81</v>
      </c>
      <c r="B199" s="147" t="s">
        <v>70</v>
      </c>
      <c r="C199" s="50" t="s">
        <v>593</v>
      </c>
      <c r="D199" s="50">
        <v>1979</v>
      </c>
      <c r="E199" s="50" t="s">
        <v>214</v>
      </c>
      <c r="F199" s="50" t="s">
        <v>274</v>
      </c>
      <c r="G199" s="6" t="str">
        <f t="shared" si="23"/>
        <v xml:space="preserve"> </v>
      </c>
      <c r="H199" s="63">
        <v>12</v>
      </c>
      <c r="I199" s="5"/>
      <c r="J199" s="5"/>
      <c r="K199" s="5"/>
      <c r="L199" s="5"/>
      <c r="M199" s="5"/>
      <c r="N199" s="5"/>
      <c r="O199" s="5"/>
      <c r="P199" s="5"/>
      <c r="Q199" s="5"/>
      <c r="R199" s="7"/>
      <c r="S199" s="7">
        <f t="shared" si="22"/>
        <v>12</v>
      </c>
      <c r="T199" s="7">
        <f t="shared" si="24"/>
        <v>1</v>
      </c>
      <c r="U199" s="7">
        <f t="shared" si="25"/>
        <v>12</v>
      </c>
    </row>
    <row r="200" spans="1:21" s="268" customFormat="1">
      <c r="A200" s="62">
        <v>82</v>
      </c>
      <c r="B200" s="147" t="s">
        <v>70</v>
      </c>
      <c r="C200" s="50" t="s">
        <v>602</v>
      </c>
      <c r="D200" s="50">
        <v>1982</v>
      </c>
      <c r="E200" s="50" t="s">
        <v>214</v>
      </c>
      <c r="F200" s="50" t="s">
        <v>274</v>
      </c>
      <c r="G200" s="6" t="str">
        <f t="shared" si="23"/>
        <v xml:space="preserve"> </v>
      </c>
      <c r="H200" s="63">
        <v>11</v>
      </c>
      <c r="I200" s="5"/>
      <c r="J200" s="5"/>
      <c r="K200" s="5"/>
      <c r="L200" s="5"/>
      <c r="M200" s="5"/>
      <c r="N200" s="5"/>
      <c r="O200" s="5"/>
      <c r="P200" s="5"/>
      <c r="Q200" s="5"/>
      <c r="R200" s="7"/>
      <c r="S200" s="7">
        <f t="shared" si="22"/>
        <v>11</v>
      </c>
      <c r="T200" s="7">
        <f t="shared" si="24"/>
        <v>1</v>
      </c>
      <c r="U200" s="7">
        <f t="shared" si="25"/>
        <v>11</v>
      </c>
    </row>
    <row r="201" spans="1:21" s="268" customFormat="1">
      <c r="A201" s="62">
        <v>83</v>
      </c>
      <c r="B201" s="147" t="s">
        <v>70</v>
      </c>
      <c r="C201" s="50" t="s">
        <v>638</v>
      </c>
      <c r="D201" s="50">
        <v>1980</v>
      </c>
      <c r="E201" s="50" t="s">
        <v>126</v>
      </c>
      <c r="F201" s="50" t="s">
        <v>376</v>
      </c>
      <c r="G201" s="6" t="str">
        <f t="shared" si="23"/>
        <v xml:space="preserve"> </v>
      </c>
      <c r="H201" s="63">
        <v>9</v>
      </c>
      <c r="I201" s="5"/>
      <c r="J201" s="5"/>
      <c r="K201" s="5"/>
      <c r="L201" s="5"/>
      <c r="M201" s="5"/>
      <c r="N201" s="5"/>
      <c r="O201" s="5"/>
      <c r="P201" s="5"/>
      <c r="Q201" s="5"/>
      <c r="R201" s="7"/>
      <c r="S201" s="7">
        <f t="shared" si="22"/>
        <v>9</v>
      </c>
      <c r="T201" s="7">
        <f t="shared" si="24"/>
        <v>1</v>
      </c>
      <c r="U201" s="7">
        <f t="shared" si="25"/>
        <v>9</v>
      </c>
    </row>
    <row r="202" spans="1:21" s="268" customFormat="1">
      <c r="A202" s="62">
        <v>84</v>
      </c>
      <c r="B202" s="147" t="s">
        <v>70</v>
      </c>
      <c r="C202" s="50" t="s">
        <v>645</v>
      </c>
      <c r="D202" s="50">
        <v>1981</v>
      </c>
      <c r="E202" s="50" t="s">
        <v>150</v>
      </c>
      <c r="F202" s="50" t="s">
        <v>151</v>
      </c>
      <c r="G202" s="6" t="str">
        <f t="shared" si="23"/>
        <v xml:space="preserve"> </v>
      </c>
      <c r="H202" s="63">
        <v>7</v>
      </c>
      <c r="I202" s="5"/>
      <c r="J202" s="5"/>
      <c r="K202" s="5"/>
      <c r="L202" s="5"/>
      <c r="M202" s="5"/>
      <c r="N202" s="5"/>
      <c r="O202" s="5"/>
      <c r="P202" s="13"/>
      <c r="Q202" s="5"/>
      <c r="R202" s="7"/>
      <c r="S202" s="7">
        <f t="shared" si="22"/>
        <v>7</v>
      </c>
      <c r="T202" s="7">
        <f t="shared" si="24"/>
        <v>1</v>
      </c>
      <c r="U202" s="7">
        <f t="shared" si="25"/>
        <v>7</v>
      </c>
    </row>
    <row r="203" spans="1:21" s="268" customFormat="1">
      <c r="A203" s="62">
        <v>85</v>
      </c>
      <c r="B203" s="147" t="s">
        <v>70</v>
      </c>
      <c r="C203" s="50" t="s">
        <v>650</v>
      </c>
      <c r="D203" s="50">
        <v>1979</v>
      </c>
      <c r="E203" s="50" t="s">
        <v>126</v>
      </c>
      <c r="F203" s="50" t="s">
        <v>376</v>
      </c>
      <c r="G203" s="6" t="str">
        <f t="shared" si="23"/>
        <v xml:space="preserve"> </v>
      </c>
      <c r="H203" s="63">
        <v>6</v>
      </c>
      <c r="I203" s="13"/>
      <c r="J203" s="5"/>
      <c r="K203" s="5"/>
      <c r="L203" s="5"/>
      <c r="M203" s="5"/>
      <c r="N203" s="5"/>
      <c r="O203" s="5"/>
      <c r="P203" s="5"/>
      <c r="Q203" s="5"/>
      <c r="R203" s="7"/>
      <c r="S203" s="7">
        <f t="shared" si="22"/>
        <v>6</v>
      </c>
      <c r="T203" s="7">
        <f t="shared" si="24"/>
        <v>1</v>
      </c>
      <c r="U203" s="7">
        <f t="shared" si="25"/>
        <v>6</v>
      </c>
    </row>
    <row r="204" spans="1:21" s="268" customFormat="1">
      <c r="A204" s="62">
        <v>86</v>
      </c>
      <c r="B204" s="147" t="s">
        <v>70</v>
      </c>
      <c r="C204" s="50" t="s">
        <v>655</v>
      </c>
      <c r="D204" s="50">
        <v>1983</v>
      </c>
      <c r="E204" s="50" t="s">
        <v>121</v>
      </c>
      <c r="F204" s="50" t="s">
        <v>268</v>
      </c>
      <c r="G204" s="6" t="str">
        <f t="shared" si="23"/>
        <v xml:space="preserve"> </v>
      </c>
      <c r="H204" s="63">
        <v>5</v>
      </c>
      <c r="I204" s="13"/>
      <c r="J204" s="5"/>
      <c r="K204" s="5"/>
      <c r="L204" s="5"/>
      <c r="M204" s="5"/>
      <c r="N204" s="5"/>
      <c r="O204" s="5"/>
      <c r="P204" s="5"/>
      <c r="Q204" s="5"/>
      <c r="R204" s="7"/>
      <c r="S204" s="7">
        <f t="shared" si="22"/>
        <v>5</v>
      </c>
      <c r="T204" s="7">
        <f t="shared" si="24"/>
        <v>1</v>
      </c>
      <c r="U204" s="7">
        <f t="shared" si="25"/>
        <v>5</v>
      </c>
    </row>
    <row r="205" spans="1:21" s="268" customFormat="1">
      <c r="A205" s="62">
        <v>87</v>
      </c>
      <c r="B205" s="147" t="s">
        <v>70</v>
      </c>
      <c r="C205" s="50" t="s">
        <v>657</v>
      </c>
      <c r="D205" s="50">
        <v>1979</v>
      </c>
      <c r="E205" s="50" t="s">
        <v>168</v>
      </c>
      <c r="F205" s="50" t="s">
        <v>169</v>
      </c>
      <c r="G205" s="6" t="str">
        <f t="shared" si="23"/>
        <v xml:space="preserve"> </v>
      </c>
      <c r="H205" s="63">
        <v>4</v>
      </c>
      <c r="I205" s="5"/>
      <c r="J205" s="5"/>
      <c r="K205" s="5"/>
      <c r="L205" s="5"/>
      <c r="M205" s="5"/>
      <c r="N205" s="5"/>
      <c r="O205" s="5"/>
      <c r="P205" s="5"/>
      <c r="Q205" s="5"/>
      <c r="R205" s="7"/>
      <c r="S205" s="7">
        <f t="shared" si="22"/>
        <v>4</v>
      </c>
      <c r="T205" s="7">
        <f t="shared" si="24"/>
        <v>1</v>
      </c>
      <c r="U205" s="7">
        <f t="shared" si="25"/>
        <v>4</v>
      </c>
    </row>
    <row r="206" spans="1:21" s="268" customFormat="1">
      <c r="A206" s="62">
        <v>88</v>
      </c>
      <c r="B206" s="147" t="s">
        <v>70</v>
      </c>
      <c r="C206" s="50" t="s">
        <v>661</v>
      </c>
      <c r="D206" s="50">
        <v>1980</v>
      </c>
      <c r="E206" s="50" t="s">
        <v>275</v>
      </c>
      <c r="F206" s="50" t="s">
        <v>276</v>
      </c>
      <c r="G206" s="6" t="str">
        <f t="shared" si="23"/>
        <v xml:space="preserve"> </v>
      </c>
      <c r="H206" s="63">
        <v>3</v>
      </c>
      <c r="I206" s="5"/>
      <c r="J206" s="5"/>
      <c r="K206" s="5"/>
      <c r="L206" s="5"/>
      <c r="M206" s="5"/>
      <c r="N206" s="5"/>
      <c r="O206" s="5"/>
      <c r="P206" s="5"/>
      <c r="Q206" s="5"/>
      <c r="R206" s="7"/>
      <c r="S206" s="7">
        <f t="shared" si="22"/>
        <v>3</v>
      </c>
      <c r="T206" s="7">
        <f t="shared" si="24"/>
        <v>1</v>
      </c>
      <c r="U206" s="7">
        <f t="shared" si="25"/>
        <v>3</v>
      </c>
    </row>
    <row r="207" spans="1:21" s="268" customFormat="1">
      <c r="A207" s="62">
        <v>89</v>
      </c>
      <c r="B207" s="147" t="s">
        <v>70</v>
      </c>
      <c r="C207" s="67" t="s">
        <v>852</v>
      </c>
      <c r="D207" s="67">
        <v>1979</v>
      </c>
      <c r="E207" s="67" t="s">
        <v>217</v>
      </c>
      <c r="F207" s="67" t="s">
        <v>218</v>
      </c>
      <c r="G207" s="6" t="str">
        <f t="shared" si="23"/>
        <v xml:space="preserve"> </v>
      </c>
      <c r="H207" s="101">
        <v>1</v>
      </c>
      <c r="I207" s="193"/>
      <c r="J207" s="193"/>
      <c r="K207" s="193"/>
      <c r="L207" s="193"/>
      <c r="M207" s="193"/>
      <c r="N207" s="193"/>
      <c r="O207" s="193"/>
      <c r="P207" s="193"/>
      <c r="Q207" s="195"/>
      <c r="R207" s="196"/>
      <c r="S207" s="182">
        <f t="shared" si="22"/>
        <v>1</v>
      </c>
      <c r="T207" s="182">
        <f t="shared" si="24"/>
        <v>1</v>
      </c>
      <c r="U207" s="182">
        <f t="shared" si="25"/>
        <v>1</v>
      </c>
    </row>
    <row r="208" spans="1:21" s="268" customFormat="1">
      <c r="A208" s="62">
        <v>90</v>
      </c>
      <c r="B208" s="147" t="s">
        <v>70</v>
      </c>
      <c r="C208" s="50" t="s">
        <v>677</v>
      </c>
      <c r="D208" s="50">
        <v>1979</v>
      </c>
      <c r="E208" s="50" t="s">
        <v>121</v>
      </c>
      <c r="F208" s="50" t="s">
        <v>268</v>
      </c>
      <c r="G208" s="6" t="str">
        <f t="shared" si="23"/>
        <v xml:space="preserve"> </v>
      </c>
      <c r="H208" s="63">
        <v>1</v>
      </c>
      <c r="I208" s="5"/>
      <c r="J208" s="5"/>
      <c r="K208" s="5"/>
      <c r="L208" s="5"/>
      <c r="M208" s="5"/>
      <c r="N208" s="5"/>
      <c r="O208" s="5"/>
      <c r="P208" s="5"/>
      <c r="Q208" s="5"/>
      <c r="R208" s="7"/>
      <c r="S208" s="7">
        <f t="shared" si="22"/>
        <v>1</v>
      </c>
      <c r="T208" s="7">
        <f t="shared" si="24"/>
        <v>1</v>
      </c>
      <c r="U208" s="7">
        <f t="shared" si="25"/>
        <v>1</v>
      </c>
    </row>
    <row r="209" spans="1:21" s="268" customFormat="1">
      <c r="A209" s="62">
        <v>91</v>
      </c>
      <c r="B209" s="147" t="s">
        <v>70</v>
      </c>
      <c r="C209" s="50" t="s">
        <v>706</v>
      </c>
      <c r="D209" s="50">
        <v>1980</v>
      </c>
      <c r="E209" s="50" t="s">
        <v>168</v>
      </c>
      <c r="F209" s="50" t="s">
        <v>169</v>
      </c>
      <c r="G209" s="6" t="str">
        <f t="shared" si="23"/>
        <v xml:space="preserve"> </v>
      </c>
      <c r="H209" s="63">
        <v>1</v>
      </c>
      <c r="I209" s="5"/>
      <c r="J209" s="5"/>
      <c r="K209" s="5"/>
      <c r="L209" s="5"/>
      <c r="M209" s="5"/>
      <c r="N209" s="5"/>
      <c r="O209" s="5"/>
      <c r="P209" s="5"/>
      <c r="Q209" s="13"/>
      <c r="R209" s="7"/>
      <c r="S209" s="7">
        <f t="shared" si="22"/>
        <v>1</v>
      </c>
      <c r="T209" s="7">
        <f t="shared" si="24"/>
        <v>1</v>
      </c>
      <c r="U209" s="7">
        <f t="shared" si="25"/>
        <v>1</v>
      </c>
    </row>
    <row r="210" spans="1:21" s="268" customFormat="1">
      <c r="A210" s="62">
        <v>92</v>
      </c>
      <c r="B210" s="147" t="s">
        <v>70</v>
      </c>
      <c r="C210" s="50" t="s">
        <v>710</v>
      </c>
      <c r="D210" s="50">
        <v>1980</v>
      </c>
      <c r="E210" s="50" t="s">
        <v>137</v>
      </c>
      <c r="F210" s="50" t="s">
        <v>138</v>
      </c>
      <c r="G210" s="6" t="str">
        <f t="shared" si="23"/>
        <v xml:space="preserve"> </v>
      </c>
      <c r="H210" s="63">
        <v>1</v>
      </c>
      <c r="I210" s="5"/>
      <c r="J210" s="5"/>
      <c r="K210" s="5"/>
      <c r="L210" s="5"/>
      <c r="M210" s="5"/>
      <c r="N210" s="5"/>
      <c r="O210" s="5"/>
      <c r="P210" s="5"/>
      <c r="Q210" s="5"/>
      <c r="R210" s="7"/>
      <c r="S210" s="7">
        <f t="shared" si="22"/>
        <v>1</v>
      </c>
      <c r="T210" s="7">
        <f t="shared" si="24"/>
        <v>1</v>
      </c>
      <c r="U210" s="7">
        <f t="shared" si="25"/>
        <v>1</v>
      </c>
    </row>
    <row r="211" spans="1:21" s="268" customFormat="1">
      <c r="A211" s="62">
        <v>93</v>
      </c>
      <c r="B211" s="147" t="s">
        <v>70</v>
      </c>
      <c r="C211" s="51" t="s">
        <v>739</v>
      </c>
      <c r="D211" s="51">
        <v>1980</v>
      </c>
      <c r="E211" s="51" t="s">
        <v>117</v>
      </c>
      <c r="F211" s="51" t="s">
        <v>118</v>
      </c>
      <c r="G211" s="6" t="str">
        <f t="shared" si="23"/>
        <v xml:space="preserve"> </v>
      </c>
      <c r="H211" s="63">
        <v>1</v>
      </c>
      <c r="I211" s="13"/>
      <c r="J211" s="13"/>
      <c r="K211" s="5"/>
      <c r="L211" s="5"/>
      <c r="M211" s="5"/>
      <c r="N211" s="5"/>
      <c r="O211" s="5"/>
      <c r="P211" s="13"/>
      <c r="Q211" s="5"/>
      <c r="R211" s="7"/>
      <c r="S211" s="7">
        <f t="shared" si="22"/>
        <v>1</v>
      </c>
      <c r="T211" s="7">
        <f t="shared" si="24"/>
        <v>1</v>
      </c>
      <c r="U211" s="7">
        <f t="shared" si="25"/>
        <v>1</v>
      </c>
    </row>
    <row r="212" spans="1:21" s="268" customFormat="1">
      <c r="A212" s="62">
        <v>94</v>
      </c>
      <c r="B212" s="147" t="s">
        <v>70</v>
      </c>
      <c r="C212" s="51" t="s">
        <v>812</v>
      </c>
      <c r="D212" s="51">
        <v>1982</v>
      </c>
      <c r="E212" s="51" t="s">
        <v>126</v>
      </c>
      <c r="F212" s="51" t="s">
        <v>376</v>
      </c>
      <c r="G212" s="6" t="str">
        <f t="shared" si="23"/>
        <v xml:space="preserve"> </v>
      </c>
      <c r="H212" s="63">
        <v>1</v>
      </c>
      <c r="I212" s="13"/>
      <c r="J212" s="13"/>
      <c r="K212" s="5"/>
      <c r="L212" s="5"/>
      <c r="M212" s="5"/>
      <c r="N212" s="5"/>
      <c r="O212" s="5"/>
      <c r="P212" s="5"/>
      <c r="Q212" s="13"/>
      <c r="R212" s="7"/>
      <c r="S212" s="7">
        <f t="shared" si="22"/>
        <v>1</v>
      </c>
      <c r="T212" s="7">
        <f t="shared" si="24"/>
        <v>1</v>
      </c>
      <c r="U212" s="7">
        <f t="shared" si="25"/>
        <v>1</v>
      </c>
    </row>
    <row r="213" spans="1:21" s="268" customFormat="1">
      <c r="A213" s="79"/>
      <c r="B213" s="289"/>
      <c r="C213" s="87"/>
      <c r="D213" s="87"/>
      <c r="E213" s="87"/>
      <c r="F213" s="87"/>
      <c r="G213" s="23"/>
      <c r="H213" s="157"/>
      <c r="I213" s="290"/>
      <c r="J213" s="290"/>
      <c r="K213" s="290"/>
      <c r="L213" s="290"/>
      <c r="M213" s="290"/>
      <c r="N213" s="290"/>
      <c r="O213" s="290"/>
      <c r="P213" s="290"/>
      <c r="R213" s="291"/>
      <c r="S213" s="291"/>
      <c r="T213" s="291"/>
      <c r="U213" s="291"/>
    </row>
    <row r="214" spans="1:21" s="128" customFormat="1" ht="13.5" thickBot="1">
      <c r="A214" s="79"/>
      <c r="B214" s="84"/>
      <c r="C214" s="60"/>
      <c r="D214" s="84"/>
      <c r="E214" s="95"/>
      <c r="F214" s="60"/>
      <c r="G214" s="23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</row>
    <row r="215" spans="1:21" ht="38.25">
      <c r="A215" s="326" t="s">
        <v>72</v>
      </c>
      <c r="B215" s="327"/>
      <c r="C215" s="327"/>
      <c r="D215" s="327"/>
      <c r="E215" s="327"/>
      <c r="F215" s="328"/>
      <c r="G215" s="324"/>
      <c r="H215" s="150" t="s">
        <v>107</v>
      </c>
      <c r="I215" s="21" t="s">
        <v>2</v>
      </c>
      <c r="J215" s="21" t="s">
        <v>3</v>
      </c>
      <c r="K215" s="21" t="s">
        <v>363</v>
      </c>
      <c r="L215" s="21" t="s">
        <v>4</v>
      </c>
      <c r="M215" s="21" t="s">
        <v>365</v>
      </c>
      <c r="N215" s="21" t="s">
        <v>366</v>
      </c>
      <c r="O215" s="21" t="s">
        <v>367</v>
      </c>
      <c r="P215" s="21" t="s">
        <v>5</v>
      </c>
      <c r="Q215" s="21" t="s">
        <v>369</v>
      </c>
      <c r="R215" s="19" t="s">
        <v>6</v>
      </c>
      <c r="S215" s="44" t="s">
        <v>7</v>
      </c>
      <c r="T215" s="45" t="s">
        <v>8</v>
      </c>
      <c r="U215" s="19" t="s">
        <v>9</v>
      </c>
    </row>
    <row r="216" spans="1:21" ht="13.5" thickBot="1">
      <c r="A216" s="329"/>
      <c r="B216" s="330"/>
      <c r="C216" s="330"/>
      <c r="D216" s="330"/>
      <c r="E216" s="330"/>
      <c r="F216" s="331"/>
      <c r="G216" s="325"/>
      <c r="H216" s="151" t="s">
        <v>11</v>
      </c>
      <c r="I216" s="149" t="s">
        <v>10</v>
      </c>
      <c r="J216" s="149" t="s">
        <v>11</v>
      </c>
      <c r="K216" s="149" t="s">
        <v>364</v>
      </c>
      <c r="L216" s="149" t="s">
        <v>10</v>
      </c>
      <c r="M216" s="149" t="s">
        <v>12</v>
      </c>
      <c r="N216" s="149" t="s">
        <v>10</v>
      </c>
      <c r="O216" s="149" t="s">
        <v>368</v>
      </c>
      <c r="P216" s="149" t="s">
        <v>12</v>
      </c>
      <c r="Q216" s="149" t="s">
        <v>364</v>
      </c>
      <c r="R216" s="48"/>
      <c r="S216" s="46"/>
      <c r="T216" s="47"/>
      <c r="U216" s="48"/>
    </row>
    <row r="217" spans="1:21">
      <c r="A217" s="207" t="s">
        <v>13</v>
      </c>
      <c r="B217" s="207" t="s">
        <v>14</v>
      </c>
      <c r="C217" s="207" t="s">
        <v>15</v>
      </c>
      <c r="D217" s="207" t="s">
        <v>16</v>
      </c>
      <c r="E217" s="214"/>
      <c r="F217" s="204" t="s">
        <v>17</v>
      </c>
      <c r="G217" s="14"/>
      <c r="H217" s="15">
        <v>43233</v>
      </c>
      <c r="I217" s="15">
        <v>43253</v>
      </c>
      <c r="J217" s="20">
        <v>43268</v>
      </c>
      <c r="K217" s="20">
        <v>43274</v>
      </c>
      <c r="L217" s="20">
        <v>43289</v>
      </c>
      <c r="M217" s="20">
        <v>43317</v>
      </c>
      <c r="N217" s="20">
        <v>43338</v>
      </c>
      <c r="O217" s="20">
        <v>43345</v>
      </c>
      <c r="P217" s="20">
        <v>43380</v>
      </c>
      <c r="Q217" s="20">
        <v>43408</v>
      </c>
      <c r="R217" s="20"/>
      <c r="S217" s="42"/>
      <c r="T217" s="43"/>
      <c r="U217" s="43"/>
    </row>
    <row r="218" spans="1:21" s="65" customFormat="1">
      <c r="A218" s="62">
        <v>1</v>
      </c>
      <c r="B218" s="83" t="s">
        <v>73</v>
      </c>
      <c r="C218" s="51" t="s">
        <v>1082</v>
      </c>
      <c r="D218" s="51">
        <v>1976</v>
      </c>
      <c r="E218" s="53" t="s">
        <v>373</v>
      </c>
      <c r="F218" s="51" t="s">
        <v>907</v>
      </c>
      <c r="G218" s="6" t="str">
        <f t="shared" ref="G218:G249" si="26">IF(COUNTIF(ATLETA40,C218)&gt;1,"X"," ")</f>
        <v xml:space="preserve"> </v>
      </c>
      <c r="H218" s="13">
        <v>38</v>
      </c>
      <c r="I218" s="13">
        <v>40</v>
      </c>
      <c r="J218" s="130">
        <v>38</v>
      </c>
      <c r="K218" s="5">
        <v>36</v>
      </c>
      <c r="L218" s="5">
        <v>48</v>
      </c>
      <c r="M218" s="5">
        <v>40</v>
      </c>
      <c r="N218" s="5">
        <v>40</v>
      </c>
      <c r="O218" s="5">
        <v>40</v>
      </c>
      <c r="P218" s="5">
        <v>38</v>
      </c>
      <c r="Q218" s="5"/>
      <c r="R218" s="7"/>
      <c r="S218" s="7">
        <f>SUM(F218:Q218)</f>
        <v>358</v>
      </c>
      <c r="T218" s="7">
        <f t="shared" ref="T218:T249" si="27">COUNT(F218:Q218)</f>
        <v>9</v>
      </c>
      <c r="U218" s="7">
        <f t="shared" ref="U218:U249" si="28">S218</f>
        <v>358</v>
      </c>
    </row>
    <row r="219" spans="1:21">
      <c r="A219" s="62">
        <v>2</v>
      </c>
      <c r="B219" s="83" t="s">
        <v>73</v>
      </c>
      <c r="C219" s="50" t="s">
        <v>399</v>
      </c>
      <c r="D219" s="50">
        <v>1976</v>
      </c>
      <c r="E219" s="50" t="s">
        <v>109</v>
      </c>
      <c r="F219" s="50" t="s">
        <v>110</v>
      </c>
      <c r="G219" s="6" t="str">
        <f t="shared" si="26"/>
        <v xml:space="preserve"> </v>
      </c>
      <c r="H219" s="63">
        <v>34</v>
      </c>
      <c r="I219" s="13">
        <v>36</v>
      </c>
      <c r="J219" s="13">
        <v>35</v>
      </c>
      <c r="K219" s="13">
        <v>34</v>
      </c>
      <c r="L219" s="13">
        <v>46</v>
      </c>
      <c r="M219" s="13"/>
      <c r="N219" s="13"/>
      <c r="O219" s="13">
        <v>38</v>
      </c>
      <c r="P219" s="5">
        <v>36</v>
      </c>
      <c r="Q219" s="5"/>
      <c r="R219" s="7"/>
      <c r="S219" s="7">
        <f>SUM(F219:R219)</f>
        <v>259</v>
      </c>
      <c r="T219" s="7">
        <f t="shared" si="27"/>
        <v>7</v>
      </c>
      <c r="U219" s="7">
        <f t="shared" si="28"/>
        <v>259</v>
      </c>
    </row>
    <row r="220" spans="1:21">
      <c r="A220" s="62">
        <v>3</v>
      </c>
      <c r="B220" s="83" t="s">
        <v>73</v>
      </c>
      <c r="C220" s="50" t="s">
        <v>291</v>
      </c>
      <c r="D220" s="50">
        <v>1976</v>
      </c>
      <c r="E220" s="50" t="s">
        <v>330</v>
      </c>
      <c r="F220" s="50" t="s">
        <v>331</v>
      </c>
      <c r="G220" s="6" t="str">
        <f t="shared" si="26"/>
        <v xml:space="preserve"> </v>
      </c>
      <c r="H220" s="63">
        <v>33</v>
      </c>
      <c r="I220" s="13"/>
      <c r="J220" s="13">
        <v>31</v>
      </c>
      <c r="K220" s="13">
        <v>33</v>
      </c>
      <c r="L220" s="13">
        <v>44</v>
      </c>
      <c r="M220" s="13"/>
      <c r="N220" s="13">
        <v>32</v>
      </c>
      <c r="O220" s="13">
        <v>36</v>
      </c>
      <c r="P220" s="5">
        <v>40</v>
      </c>
      <c r="Q220" s="5"/>
      <c r="R220" s="7"/>
      <c r="S220" s="7">
        <f t="shared" ref="S220:S235" si="29">SUM(F220:Q220)</f>
        <v>249</v>
      </c>
      <c r="T220" s="7">
        <f t="shared" si="27"/>
        <v>7</v>
      </c>
      <c r="U220" s="7">
        <f t="shared" si="28"/>
        <v>249</v>
      </c>
    </row>
    <row r="221" spans="1:21">
      <c r="A221" s="62">
        <v>4</v>
      </c>
      <c r="B221" s="83" t="s">
        <v>73</v>
      </c>
      <c r="C221" s="50" t="s">
        <v>428</v>
      </c>
      <c r="D221" s="50">
        <v>1974</v>
      </c>
      <c r="E221" s="50" t="s">
        <v>109</v>
      </c>
      <c r="F221" s="50" t="s">
        <v>110</v>
      </c>
      <c r="G221" s="6" t="str">
        <f t="shared" si="26"/>
        <v xml:space="preserve"> </v>
      </c>
      <c r="H221" s="63">
        <v>24</v>
      </c>
      <c r="I221" s="5"/>
      <c r="J221" s="5">
        <v>24</v>
      </c>
      <c r="K221" s="5">
        <v>29</v>
      </c>
      <c r="L221" s="5">
        <v>34</v>
      </c>
      <c r="M221" s="5">
        <v>33</v>
      </c>
      <c r="N221" s="5">
        <v>31</v>
      </c>
      <c r="O221" s="5">
        <v>32</v>
      </c>
      <c r="P221" s="5">
        <v>33</v>
      </c>
      <c r="Q221" s="5"/>
      <c r="R221" s="7"/>
      <c r="S221" s="7">
        <f t="shared" si="29"/>
        <v>240</v>
      </c>
      <c r="T221" s="7">
        <f t="shared" si="27"/>
        <v>8</v>
      </c>
      <c r="U221" s="7">
        <f t="shared" si="28"/>
        <v>240</v>
      </c>
    </row>
    <row r="222" spans="1:21">
      <c r="A222" s="62">
        <v>5</v>
      </c>
      <c r="B222" s="83" t="s">
        <v>73</v>
      </c>
      <c r="C222" s="97" t="s">
        <v>1181</v>
      </c>
      <c r="D222" s="141">
        <v>1974</v>
      </c>
      <c r="E222" s="141" t="s">
        <v>373</v>
      </c>
      <c r="F222" s="50" t="s">
        <v>907</v>
      </c>
      <c r="G222" s="6" t="str">
        <f t="shared" si="26"/>
        <v xml:space="preserve"> </v>
      </c>
      <c r="H222" s="5"/>
      <c r="I222" s="5"/>
      <c r="J222" s="5"/>
      <c r="K222" s="62">
        <v>32</v>
      </c>
      <c r="L222" s="5">
        <v>40</v>
      </c>
      <c r="M222" s="5">
        <v>35</v>
      </c>
      <c r="N222" s="5">
        <v>36</v>
      </c>
      <c r="O222" s="5">
        <v>35</v>
      </c>
      <c r="P222" s="5">
        <v>35</v>
      </c>
      <c r="Q222" s="5"/>
      <c r="R222" s="7"/>
      <c r="S222" s="7">
        <f t="shared" si="29"/>
        <v>213</v>
      </c>
      <c r="T222" s="7">
        <f t="shared" si="27"/>
        <v>6</v>
      </c>
      <c r="U222" s="7">
        <f t="shared" si="28"/>
        <v>213</v>
      </c>
    </row>
    <row r="223" spans="1:21">
      <c r="A223" s="62">
        <v>6</v>
      </c>
      <c r="B223" s="83" t="s">
        <v>73</v>
      </c>
      <c r="C223" s="50" t="s">
        <v>311</v>
      </c>
      <c r="D223" s="50">
        <v>1977</v>
      </c>
      <c r="E223" s="50" t="s">
        <v>109</v>
      </c>
      <c r="F223" s="50" t="s">
        <v>110</v>
      </c>
      <c r="G223" s="6" t="str">
        <f t="shared" si="26"/>
        <v xml:space="preserve"> </v>
      </c>
      <c r="H223" s="63">
        <v>1</v>
      </c>
      <c r="I223" s="5">
        <v>28</v>
      </c>
      <c r="J223" s="5">
        <v>10</v>
      </c>
      <c r="K223" s="5">
        <v>25</v>
      </c>
      <c r="L223" s="5">
        <v>31</v>
      </c>
      <c r="M223" s="5">
        <v>31</v>
      </c>
      <c r="N223" s="5">
        <v>20</v>
      </c>
      <c r="O223" s="5">
        <v>19</v>
      </c>
      <c r="P223" s="5">
        <v>29</v>
      </c>
      <c r="Q223" s="5"/>
      <c r="R223" s="7"/>
      <c r="S223" s="7">
        <f t="shared" si="29"/>
        <v>194</v>
      </c>
      <c r="T223" s="7">
        <f t="shared" si="27"/>
        <v>9</v>
      </c>
      <c r="U223" s="7">
        <f t="shared" si="28"/>
        <v>194</v>
      </c>
    </row>
    <row r="224" spans="1:21">
      <c r="A224" s="62">
        <v>7</v>
      </c>
      <c r="B224" s="83" t="s">
        <v>73</v>
      </c>
      <c r="C224" s="50" t="s">
        <v>303</v>
      </c>
      <c r="D224" s="50">
        <v>1975</v>
      </c>
      <c r="E224" s="50" t="s">
        <v>109</v>
      </c>
      <c r="F224" s="50" t="s">
        <v>110</v>
      </c>
      <c r="G224" s="6" t="str">
        <f t="shared" si="26"/>
        <v xml:space="preserve"> </v>
      </c>
      <c r="H224" s="63">
        <v>30</v>
      </c>
      <c r="I224" s="13">
        <v>33</v>
      </c>
      <c r="J224" s="13"/>
      <c r="K224" s="13">
        <v>28</v>
      </c>
      <c r="L224" s="13">
        <v>35</v>
      </c>
      <c r="M224" s="13">
        <v>32</v>
      </c>
      <c r="N224" s="13"/>
      <c r="O224" s="13"/>
      <c r="P224" s="5"/>
      <c r="Q224" s="5"/>
      <c r="R224" s="7"/>
      <c r="S224" s="7">
        <f t="shared" si="29"/>
        <v>158</v>
      </c>
      <c r="T224" s="7">
        <f t="shared" si="27"/>
        <v>5</v>
      </c>
      <c r="U224" s="7">
        <f t="shared" si="28"/>
        <v>158</v>
      </c>
    </row>
    <row r="225" spans="1:21">
      <c r="A225" s="62">
        <v>8</v>
      </c>
      <c r="B225" s="83" t="s">
        <v>73</v>
      </c>
      <c r="C225" s="50" t="s">
        <v>465</v>
      </c>
      <c r="D225" s="50">
        <v>1978</v>
      </c>
      <c r="E225" s="50" t="s">
        <v>373</v>
      </c>
      <c r="F225" s="50" t="s">
        <v>907</v>
      </c>
      <c r="G225" s="6" t="str">
        <f t="shared" si="26"/>
        <v xml:space="preserve"> </v>
      </c>
      <c r="H225" s="63">
        <v>16</v>
      </c>
      <c r="I225" s="5">
        <v>31</v>
      </c>
      <c r="J225" s="5">
        <v>17</v>
      </c>
      <c r="K225" s="5"/>
      <c r="L225" s="5"/>
      <c r="M225" s="5"/>
      <c r="N225" s="5">
        <v>28</v>
      </c>
      <c r="O225" s="5">
        <v>27</v>
      </c>
      <c r="P225" s="5">
        <v>31</v>
      </c>
      <c r="Q225" s="5"/>
      <c r="R225" s="7"/>
      <c r="S225" s="7">
        <f t="shared" si="29"/>
        <v>150</v>
      </c>
      <c r="T225" s="7">
        <f t="shared" si="27"/>
        <v>6</v>
      </c>
      <c r="U225" s="7">
        <f t="shared" si="28"/>
        <v>150</v>
      </c>
    </row>
    <row r="226" spans="1:21">
      <c r="A226" s="62">
        <v>9</v>
      </c>
      <c r="B226" s="83" t="s">
        <v>73</v>
      </c>
      <c r="C226" s="50" t="s">
        <v>417</v>
      </c>
      <c r="D226" s="50">
        <v>1977</v>
      </c>
      <c r="E226" s="50" t="s">
        <v>163</v>
      </c>
      <c r="F226" s="50" t="s">
        <v>164</v>
      </c>
      <c r="G226" s="6" t="str">
        <f t="shared" si="26"/>
        <v xml:space="preserve"> </v>
      </c>
      <c r="H226" s="63">
        <v>28</v>
      </c>
      <c r="I226" s="13"/>
      <c r="J226" s="13">
        <v>18</v>
      </c>
      <c r="K226" s="13"/>
      <c r="L226" s="13">
        <v>36</v>
      </c>
      <c r="M226" s="13"/>
      <c r="N226" s="13"/>
      <c r="O226" s="13">
        <v>34</v>
      </c>
      <c r="P226" s="5"/>
      <c r="Q226" s="5"/>
      <c r="R226" s="7"/>
      <c r="S226" s="7">
        <f t="shared" si="29"/>
        <v>116</v>
      </c>
      <c r="T226" s="7">
        <f t="shared" si="27"/>
        <v>4</v>
      </c>
      <c r="U226" s="7">
        <f t="shared" si="28"/>
        <v>116</v>
      </c>
    </row>
    <row r="227" spans="1:21">
      <c r="A227" s="62">
        <v>10</v>
      </c>
      <c r="B227" s="83" t="s">
        <v>73</v>
      </c>
      <c r="C227" s="51" t="s">
        <v>1084</v>
      </c>
      <c r="D227" s="51">
        <v>1977</v>
      </c>
      <c r="E227" s="53" t="s">
        <v>124</v>
      </c>
      <c r="F227" s="51" t="s">
        <v>125</v>
      </c>
      <c r="G227" s="6" t="str">
        <f t="shared" si="26"/>
        <v xml:space="preserve"> </v>
      </c>
      <c r="H227" s="13"/>
      <c r="I227" s="13"/>
      <c r="J227" s="130">
        <v>36</v>
      </c>
      <c r="K227" s="5"/>
      <c r="L227" s="5">
        <v>38</v>
      </c>
      <c r="M227" s="5">
        <v>38</v>
      </c>
      <c r="N227" s="5"/>
      <c r="O227" s="5"/>
      <c r="P227" s="5"/>
      <c r="Q227" s="5"/>
      <c r="R227" s="7"/>
      <c r="S227" s="7">
        <f t="shared" si="29"/>
        <v>112</v>
      </c>
      <c r="T227" s="7">
        <f t="shared" si="27"/>
        <v>3</v>
      </c>
      <c r="U227" s="7">
        <f t="shared" si="28"/>
        <v>112</v>
      </c>
    </row>
    <row r="228" spans="1:21">
      <c r="A228" s="62">
        <v>11</v>
      </c>
      <c r="B228" s="83" t="s">
        <v>73</v>
      </c>
      <c r="C228" s="51" t="s">
        <v>934</v>
      </c>
      <c r="D228" s="51">
        <v>1976</v>
      </c>
      <c r="E228" s="51" t="s">
        <v>931</v>
      </c>
      <c r="F228" s="51" t="s">
        <v>932</v>
      </c>
      <c r="G228" s="6" t="str">
        <f t="shared" si="26"/>
        <v xml:space="preserve"> </v>
      </c>
      <c r="H228" s="13"/>
      <c r="I228" s="13">
        <v>35</v>
      </c>
      <c r="J228" s="13"/>
      <c r="K228" s="13"/>
      <c r="L228" s="13">
        <v>42</v>
      </c>
      <c r="M228" s="13"/>
      <c r="N228" s="13">
        <v>30</v>
      </c>
      <c r="O228" s="13"/>
      <c r="P228" s="13"/>
      <c r="Q228" s="35"/>
      <c r="R228" s="12"/>
      <c r="S228" s="12">
        <f t="shared" si="29"/>
        <v>107</v>
      </c>
      <c r="T228" s="12">
        <f t="shared" si="27"/>
        <v>3</v>
      </c>
      <c r="U228" s="7">
        <f t="shared" si="28"/>
        <v>107</v>
      </c>
    </row>
    <row r="229" spans="1:21">
      <c r="A229" s="62">
        <v>12</v>
      </c>
      <c r="B229" s="83" t="s">
        <v>73</v>
      </c>
      <c r="C229" s="53" t="s">
        <v>1363</v>
      </c>
      <c r="D229" s="53">
        <v>1974</v>
      </c>
      <c r="E229" s="53" t="s">
        <v>115</v>
      </c>
      <c r="F229" s="53" t="str">
        <f>VLOOKUP(E229,cod.,2,FALSE)</f>
        <v>A.S.D. MONTEDORO NOCI</v>
      </c>
      <c r="G229" s="6" t="str">
        <f t="shared" si="26"/>
        <v xml:space="preserve"> </v>
      </c>
      <c r="H229" s="13"/>
      <c r="I229" s="13"/>
      <c r="J229" s="130"/>
      <c r="K229" s="5"/>
      <c r="L229" s="13">
        <v>38</v>
      </c>
      <c r="M229" s="5"/>
      <c r="N229" s="5">
        <v>33</v>
      </c>
      <c r="O229" s="5">
        <v>33</v>
      </c>
      <c r="P229" s="5"/>
      <c r="Q229" s="5"/>
      <c r="R229" s="7"/>
      <c r="S229" s="7">
        <f t="shared" si="29"/>
        <v>104</v>
      </c>
      <c r="T229" s="7">
        <f t="shared" si="27"/>
        <v>3</v>
      </c>
      <c r="U229" s="7">
        <f t="shared" si="28"/>
        <v>104</v>
      </c>
    </row>
    <row r="230" spans="1:21">
      <c r="A230" s="62">
        <v>13</v>
      </c>
      <c r="B230" s="83" t="s">
        <v>73</v>
      </c>
      <c r="C230" s="50" t="s">
        <v>338</v>
      </c>
      <c r="D230" s="50">
        <v>1977</v>
      </c>
      <c r="E230" s="50" t="s">
        <v>131</v>
      </c>
      <c r="F230" s="50" t="s">
        <v>132</v>
      </c>
      <c r="G230" s="6" t="str">
        <f t="shared" si="26"/>
        <v xml:space="preserve"> </v>
      </c>
      <c r="H230" s="63">
        <v>32</v>
      </c>
      <c r="I230" s="13"/>
      <c r="J230" s="13"/>
      <c r="K230" s="13">
        <v>30</v>
      </c>
      <c r="L230" s="13">
        <v>39</v>
      </c>
      <c r="M230" s="13"/>
      <c r="N230" s="13"/>
      <c r="O230" s="13"/>
      <c r="P230" s="5"/>
      <c r="Q230" s="5"/>
      <c r="R230" s="7"/>
      <c r="S230" s="7">
        <f t="shared" si="29"/>
        <v>101</v>
      </c>
      <c r="T230" s="7">
        <f t="shared" si="27"/>
        <v>3</v>
      </c>
      <c r="U230" s="7">
        <f t="shared" si="28"/>
        <v>101</v>
      </c>
    </row>
    <row r="231" spans="1:21">
      <c r="A231" s="62">
        <v>14</v>
      </c>
      <c r="B231" s="83" t="s">
        <v>73</v>
      </c>
      <c r="C231" s="50" t="s">
        <v>419</v>
      </c>
      <c r="D231" s="50">
        <v>1978</v>
      </c>
      <c r="E231" s="50" t="s">
        <v>244</v>
      </c>
      <c r="F231" s="50" t="s">
        <v>245</v>
      </c>
      <c r="G231" s="6" t="str">
        <f t="shared" si="26"/>
        <v xml:space="preserve"> </v>
      </c>
      <c r="H231" s="63">
        <v>27</v>
      </c>
      <c r="I231" s="5"/>
      <c r="J231" s="5"/>
      <c r="K231" s="5"/>
      <c r="L231" s="5">
        <v>35</v>
      </c>
      <c r="M231" s="5"/>
      <c r="N231" s="5"/>
      <c r="O231" s="5">
        <v>31</v>
      </c>
      <c r="P231" s="5"/>
      <c r="Q231" s="5"/>
      <c r="R231" s="7"/>
      <c r="S231" s="7">
        <f t="shared" si="29"/>
        <v>93</v>
      </c>
      <c r="T231" s="7">
        <f t="shared" si="27"/>
        <v>3</v>
      </c>
      <c r="U231" s="7">
        <f t="shared" si="28"/>
        <v>93</v>
      </c>
    </row>
    <row r="232" spans="1:21">
      <c r="A232" s="62">
        <v>15</v>
      </c>
      <c r="B232" s="83" t="s">
        <v>73</v>
      </c>
      <c r="C232" s="50" t="s">
        <v>421</v>
      </c>
      <c r="D232" s="50">
        <v>1974</v>
      </c>
      <c r="E232" s="50" t="s">
        <v>124</v>
      </c>
      <c r="F232" s="50" t="s">
        <v>125</v>
      </c>
      <c r="G232" s="6" t="str">
        <f t="shared" si="26"/>
        <v xml:space="preserve"> </v>
      </c>
      <c r="H232" s="63">
        <v>26</v>
      </c>
      <c r="I232" s="5"/>
      <c r="J232" s="5">
        <v>33</v>
      </c>
      <c r="K232" s="5"/>
      <c r="L232" s="5">
        <v>33</v>
      </c>
      <c r="M232" s="5"/>
      <c r="N232" s="5"/>
      <c r="O232" s="5"/>
      <c r="P232" s="5"/>
      <c r="Q232" s="5"/>
      <c r="R232" s="7"/>
      <c r="S232" s="7">
        <f t="shared" si="29"/>
        <v>92</v>
      </c>
      <c r="T232" s="7">
        <f t="shared" si="27"/>
        <v>3</v>
      </c>
      <c r="U232" s="7">
        <f t="shared" si="28"/>
        <v>92</v>
      </c>
    </row>
    <row r="233" spans="1:21">
      <c r="A233" s="62">
        <v>16</v>
      </c>
      <c r="B233" s="83" t="s">
        <v>73</v>
      </c>
      <c r="C233" s="51" t="s">
        <v>970</v>
      </c>
      <c r="D233" s="51">
        <v>1976</v>
      </c>
      <c r="E233" s="51" t="s">
        <v>923</v>
      </c>
      <c r="F233" s="51" t="s">
        <v>924</v>
      </c>
      <c r="G233" s="6" t="str">
        <f t="shared" si="26"/>
        <v xml:space="preserve"> </v>
      </c>
      <c r="H233" s="13"/>
      <c r="I233" s="13">
        <v>30</v>
      </c>
      <c r="J233" s="13"/>
      <c r="K233" s="13"/>
      <c r="L233" s="13"/>
      <c r="M233" s="13"/>
      <c r="N233" s="13">
        <v>29</v>
      </c>
      <c r="O233" s="13"/>
      <c r="P233" s="13">
        <v>30</v>
      </c>
      <c r="Q233" s="13"/>
      <c r="R233" s="12"/>
      <c r="S233" s="12">
        <f t="shared" si="29"/>
        <v>89</v>
      </c>
      <c r="T233" s="12">
        <f t="shared" si="27"/>
        <v>3</v>
      </c>
      <c r="U233" s="7">
        <f t="shared" si="28"/>
        <v>89</v>
      </c>
    </row>
    <row r="234" spans="1:21">
      <c r="A234" s="62">
        <v>17</v>
      </c>
      <c r="B234" s="83" t="s">
        <v>73</v>
      </c>
      <c r="C234" s="51" t="s">
        <v>1080</v>
      </c>
      <c r="D234" s="51">
        <v>1977</v>
      </c>
      <c r="E234" s="53" t="s">
        <v>124</v>
      </c>
      <c r="F234" s="51" t="s">
        <v>125</v>
      </c>
      <c r="G234" s="6" t="str">
        <f t="shared" si="26"/>
        <v xml:space="preserve"> </v>
      </c>
      <c r="H234" s="13"/>
      <c r="I234" s="13"/>
      <c r="J234" s="127">
        <v>40</v>
      </c>
      <c r="K234" s="5"/>
      <c r="L234" s="5">
        <v>40</v>
      </c>
      <c r="M234" s="5"/>
      <c r="N234" s="5"/>
      <c r="O234" s="5"/>
      <c r="P234" s="5"/>
      <c r="Q234" s="5"/>
      <c r="R234" s="7"/>
      <c r="S234" s="7">
        <f t="shared" si="29"/>
        <v>80</v>
      </c>
      <c r="T234" s="7">
        <f t="shared" si="27"/>
        <v>2</v>
      </c>
      <c r="U234" s="7">
        <f t="shared" si="28"/>
        <v>80</v>
      </c>
    </row>
    <row r="235" spans="1:21">
      <c r="A235" s="62">
        <v>18</v>
      </c>
      <c r="B235" s="83" t="s">
        <v>73</v>
      </c>
      <c r="C235" s="51" t="s">
        <v>927</v>
      </c>
      <c r="D235" s="51">
        <v>1975</v>
      </c>
      <c r="E235" s="51" t="s">
        <v>928</v>
      </c>
      <c r="F235" s="51" t="s">
        <v>929</v>
      </c>
      <c r="G235" s="6" t="str">
        <f t="shared" si="26"/>
        <v xml:space="preserve"> </v>
      </c>
      <c r="H235" s="13"/>
      <c r="I235" s="13">
        <v>38</v>
      </c>
      <c r="J235" s="13"/>
      <c r="K235" s="13">
        <v>35</v>
      </c>
      <c r="L235" s="13"/>
      <c r="M235" s="13"/>
      <c r="N235" s="13"/>
      <c r="O235" s="13"/>
      <c r="P235" s="13"/>
      <c r="Q235" s="35"/>
      <c r="R235" s="12"/>
      <c r="S235" s="12">
        <f t="shared" si="29"/>
        <v>73</v>
      </c>
      <c r="T235" s="12">
        <f t="shared" si="27"/>
        <v>2</v>
      </c>
      <c r="U235" s="7">
        <f t="shared" si="28"/>
        <v>73</v>
      </c>
    </row>
    <row r="236" spans="1:21">
      <c r="A236" s="62">
        <v>19</v>
      </c>
      <c r="B236" s="83" t="s">
        <v>73</v>
      </c>
      <c r="C236" s="51" t="s">
        <v>382</v>
      </c>
      <c r="D236" s="51">
        <v>1977</v>
      </c>
      <c r="E236" s="51" t="s">
        <v>170</v>
      </c>
      <c r="F236" s="51" t="s">
        <v>273</v>
      </c>
      <c r="G236" s="6" t="str">
        <f t="shared" si="26"/>
        <v xml:space="preserve"> </v>
      </c>
      <c r="H236" s="63">
        <v>40</v>
      </c>
      <c r="I236" s="13"/>
      <c r="J236" s="13">
        <v>23</v>
      </c>
      <c r="K236" s="13"/>
      <c r="L236" s="13"/>
      <c r="M236" s="13"/>
      <c r="N236" s="13"/>
      <c r="O236" s="13"/>
      <c r="P236" s="5"/>
      <c r="Q236" s="5"/>
      <c r="R236" s="7"/>
      <c r="S236" s="7">
        <f>SUM(F236:R236)</f>
        <v>63</v>
      </c>
      <c r="T236" s="7">
        <f t="shared" si="27"/>
        <v>2</v>
      </c>
      <c r="U236" s="7">
        <f t="shared" si="28"/>
        <v>63</v>
      </c>
    </row>
    <row r="237" spans="1:21">
      <c r="A237" s="62">
        <v>20</v>
      </c>
      <c r="B237" s="83" t="s">
        <v>73</v>
      </c>
      <c r="C237" s="50" t="s">
        <v>773</v>
      </c>
      <c r="D237" s="50">
        <v>1976</v>
      </c>
      <c r="E237" s="50" t="s">
        <v>152</v>
      </c>
      <c r="F237" s="50" t="s">
        <v>269</v>
      </c>
      <c r="G237" s="6" t="str">
        <f t="shared" si="26"/>
        <v xml:space="preserve"> </v>
      </c>
      <c r="H237" s="63">
        <v>1</v>
      </c>
      <c r="I237" s="5"/>
      <c r="J237" s="5">
        <v>12</v>
      </c>
      <c r="K237" s="5"/>
      <c r="L237" s="5">
        <v>27</v>
      </c>
      <c r="M237" s="5"/>
      <c r="N237" s="5">
        <v>23</v>
      </c>
      <c r="O237" s="5"/>
      <c r="P237" s="5"/>
      <c r="Q237" s="5"/>
      <c r="R237" s="7"/>
      <c r="S237" s="7">
        <f t="shared" ref="S237:S268" si="30">SUM(F237:Q237)</f>
        <v>63</v>
      </c>
      <c r="T237" s="7">
        <f t="shared" si="27"/>
        <v>4</v>
      </c>
      <c r="U237" s="7">
        <f t="shared" si="28"/>
        <v>63</v>
      </c>
    </row>
    <row r="238" spans="1:21">
      <c r="A238" s="62">
        <v>21</v>
      </c>
      <c r="B238" s="83" t="s">
        <v>73</v>
      </c>
      <c r="C238" s="53" t="s">
        <v>1450</v>
      </c>
      <c r="D238" s="53">
        <v>1976</v>
      </c>
      <c r="E238" s="53" t="s">
        <v>122</v>
      </c>
      <c r="F238" s="53" t="str">
        <f>VLOOKUP(E238,cod.,2,FALSE)</f>
        <v>A.S. TEAM FRANCAVILLA</v>
      </c>
      <c r="G238" s="6" t="str">
        <f t="shared" si="26"/>
        <v xml:space="preserve"> </v>
      </c>
      <c r="H238" s="13"/>
      <c r="I238" s="13"/>
      <c r="J238" s="130"/>
      <c r="K238" s="5"/>
      <c r="L238" s="13">
        <v>33</v>
      </c>
      <c r="M238" s="5"/>
      <c r="N238" s="5"/>
      <c r="O238" s="5">
        <v>28</v>
      </c>
      <c r="P238" s="5"/>
      <c r="Q238" s="5"/>
      <c r="R238" s="7"/>
      <c r="S238" s="7">
        <f t="shared" si="30"/>
        <v>61</v>
      </c>
      <c r="T238" s="7">
        <f t="shared" si="27"/>
        <v>2</v>
      </c>
      <c r="U238" s="7">
        <f t="shared" si="28"/>
        <v>61</v>
      </c>
    </row>
    <row r="239" spans="1:21">
      <c r="A239" s="62">
        <v>22</v>
      </c>
      <c r="B239" s="83" t="s">
        <v>73</v>
      </c>
      <c r="C239" s="50" t="s">
        <v>293</v>
      </c>
      <c r="D239" s="50">
        <v>1976</v>
      </c>
      <c r="E239" s="50" t="s">
        <v>131</v>
      </c>
      <c r="F239" s="50" t="s">
        <v>132</v>
      </c>
      <c r="G239" s="6" t="str">
        <f t="shared" si="26"/>
        <v xml:space="preserve"> </v>
      </c>
      <c r="H239" s="63">
        <v>25</v>
      </c>
      <c r="I239" s="5"/>
      <c r="J239" s="5">
        <v>34</v>
      </c>
      <c r="K239" s="5"/>
      <c r="L239" s="5"/>
      <c r="M239" s="5"/>
      <c r="N239" s="5"/>
      <c r="O239" s="5"/>
      <c r="P239" s="5"/>
      <c r="Q239" s="5"/>
      <c r="R239" s="7"/>
      <c r="S239" s="7">
        <f t="shared" si="30"/>
        <v>59</v>
      </c>
      <c r="T239" s="7">
        <f t="shared" si="27"/>
        <v>2</v>
      </c>
      <c r="U239" s="7">
        <f t="shared" si="28"/>
        <v>59</v>
      </c>
    </row>
    <row r="240" spans="1:21">
      <c r="A240" s="62">
        <v>23</v>
      </c>
      <c r="B240" s="83" t="s">
        <v>73</v>
      </c>
      <c r="C240" s="97" t="s">
        <v>873</v>
      </c>
      <c r="D240" s="50">
        <v>1978</v>
      </c>
      <c r="E240" s="50" t="s">
        <v>244</v>
      </c>
      <c r="F240" s="50" t="s">
        <v>245</v>
      </c>
      <c r="G240" s="6" t="str">
        <f t="shared" si="26"/>
        <v xml:space="preserve"> </v>
      </c>
      <c r="H240" s="63">
        <v>1</v>
      </c>
      <c r="I240" s="5"/>
      <c r="J240" s="5"/>
      <c r="K240" s="5"/>
      <c r="L240" s="5">
        <v>26</v>
      </c>
      <c r="M240" s="5"/>
      <c r="N240" s="5">
        <v>19</v>
      </c>
      <c r="O240" s="5">
        <v>11</v>
      </c>
      <c r="P240" s="5"/>
      <c r="Q240" s="4"/>
      <c r="R240" s="7"/>
      <c r="S240" s="7">
        <f t="shared" si="30"/>
        <v>57</v>
      </c>
      <c r="T240" s="7">
        <f t="shared" si="27"/>
        <v>4</v>
      </c>
      <c r="U240" s="7">
        <f t="shared" si="28"/>
        <v>57</v>
      </c>
    </row>
    <row r="241" spans="1:21">
      <c r="A241" s="62">
        <v>24</v>
      </c>
      <c r="B241" s="83" t="s">
        <v>73</v>
      </c>
      <c r="C241" s="50" t="s">
        <v>437</v>
      </c>
      <c r="D241" s="50">
        <v>1977</v>
      </c>
      <c r="E241" s="50" t="s">
        <v>129</v>
      </c>
      <c r="F241" s="50" t="s">
        <v>130</v>
      </c>
      <c r="G241" s="6" t="str">
        <f t="shared" si="26"/>
        <v xml:space="preserve"> </v>
      </c>
      <c r="H241" s="63">
        <v>21</v>
      </c>
      <c r="I241" s="5"/>
      <c r="J241" s="5">
        <v>30</v>
      </c>
      <c r="K241" s="5"/>
      <c r="L241" s="5"/>
      <c r="M241" s="5"/>
      <c r="N241" s="5"/>
      <c r="O241" s="5"/>
      <c r="P241" s="5"/>
      <c r="Q241" s="5"/>
      <c r="R241" s="7"/>
      <c r="S241" s="7">
        <f t="shared" si="30"/>
        <v>51</v>
      </c>
      <c r="T241" s="7">
        <f t="shared" si="27"/>
        <v>2</v>
      </c>
      <c r="U241" s="7">
        <f t="shared" si="28"/>
        <v>51</v>
      </c>
    </row>
    <row r="242" spans="1:21">
      <c r="A242" s="62">
        <v>25</v>
      </c>
      <c r="B242" s="83" t="s">
        <v>73</v>
      </c>
      <c r="C242" s="53" t="s">
        <v>1455</v>
      </c>
      <c r="D242" s="53">
        <v>1974</v>
      </c>
      <c r="E242" s="53" t="s">
        <v>244</v>
      </c>
      <c r="F242" s="53" t="str">
        <f>VLOOKUP(E242,cod.,2,FALSE)</f>
        <v>ATLETICA CEGLIE MESSAPICA</v>
      </c>
      <c r="G242" s="6" t="str">
        <f t="shared" si="26"/>
        <v xml:space="preserve"> </v>
      </c>
      <c r="H242" s="13"/>
      <c r="I242" s="13"/>
      <c r="J242" s="130"/>
      <c r="K242" s="5"/>
      <c r="L242" s="13">
        <v>28</v>
      </c>
      <c r="M242" s="5"/>
      <c r="N242" s="5"/>
      <c r="O242" s="5">
        <v>18</v>
      </c>
      <c r="P242" s="5"/>
      <c r="Q242" s="5"/>
      <c r="R242" s="7"/>
      <c r="S242" s="7">
        <f t="shared" si="30"/>
        <v>46</v>
      </c>
      <c r="T242" s="7">
        <f t="shared" si="27"/>
        <v>2</v>
      </c>
      <c r="U242" s="7">
        <f t="shared" si="28"/>
        <v>46</v>
      </c>
    </row>
    <row r="243" spans="1:21">
      <c r="A243" s="62">
        <v>26</v>
      </c>
      <c r="B243" s="83" t="s">
        <v>73</v>
      </c>
      <c r="C243" s="50" t="s">
        <v>443</v>
      </c>
      <c r="D243" s="50">
        <v>1977</v>
      </c>
      <c r="E243" s="50" t="s">
        <v>148</v>
      </c>
      <c r="F243" s="50" t="s">
        <v>149</v>
      </c>
      <c r="G243" s="6" t="str">
        <f t="shared" si="26"/>
        <v xml:space="preserve"> </v>
      </c>
      <c r="H243" s="63">
        <v>19</v>
      </c>
      <c r="I243" s="5"/>
      <c r="J243" s="5"/>
      <c r="K243" s="5"/>
      <c r="L243" s="5"/>
      <c r="M243" s="5"/>
      <c r="N243" s="5"/>
      <c r="O243" s="5">
        <v>26</v>
      </c>
      <c r="P243" s="5"/>
      <c r="Q243" s="5"/>
      <c r="R243" s="7"/>
      <c r="S243" s="7">
        <f t="shared" si="30"/>
        <v>45</v>
      </c>
      <c r="T243" s="7">
        <f t="shared" si="27"/>
        <v>2</v>
      </c>
      <c r="U243" s="7">
        <f t="shared" si="28"/>
        <v>45</v>
      </c>
    </row>
    <row r="244" spans="1:21">
      <c r="A244" s="62">
        <v>27</v>
      </c>
      <c r="B244" s="83" t="s">
        <v>73</v>
      </c>
      <c r="C244" s="53" t="s">
        <v>1361</v>
      </c>
      <c r="D244" s="53">
        <v>1974</v>
      </c>
      <c r="E244" s="53" t="s">
        <v>111</v>
      </c>
      <c r="F244" s="53" t="str">
        <f>VLOOKUP(E244,cod.,2,FALSE)</f>
        <v>A.S. DOF AMATORI TURI</v>
      </c>
      <c r="G244" s="6" t="str">
        <f t="shared" si="26"/>
        <v xml:space="preserve"> </v>
      </c>
      <c r="H244" s="13"/>
      <c r="I244" s="13"/>
      <c r="J244" s="130"/>
      <c r="K244" s="5"/>
      <c r="L244" s="13">
        <v>43</v>
      </c>
      <c r="M244" s="5"/>
      <c r="N244" s="5"/>
      <c r="O244" s="5"/>
      <c r="P244" s="5"/>
      <c r="Q244" s="5"/>
      <c r="R244" s="7"/>
      <c r="S244" s="7">
        <f t="shared" si="30"/>
        <v>43</v>
      </c>
      <c r="T244" s="7">
        <f t="shared" si="27"/>
        <v>1</v>
      </c>
      <c r="U244" s="7">
        <f t="shared" si="28"/>
        <v>43</v>
      </c>
    </row>
    <row r="245" spans="1:21">
      <c r="A245" s="62">
        <v>28</v>
      </c>
      <c r="B245" s="83" t="s">
        <v>73</v>
      </c>
      <c r="C245" s="53" t="s">
        <v>1362</v>
      </c>
      <c r="D245" s="53">
        <v>1974</v>
      </c>
      <c r="E245" s="53" t="s">
        <v>174</v>
      </c>
      <c r="F245" s="53" t="str">
        <f>VLOOKUP(E245,cod.,2,FALSE)</f>
        <v>GR. POD.  A 13 ALBA TAURISANO</v>
      </c>
      <c r="G245" s="6" t="str">
        <f t="shared" si="26"/>
        <v xml:space="preserve"> </v>
      </c>
      <c r="H245" s="13"/>
      <c r="I245" s="13"/>
      <c r="J245" s="130"/>
      <c r="K245" s="5"/>
      <c r="L245" s="13">
        <v>41</v>
      </c>
      <c r="M245" s="5"/>
      <c r="N245" s="5"/>
      <c r="O245" s="5"/>
      <c r="P245" s="5"/>
      <c r="Q245" s="5"/>
      <c r="R245" s="7"/>
      <c r="S245" s="7">
        <f t="shared" si="30"/>
        <v>41</v>
      </c>
      <c r="T245" s="7">
        <f t="shared" si="27"/>
        <v>1</v>
      </c>
      <c r="U245" s="7">
        <f t="shared" si="28"/>
        <v>41</v>
      </c>
    </row>
    <row r="246" spans="1:21">
      <c r="A246" s="62">
        <v>29</v>
      </c>
      <c r="B246" s="83" t="s">
        <v>73</v>
      </c>
      <c r="C246" s="53" t="s">
        <v>1177</v>
      </c>
      <c r="D246" s="140">
        <v>1975</v>
      </c>
      <c r="E246" s="140" t="s">
        <v>1272</v>
      </c>
      <c r="F246" s="140" t="s">
        <v>1273</v>
      </c>
      <c r="G246" s="6" t="str">
        <f t="shared" si="26"/>
        <v xml:space="preserve"> </v>
      </c>
      <c r="H246" s="13"/>
      <c r="I246" s="13"/>
      <c r="J246" s="13"/>
      <c r="K246" s="63">
        <v>40</v>
      </c>
      <c r="L246" s="13"/>
      <c r="M246" s="13"/>
      <c r="N246" s="13"/>
      <c r="O246" s="13"/>
      <c r="P246" s="13"/>
      <c r="Q246" s="13"/>
      <c r="R246" s="12"/>
      <c r="S246" s="12">
        <f t="shared" si="30"/>
        <v>40</v>
      </c>
      <c r="T246" s="12">
        <f t="shared" si="27"/>
        <v>1</v>
      </c>
      <c r="U246" s="7">
        <f t="shared" si="28"/>
        <v>40</v>
      </c>
    </row>
    <row r="247" spans="1:21">
      <c r="A247" s="62">
        <v>30</v>
      </c>
      <c r="B247" s="83" t="s">
        <v>73</v>
      </c>
      <c r="C247" s="97" t="s">
        <v>1178</v>
      </c>
      <c r="D247" s="141">
        <v>1977</v>
      </c>
      <c r="E247" s="141" t="s">
        <v>1275</v>
      </c>
      <c r="F247" s="141" t="s">
        <v>1276</v>
      </c>
      <c r="G247" s="6" t="str">
        <f t="shared" si="26"/>
        <v xml:space="preserve"> </v>
      </c>
      <c r="H247" s="5"/>
      <c r="I247" s="5"/>
      <c r="J247" s="5"/>
      <c r="K247" s="62">
        <v>38</v>
      </c>
      <c r="L247" s="5"/>
      <c r="M247" s="5"/>
      <c r="N247" s="5"/>
      <c r="O247" s="5"/>
      <c r="P247" s="5"/>
      <c r="Q247" s="5"/>
      <c r="R247" s="7"/>
      <c r="S247" s="7">
        <f t="shared" si="30"/>
        <v>38</v>
      </c>
      <c r="T247" s="7">
        <f t="shared" si="27"/>
        <v>1</v>
      </c>
      <c r="U247" s="7">
        <f t="shared" si="28"/>
        <v>38</v>
      </c>
    </row>
    <row r="248" spans="1:21">
      <c r="A248" s="62">
        <v>31</v>
      </c>
      <c r="B248" s="83" t="s">
        <v>73</v>
      </c>
      <c r="C248" s="50" t="s">
        <v>590</v>
      </c>
      <c r="D248" s="50">
        <v>1978</v>
      </c>
      <c r="E248" s="50" t="s">
        <v>152</v>
      </c>
      <c r="F248" s="50" t="s">
        <v>269</v>
      </c>
      <c r="G248" s="6" t="str">
        <f t="shared" si="26"/>
        <v xml:space="preserve"> </v>
      </c>
      <c r="H248" s="63">
        <v>1</v>
      </c>
      <c r="I248" s="5"/>
      <c r="J248" s="5">
        <v>11</v>
      </c>
      <c r="K248" s="5"/>
      <c r="L248" s="5"/>
      <c r="M248" s="5"/>
      <c r="N248" s="5">
        <v>26</v>
      </c>
      <c r="O248" s="5"/>
      <c r="P248" s="5"/>
      <c r="Q248" s="5"/>
      <c r="R248" s="7"/>
      <c r="S248" s="7">
        <f t="shared" si="30"/>
        <v>38</v>
      </c>
      <c r="T248" s="7">
        <f t="shared" si="27"/>
        <v>3</v>
      </c>
      <c r="U248" s="7">
        <f t="shared" si="28"/>
        <v>38</v>
      </c>
    </row>
    <row r="249" spans="1:21">
      <c r="A249" s="62">
        <v>32</v>
      </c>
      <c r="B249" s="83" t="s">
        <v>73</v>
      </c>
      <c r="C249" s="174" t="s">
        <v>2019</v>
      </c>
      <c r="D249" s="67">
        <v>1977</v>
      </c>
      <c r="E249" s="67" t="s">
        <v>1537</v>
      </c>
      <c r="F249" s="67" t="s">
        <v>1557</v>
      </c>
      <c r="G249" s="6" t="str">
        <f t="shared" si="26"/>
        <v xml:space="preserve"> </v>
      </c>
      <c r="H249" s="198"/>
      <c r="I249" s="199"/>
      <c r="J249" s="199"/>
      <c r="K249" s="199"/>
      <c r="L249" s="199"/>
      <c r="M249" s="198"/>
      <c r="N249" s="198">
        <v>38</v>
      </c>
      <c r="O249" s="198"/>
      <c r="P249" s="198"/>
      <c r="Q249" s="199"/>
      <c r="R249" s="199"/>
      <c r="S249" s="7">
        <f t="shared" si="30"/>
        <v>38</v>
      </c>
      <c r="T249" s="7">
        <f t="shared" si="27"/>
        <v>1</v>
      </c>
      <c r="U249" s="7">
        <f t="shared" si="28"/>
        <v>38</v>
      </c>
    </row>
    <row r="250" spans="1:21">
      <c r="A250" s="62">
        <v>33</v>
      </c>
      <c r="B250" s="83" t="s">
        <v>73</v>
      </c>
      <c r="C250" s="53" t="s">
        <v>1364</v>
      </c>
      <c r="D250" s="53">
        <v>1974</v>
      </c>
      <c r="E250" s="53" t="s">
        <v>163</v>
      </c>
      <c r="F250" s="53" t="str">
        <f>VLOOKUP(E250,cod.,2,FALSE)</f>
        <v>ATLETICA SALENTINA LECCE</v>
      </c>
      <c r="G250" s="6" t="str">
        <f t="shared" ref="G250:G281" si="31">IF(COUNTIF(ATLETA40,C250)&gt;1,"X"," ")</f>
        <v xml:space="preserve"> </v>
      </c>
      <c r="H250" s="13"/>
      <c r="I250" s="13"/>
      <c r="J250" s="130"/>
      <c r="K250" s="5"/>
      <c r="L250" s="13">
        <v>37</v>
      </c>
      <c r="M250" s="5"/>
      <c r="N250" s="5"/>
      <c r="O250" s="5"/>
      <c r="P250" s="5"/>
      <c r="Q250" s="5"/>
      <c r="R250" s="7"/>
      <c r="S250" s="7">
        <f t="shared" si="30"/>
        <v>37</v>
      </c>
      <c r="T250" s="7">
        <f t="shared" ref="T250:T281" si="32">COUNT(F250:Q250)</f>
        <v>1</v>
      </c>
      <c r="U250" s="7">
        <f t="shared" ref="U250:U281" si="33">S250</f>
        <v>37</v>
      </c>
    </row>
    <row r="251" spans="1:21">
      <c r="A251" s="62">
        <v>34</v>
      </c>
      <c r="B251" s="83" t="s">
        <v>73</v>
      </c>
      <c r="C251" s="51" t="s">
        <v>1131</v>
      </c>
      <c r="D251" s="51">
        <v>1977</v>
      </c>
      <c r="E251" s="53" t="s">
        <v>152</v>
      </c>
      <c r="F251" s="51" t="s">
        <v>269</v>
      </c>
      <c r="G251" s="6" t="str">
        <f t="shared" si="31"/>
        <v xml:space="preserve"> </v>
      </c>
      <c r="H251" s="13"/>
      <c r="I251" s="13"/>
      <c r="J251" s="130">
        <v>13</v>
      </c>
      <c r="K251" s="5"/>
      <c r="L251" s="5"/>
      <c r="M251" s="5"/>
      <c r="N251" s="5">
        <v>24</v>
      </c>
      <c r="O251" s="5"/>
      <c r="P251" s="5"/>
      <c r="Q251" s="4"/>
      <c r="R251" s="7"/>
      <c r="S251" s="7">
        <f t="shared" si="30"/>
        <v>37</v>
      </c>
      <c r="T251" s="7">
        <f t="shared" si="32"/>
        <v>2</v>
      </c>
      <c r="U251" s="7">
        <f t="shared" si="33"/>
        <v>37</v>
      </c>
    </row>
    <row r="252" spans="1:21">
      <c r="A252" s="62">
        <v>35</v>
      </c>
      <c r="B252" s="83" t="s">
        <v>73</v>
      </c>
      <c r="C252" s="50" t="s">
        <v>393</v>
      </c>
      <c r="D252" s="50">
        <v>1978</v>
      </c>
      <c r="E252" s="50" t="s">
        <v>137</v>
      </c>
      <c r="F252" s="50" t="s">
        <v>138</v>
      </c>
      <c r="G252" s="6" t="str">
        <f t="shared" si="31"/>
        <v xml:space="preserve"> </v>
      </c>
      <c r="H252" s="63">
        <v>36</v>
      </c>
      <c r="I252" s="13"/>
      <c r="J252" s="13"/>
      <c r="K252" s="13"/>
      <c r="L252" s="13"/>
      <c r="M252" s="13"/>
      <c r="N252" s="13"/>
      <c r="O252" s="13"/>
      <c r="P252" s="5"/>
      <c r="Q252" s="5"/>
      <c r="R252" s="7"/>
      <c r="S252" s="7">
        <f t="shared" si="30"/>
        <v>36</v>
      </c>
      <c r="T252" s="7">
        <f t="shared" si="32"/>
        <v>1</v>
      </c>
      <c r="U252" s="7">
        <f t="shared" si="33"/>
        <v>36</v>
      </c>
    </row>
    <row r="253" spans="1:21">
      <c r="A253" s="62">
        <v>36</v>
      </c>
      <c r="B253" s="83" t="s">
        <v>73</v>
      </c>
      <c r="C253" s="174" t="s">
        <v>1589</v>
      </c>
      <c r="D253" s="67">
        <v>1977</v>
      </c>
      <c r="E253" s="67" t="s">
        <v>1597</v>
      </c>
      <c r="F253" s="67" t="s">
        <v>1601</v>
      </c>
      <c r="G253" s="6" t="str">
        <f t="shared" si="31"/>
        <v xml:space="preserve"> </v>
      </c>
      <c r="H253" s="198"/>
      <c r="I253" s="199"/>
      <c r="J253" s="199"/>
      <c r="K253" s="199"/>
      <c r="L253" s="199"/>
      <c r="M253" s="198">
        <v>36</v>
      </c>
      <c r="N253" s="198"/>
      <c r="O253" s="198"/>
      <c r="P253" s="198"/>
      <c r="Q253" s="199"/>
      <c r="R253" s="199"/>
      <c r="S253" s="7">
        <f t="shared" si="30"/>
        <v>36</v>
      </c>
      <c r="T253" s="7">
        <f t="shared" si="32"/>
        <v>1</v>
      </c>
      <c r="U253" s="7">
        <f t="shared" si="33"/>
        <v>36</v>
      </c>
    </row>
    <row r="254" spans="1:21">
      <c r="A254" s="62">
        <v>37</v>
      </c>
      <c r="B254" s="83" t="s">
        <v>73</v>
      </c>
      <c r="C254" s="53" t="s">
        <v>1448</v>
      </c>
      <c r="D254" s="53">
        <v>1976</v>
      </c>
      <c r="E254" s="53" t="s">
        <v>943</v>
      </c>
      <c r="F254" s="53" t="str">
        <f>VLOOKUP(E254,cod.,2,FALSE)</f>
        <v>ATLETICA PALAZZO</v>
      </c>
      <c r="G254" s="6" t="str">
        <f t="shared" si="31"/>
        <v xml:space="preserve"> </v>
      </c>
      <c r="H254" s="13"/>
      <c r="I254" s="13"/>
      <c r="J254" s="130"/>
      <c r="K254" s="5"/>
      <c r="L254" s="13">
        <v>36</v>
      </c>
      <c r="M254" s="5"/>
      <c r="N254" s="5"/>
      <c r="O254" s="5"/>
      <c r="P254" s="5"/>
      <c r="Q254" s="5"/>
      <c r="R254" s="7"/>
      <c r="S254" s="7">
        <f t="shared" si="30"/>
        <v>36</v>
      </c>
      <c r="T254" s="7">
        <f t="shared" si="32"/>
        <v>1</v>
      </c>
      <c r="U254" s="7">
        <f t="shared" si="33"/>
        <v>36</v>
      </c>
    </row>
    <row r="255" spans="1:21">
      <c r="A255" s="62">
        <v>38</v>
      </c>
      <c r="B255" s="83" t="s">
        <v>73</v>
      </c>
      <c r="C255" s="50" t="s">
        <v>398</v>
      </c>
      <c r="D255" s="50">
        <v>1978</v>
      </c>
      <c r="E255" s="50" t="s">
        <v>129</v>
      </c>
      <c r="F255" s="50" t="s">
        <v>130</v>
      </c>
      <c r="G255" s="6" t="str">
        <f t="shared" si="31"/>
        <v xml:space="preserve"> </v>
      </c>
      <c r="H255" s="63">
        <v>35</v>
      </c>
      <c r="I255" s="13"/>
      <c r="J255" s="13"/>
      <c r="K255" s="13"/>
      <c r="L255" s="13"/>
      <c r="M255" s="13"/>
      <c r="N255" s="13"/>
      <c r="O255" s="13"/>
      <c r="P255" s="5"/>
      <c r="Q255" s="5"/>
      <c r="R255" s="7"/>
      <c r="S255" s="7">
        <f t="shared" si="30"/>
        <v>35</v>
      </c>
      <c r="T255" s="7">
        <f t="shared" si="32"/>
        <v>1</v>
      </c>
      <c r="U255" s="7">
        <f t="shared" si="33"/>
        <v>35</v>
      </c>
    </row>
    <row r="256" spans="1:21">
      <c r="A256" s="62">
        <v>39</v>
      </c>
      <c r="B256" s="83" t="s">
        <v>73</v>
      </c>
      <c r="C256" s="51" t="s">
        <v>948</v>
      </c>
      <c r="D256" s="51">
        <v>1974</v>
      </c>
      <c r="E256" s="51" t="s">
        <v>949</v>
      </c>
      <c r="F256" s="51" t="s">
        <v>950</v>
      </c>
      <c r="G256" s="6" t="str">
        <f t="shared" si="31"/>
        <v xml:space="preserve"> </v>
      </c>
      <c r="H256" s="13"/>
      <c r="I256" s="13">
        <v>34</v>
      </c>
      <c r="J256" s="13"/>
      <c r="K256" s="13"/>
      <c r="L256" s="13"/>
      <c r="M256" s="13"/>
      <c r="N256" s="13"/>
      <c r="O256" s="13"/>
      <c r="P256" s="13"/>
      <c r="Q256" s="13"/>
      <c r="R256" s="12"/>
      <c r="S256" s="12">
        <f t="shared" si="30"/>
        <v>34</v>
      </c>
      <c r="T256" s="12">
        <f t="shared" si="32"/>
        <v>1</v>
      </c>
      <c r="U256" s="7">
        <f t="shared" si="33"/>
        <v>34</v>
      </c>
    </row>
    <row r="257" spans="1:21">
      <c r="A257" s="62">
        <v>40</v>
      </c>
      <c r="B257" s="83" t="s">
        <v>73</v>
      </c>
      <c r="C257" s="174" t="s">
        <v>1592</v>
      </c>
      <c r="D257" s="67">
        <v>1977</v>
      </c>
      <c r="E257" s="67" t="s">
        <v>1598</v>
      </c>
      <c r="F257" s="67" t="s">
        <v>1602</v>
      </c>
      <c r="G257" s="6" t="str">
        <f t="shared" si="31"/>
        <v xml:space="preserve"> </v>
      </c>
      <c r="H257" s="198"/>
      <c r="I257" s="199"/>
      <c r="J257" s="199"/>
      <c r="K257" s="199"/>
      <c r="L257" s="199"/>
      <c r="M257" s="198">
        <v>34</v>
      </c>
      <c r="N257" s="198"/>
      <c r="O257" s="198"/>
      <c r="P257" s="198"/>
      <c r="Q257" s="199"/>
      <c r="R257" s="199"/>
      <c r="S257" s="7">
        <f t="shared" si="30"/>
        <v>34</v>
      </c>
      <c r="T257" s="7">
        <f t="shared" si="32"/>
        <v>1</v>
      </c>
      <c r="U257" s="7">
        <f t="shared" si="33"/>
        <v>34</v>
      </c>
    </row>
    <row r="258" spans="1:21">
      <c r="A258" s="62">
        <v>41</v>
      </c>
      <c r="B258" s="83" t="s">
        <v>73</v>
      </c>
      <c r="C258" s="53" t="s">
        <v>1607</v>
      </c>
      <c r="D258" s="51">
        <v>1975</v>
      </c>
      <c r="E258" s="51" t="s">
        <v>336</v>
      </c>
      <c r="F258" s="51" t="s">
        <v>337</v>
      </c>
      <c r="G258" s="6" t="str">
        <f t="shared" si="31"/>
        <v xml:space="preserve"> </v>
      </c>
      <c r="H258" s="274"/>
      <c r="I258" s="273"/>
      <c r="J258" s="273"/>
      <c r="K258" s="273"/>
      <c r="L258" s="273"/>
      <c r="M258" s="274"/>
      <c r="N258" s="274">
        <v>34</v>
      </c>
      <c r="O258" s="274"/>
      <c r="P258" s="274"/>
      <c r="Q258" s="273"/>
      <c r="R258" s="273"/>
      <c r="S258" s="12">
        <f t="shared" si="30"/>
        <v>34</v>
      </c>
      <c r="T258" s="7">
        <f t="shared" si="32"/>
        <v>1</v>
      </c>
      <c r="U258" s="7">
        <f t="shared" si="33"/>
        <v>34</v>
      </c>
    </row>
    <row r="259" spans="1:21">
      <c r="A259" s="62">
        <v>42</v>
      </c>
      <c r="B259" s="83" t="s">
        <v>73</v>
      </c>
      <c r="C259" s="53" t="s">
        <v>1449</v>
      </c>
      <c r="D259" s="53">
        <v>1975</v>
      </c>
      <c r="E259" s="53" t="s">
        <v>1524</v>
      </c>
      <c r="F259" s="53" t="str">
        <f>VLOOKUP(E259,cod.,2,FALSE)</f>
        <v>A.S.D.  LA FENICE</v>
      </c>
      <c r="G259" s="6" t="str">
        <f t="shared" si="31"/>
        <v xml:space="preserve"> </v>
      </c>
      <c r="H259" s="13"/>
      <c r="I259" s="13"/>
      <c r="J259" s="130"/>
      <c r="K259" s="5"/>
      <c r="L259" s="13">
        <v>34</v>
      </c>
      <c r="M259" s="5"/>
      <c r="N259" s="5"/>
      <c r="O259" s="5"/>
      <c r="P259" s="5"/>
      <c r="Q259" s="5"/>
      <c r="R259" s="7"/>
      <c r="S259" s="7">
        <f t="shared" si="30"/>
        <v>34</v>
      </c>
      <c r="T259" s="7">
        <f t="shared" si="32"/>
        <v>1</v>
      </c>
      <c r="U259" s="7">
        <f t="shared" si="33"/>
        <v>34</v>
      </c>
    </row>
    <row r="260" spans="1:21">
      <c r="A260" s="62">
        <v>43</v>
      </c>
      <c r="B260" s="83" t="s">
        <v>73</v>
      </c>
      <c r="C260" s="50" t="s">
        <v>2061</v>
      </c>
      <c r="D260" s="50">
        <v>1976</v>
      </c>
      <c r="E260" s="50" t="s">
        <v>1597</v>
      </c>
      <c r="F260" s="50" t="s">
        <v>1601</v>
      </c>
      <c r="G260" s="6" t="str">
        <f t="shared" si="31"/>
        <v xml:space="preserve"> </v>
      </c>
      <c r="H260" s="13"/>
      <c r="I260" s="13"/>
      <c r="J260" s="130"/>
      <c r="K260" s="5"/>
      <c r="L260" s="5"/>
      <c r="M260" s="5"/>
      <c r="N260" s="5"/>
      <c r="O260" s="5"/>
      <c r="P260" s="5">
        <v>34</v>
      </c>
      <c r="Q260" s="5"/>
      <c r="R260" s="7"/>
      <c r="S260" s="7">
        <f t="shared" si="30"/>
        <v>34</v>
      </c>
      <c r="T260" s="7">
        <f t="shared" si="32"/>
        <v>1</v>
      </c>
      <c r="U260" s="7">
        <f t="shared" si="33"/>
        <v>34</v>
      </c>
    </row>
    <row r="261" spans="1:21">
      <c r="A261" s="62">
        <v>44</v>
      </c>
      <c r="B261" s="83" t="s">
        <v>73</v>
      </c>
      <c r="C261" s="50" t="s">
        <v>522</v>
      </c>
      <c r="D261" s="50">
        <v>1976</v>
      </c>
      <c r="E261" s="50" t="s">
        <v>171</v>
      </c>
      <c r="F261" s="50" t="s">
        <v>172</v>
      </c>
      <c r="G261" s="6" t="str">
        <f t="shared" si="31"/>
        <v xml:space="preserve"> </v>
      </c>
      <c r="H261" s="63">
        <v>4</v>
      </c>
      <c r="I261" s="5"/>
      <c r="J261" s="5">
        <v>29</v>
      </c>
      <c r="K261" s="5"/>
      <c r="L261" s="5"/>
      <c r="M261" s="5"/>
      <c r="N261" s="5"/>
      <c r="O261" s="5"/>
      <c r="P261" s="13"/>
      <c r="Q261" s="5"/>
      <c r="R261" s="7"/>
      <c r="S261" s="7">
        <f t="shared" si="30"/>
        <v>33</v>
      </c>
      <c r="T261" s="7">
        <f t="shared" si="32"/>
        <v>2</v>
      </c>
      <c r="U261" s="7">
        <f t="shared" si="33"/>
        <v>33</v>
      </c>
    </row>
    <row r="262" spans="1:21">
      <c r="A262" s="62">
        <v>45</v>
      </c>
      <c r="B262" s="83" t="s">
        <v>73</v>
      </c>
      <c r="C262" s="53" t="s">
        <v>1461</v>
      </c>
      <c r="D262" s="53">
        <v>1974</v>
      </c>
      <c r="E262" s="53" t="s">
        <v>244</v>
      </c>
      <c r="F262" s="53" t="str">
        <f>VLOOKUP(E262,cod.,2,FALSE)</f>
        <v>ATLETICA CEGLIE MESSAPICA</v>
      </c>
      <c r="G262" s="6" t="str">
        <f t="shared" si="31"/>
        <v xml:space="preserve"> </v>
      </c>
      <c r="H262" s="13"/>
      <c r="I262" s="13"/>
      <c r="J262" s="130"/>
      <c r="K262" s="5"/>
      <c r="L262" s="13">
        <v>21</v>
      </c>
      <c r="M262" s="5"/>
      <c r="N262" s="5"/>
      <c r="O262" s="5">
        <v>12</v>
      </c>
      <c r="P262" s="5"/>
      <c r="Q262" s="5"/>
      <c r="R262" s="7"/>
      <c r="S262" s="7">
        <f t="shared" si="30"/>
        <v>33</v>
      </c>
      <c r="T262" s="7">
        <f t="shared" si="32"/>
        <v>2</v>
      </c>
      <c r="U262" s="7">
        <f t="shared" si="33"/>
        <v>33</v>
      </c>
    </row>
    <row r="263" spans="1:21">
      <c r="A263" s="62">
        <v>46</v>
      </c>
      <c r="B263" s="83" t="s">
        <v>73</v>
      </c>
      <c r="C263" s="51" t="s">
        <v>953</v>
      </c>
      <c r="D263" s="51">
        <v>1976</v>
      </c>
      <c r="E263" s="51" t="s">
        <v>949</v>
      </c>
      <c r="F263" s="51" t="s">
        <v>950</v>
      </c>
      <c r="G263" s="6" t="str">
        <f t="shared" si="31"/>
        <v xml:space="preserve"> </v>
      </c>
      <c r="H263" s="13"/>
      <c r="I263" s="13">
        <v>32</v>
      </c>
      <c r="J263" s="13"/>
      <c r="K263" s="13"/>
      <c r="L263" s="13"/>
      <c r="M263" s="13"/>
      <c r="N263" s="13"/>
      <c r="O263" s="13"/>
      <c r="P263" s="13"/>
      <c r="Q263" s="13"/>
      <c r="R263" s="12"/>
      <c r="S263" s="12">
        <f t="shared" si="30"/>
        <v>32</v>
      </c>
      <c r="T263" s="12">
        <f t="shared" si="32"/>
        <v>1</v>
      </c>
      <c r="U263" s="7">
        <f t="shared" si="33"/>
        <v>32</v>
      </c>
    </row>
    <row r="264" spans="1:21">
      <c r="A264" s="62">
        <v>47</v>
      </c>
      <c r="B264" s="83" t="s">
        <v>73</v>
      </c>
      <c r="C264" s="51" t="s">
        <v>1091</v>
      </c>
      <c r="D264" s="51">
        <v>1977</v>
      </c>
      <c r="E264" s="53" t="s">
        <v>126</v>
      </c>
      <c r="F264" s="51" t="s">
        <v>376</v>
      </c>
      <c r="G264" s="6" t="str">
        <f t="shared" si="31"/>
        <v xml:space="preserve"> </v>
      </c>
      <c r="H264" s="13"/>
      <c r="I264" s="13"/>
      <c r="J264" s="130">
        <v>32</v>
      </c>
      <c r="K264" s="5"/>
      <c r="L264" s="5"/>
      <c r="M264" s="5"/>
      <c r="N264" s="5"/>
      <c r="O264" s="5"/>
      <c r="P264" s="5"/>
      <c r="Q264" s="4"/>
      <c r="R264" s="7"/>
      <c r="S264" s="7">
        <f t="shared" si="30"/>
        <v>32</v>
      </c>
      <c r="T264" s="7">
        <f t="shared" si="32"/>
        <v>1</v>
      </c>
      <c r="U264" s="7">
        <f t="shared" si="33"/>
        <v>32</v>
      </c>
    </row>
    <row r="265" spans="1:21">
      <c r="A265" s="62">
        <v>48</v>
      </c>
      <c r="B265" s="83" t="s">
        <v>73</v>
      </c>
      <c r="C265" s="53" t="s">
        <v>1365</v>
      </c>
      <c r="D265" s="53">
        <v>1974</v>
      </c>
      <c r="E265" s="53" t="s">
        <v>238</v>
      </c>
      <c r="F265" s="53" t="str">
        <f>VLOOKUP(E265,cod.,2,FALSE)</f>
        <v>PODISTICA AMATORI POTENZA</v>
      </c>
      <c r="G265" s="6" t="str">
        <f t="shared" si="31"/>
        <v xml:space="preserve"> </v>
      </c>
      <c r="H265" s="13"/>
      <c r="I265" s="13"/>
      <c r="J265" s="130"/>
      <c r="K265" s="5"/>
      <c r="L265" s="13">
        <v>32</v>
      </c>
      <c r="M265" s="5"/>
      <c r="N265" s="5"/>
      <c r="O265" s="5"/>
      <c r="P265" s="5"/>
      <c r="Q265" s="5"/>
      <c r="R265" s="7"/>
      <c r="S265" s="7">
        <f t="shared" si="30"/>
        <v>32</v>
      </c>
      <c r="T265" s="7">
        <f t="shared" si="32"/>
        <v>1</v>
      </c>
      <c r="U265" s="7">
        <f t="shared" si="33"/>
        <v>32</v>
      </c>
    </row>
    <row r="266" spans="1:21">
      <c r="A266" s="62">
        <v>49</v>
      </c>
      <c r="B266" s="83" t="s">
        <v>73</v>
      </c>
      <c r="C266" s="53" t="s">
        <v>1451</v>
      </c>
      <c r="D266" s="53">
        <v>1974</v>
      </c>
      <c r="E266" s="53" t="s">
        <v>153</v>
      </c>
      <c r="F266" s="53" t="str">
        <f>VLOOKUP(E266,cod.,2,FALSE)</f>
        <v>A.S. ATLETICA CASTELLANA</v>
      </c>
      <c r="G266" s="6" t="str">
        <f t="shared" si="31"/>
        <v xml:space="preserve"> </v>
      </c>
      <c r="H266" s="13"/>
      <c r="I266" s="13"/>
      <c r="J266" s="130"/>
      <c r="K266" s="5"/>
      <c r="L266" s="13">
        <v>32</v>
      </c>
      <c r="M266" s="5"/>
      <c r="N266" s="5"/>
      <c r="O266" s="5"/>
      <c r="P266" s="5"/>
      <c r="Q266" s="5"/>
      <c r="R266" s="7"/>
      <c r="S266" s="7">
        <f t="shared" si="30"/>
        <v>32</v>
      </c>
      <c r="T266" s="7">
        <f t="shared" si="32"/>
        <v>1</v>
      </c>
      <c r="U266" s="7">
        <f t="shared" si="33"/>
        <v>32</v>
      </c>
    </row>
    <row r="267" spans="1:21">
      <c r="A267" s="62">
        <v>50</v>
      </c>
      <c r="B267" s="83" t="s">
        <v>73</v>
      </c>
      <c r="C267" s="50" t="s">
        <v>2062</v>
      </c>
      <c r="D267" s="50">
        <v>1975</v>
      </c>
      <c r="E267" s="50" t="s">
        <v>373</v>
      </c>
      <c r="F267" s="50" t="s">
        <v>907</v>
      </c>
      <c r="G267" s="6" t="str">
        <f t="shared" si="31"/>
        <v xml:space="preserve"> </v>
      </c>
      <c r="H267" s="13"/>
      <c r="I267" s="13"/>
      <c r="J267" s="130"/>
      <c r="K267" s="5"/>
      <c r="L267" s="5"/>
      <c r="M267" s="5"/>
      <c r="N267" s="5"/>
      <c r="O267" s="5"/>
      <c r="P267" s="5">
        <v>32</v>
      </c>
      <c r="Q267" s="5"/>
      <c r="R267" s="7"/>
      <c r="S267" s="7">
        <f t="shared" si="30"/>
        <v>32</v>
      </c>
      <c r="T267" s="7">
        <f t="shared" si="32"/>
        <v>1</v>
      </c>
      <c r="U267" s="7">
        <f t="shared" si="33"/>
        <v>32</v>
      </c>
    </row>
    <row r="268" spans="1:21">
      <c r="A268" s="62">
        <v>51</v>
      </c>
      <c r="B268" s="83" t="s">
        <v>73</v>
      </c>
      <c r="C268" s="51" t="s">
        <v>404</v>
      </c>
      <c r="D268" s="50">
        <v>1977</v>
      </c>
      <c r="E268" s="50" t="s">
        <v>137</v>
      </c>
      <c r="F268" s="50" t="s">
        <v>138</v>
      </c>
      <c r="G268" s="6" t="str">
        <f t="shared" si="31"/>
        <v xml:space="preserve"> </v>
      </c>
      <c r="H268" s="63">
        <v>31</v>
      </c>
      <c r="I268" s="13"/>
      <c r="J268" s="13"/>
      <c r="K268" s="13"/>
      <c r="L268" s="13"/>
      <c r="M268" s="13"/>
      <c r="N268" s="13"/>
      <c r="O268" s="13"/>
      <c r="P268" s="5"/>
      <c r="Q268" s="5"/>
      <c r="R268" s="7"/>
      <c r="S268" s="7">
        <f t="shared" si="30"/>
        <v>31</v>
      </c>
      <c r="T268" s="7">
        <f t="shared" si="32"/>
        <v>1</v>
      </c>
      <c r="U268" s="7">
        <f t="shared" si="33"/>
        <v>31</v>
      </c>
    </row>
    <row r="269" spans="1:21">
      <c r="A269" s="62">
        <v>52</v>
      </c>
      <c r="B269" s="83" t="s">
        <v>73</v>
      </c>
      <c r="C269" s="97" t="s">
        <v>1184</v>
      </c>
      <c r="D269" s="141">
        <v>1976</v>
      </c>
      <c r="E269" s="141" t="s">
        <v>962</v>
      </c>
      <c r="F269" s="141" t="s">
        <v>1260</v>
      </c>
      <c r="G269" s="6" t="str">
        <f t="shared" si="31"/>
        <v xml:space="preserve"> </v>
      </c>
      <c r="H269" s="5"/>
      <c r="I269" s="5"/>
      <c r="J269" s="5"/>
      <c r="K269" s="62">
        <v>31</v>
      </c>
      <c r="L269" s="5"/>
      <c r="M269" s="5"/>
      <c r="N269" s="5"/>
      <c r="O269" s="5"/>
      <c r="P269" s="5"/>
      <c r="Q269" s="5"/>
      <c r="R269" s="7"/>
      <c r="S269" s="7">
        <f t="shared" ref="S269:S300" si="34">SUM(F269:Q269)</f>
        <v>31</v>
      </c>
      <c r="T269" s="7">
        <f t="shared" si="32"/>
        <v>1</v>
      </c>
      <c r="U269" s="7">
        <f t="shared" si="33"/>
        <v>31</v>
      </c>
    </row>
    <row r="270" spans="1:21">
      <c r="A270" s="62">
        <v>53</v>
      </c>
      <c r="B270" s="83" t="s">
        <v>73</v>
      </c>
      <c r="C270" s="53" t="s">
        <v>1452</v>
      </c>
      <c r="D270" s="53">
        <v>1975</v>
      </c>
      <c r="E270" s="53" t="s">
        <v>1534</v>
      </c>
      <c r="F270" s="53" t="str">
        <f>VLOOKUP(E270,cod.,2,FALSE)</f>
        <v>ATLETICA ADELFIA</v>
      </c>
      <c r="G270" s="6" t="str">
        <f t="shared" si="31"/>
        <v xml:space="preserve"> </v>
      </c>
      <c r="H270" s="13"/>
      <c r="I270" s="13"/>
      <c r="J270" s="130"/>
      <c r="K270" s="5"/>
      <c r="L270" s="13">
        <v>31</v>
      </c>
      <c r="M270" s="5"/>
      <c r="N270" s="5"/>
      <c r="O270" s="5"/>
      <c r="P270" s="5"/>
      <c r="Q270" s="5"/>
      <c r="R270" s="7"/>
      <c r="S270" s="7">
        <f t="shared" si="34"/>
        <v>31</v>
      </c>
      <c r="T270" s="7">
        <f t="shared" si="32"/>
        <v>1</v>
      </c>
      <c r="U270" s="7">
        <f t="shared" si="33"/>
        <v>31</v>
      </c>
    </row>
    <row r="271" spans="1:21">
      <c r="A271" s="62">
        <v>54</v>
      </c>
      <c r="B271" s="83" t="s">
        <v>73</v>
      </c>
      <c r="C271" s="53" t="s">
        <v>1366</v>
      </c>
      <c r="D271" s="53">
        <v>1975</v>
      </c>
      <c r="E271" s="53" t="s">
        <v>1527</v>
      </c>
      <c r="F271" s="53" t="str">
        <f>VLOOKUP(E271,cod.,2,FALSE)</f>
        <v>RUNNING PEOPLE NOICATTARO</v>
      </c>
      <c r="G271" s="6" t="str">
        <f t="shared" si="31"/>
        <v xml:space="preserve"> </v>
      </c>
      <c r="H271" s="13"/>
      <c r="I271" s="13"/>
      <c r="J271" s="130"/>
      <c r="K271" s="5"/>
      <c r="L271" s="13">
        <v>30</v>
      </c>
      <c r="M271" s="5"/>
      <c r="N271" s="5"/>
      <c r="O271" s="5"/>
      <c r="P271" s="5"/>
      <c r="Q271" s="5"/>
      <c r="R271" s="7"/>
      <c r="S271" s="7">
        <f t="shared" si="34"/>
        <v>30</v>
      </c>
      <c r="T271" s="7">
        <f t="shared" si="32"/>
        <v>1</v>
      </c>
      <c r="U271" s="7">
        <f t="shared" si="33"/>
        <v>30</v>
      </c>
    </row>
    <row r="272" spans="1:21">
      <c r="A272" s="62">
        <v>55</v>
      </c>
      <c r="B272" s="83" t="s">
        <v>73</v>
      </c>
      <c r="C272" s="100" t="s">
        <v>2043</v>
      </c>
      <c r="D272" s="192">
        <v>1978</v>
      </c>
      <c r="E272" s="174" t="s">
        <v>1160</v>
      </c>
      <c r="F272" s="174" t="s">
        <v>1964</v>
      </c>
      <c r="G272" s="6" t="str">
        <f t="shared" si="31"/>
        <v xml:space="preserve"> </v>
      </c>
      <c r="H272" s="198"/>
      <c r="I272" s="199"/>
      <c r="J272" s="199"/>
      <c r="K272" s="199"/>
      <c r="L272" s="199"/>
      <c r="M272" s="198"/>
      <c r="N272" s="198"/>
      <c r="O272" s="198">
        <v>30</v>
      </c>
      <c r="P272" s="198"/>
      <c r="Q272" s="199"/>
      <c r="R272" s="199"/>
      <c r="S272" s="7">
        <f t="shared" si="34"/>
        <v>30</v>
      </c>
      <c r="T272" s="7">
        <f t="shared" si="32"/>
        <v>1</v>
      </c>
      <c r="U272" s="7">
        <f t="shared" si="33"/>
        <v>30</v>
      </c>
    </row>
    <row r="273" spans="1:21">
      <c r="A273" s="62">
        <v>56</v>
      </c>
      <c r="B273" s="83" t="s">
        <v>73</v>
      </c>
      <c r="C273" s="53" t="s">
        <v>1453</v>
      </c>
      <c r="D273" s="53">
        <v>1974</v>
      </c>
      <c r="E273" s="53" t="s">
        <v>242</v>
      </c>
      <c r="F273" s="53" t="str">
        <f>VLOOKUP(E273,cod.,2,FALSE)</f>
        <v>A.S.D. MARATHON MASSAFRA</v>
      </c>
      <c r="G273" s="6" t="str">
        <f t="shared" si="31"/>
        <v xml:space="preserve"> </v>
      </c>
      <c r="H273" s="13"/>
      <c r="I273" s="13"/>
      <c r="J273" s="130"/>
      <c r="K273" s="5"/>
      <c r="L273" s="13">
        <v>30</v>
      </c>
      <c r="M273" s="5"/>
      <c r="N273" s="5"/>
      <c r="O273" s="5"/>
      <c r="P273" s="5"/>
      <c r="Q273" s="5"/>
      <c r="R273" s="7"/>
      <c r="S273" s="7">
        <f t="shared" si="34"/>
        <v>30</v>
      </c>
      <c r="T273" s="7">
        <f t="shared" si="32"/>
        <v>1</v>
      </c>
      <c r="U273" s="7">
        <f t="shared" si="33"/>
        <v>30</v>
      </c>
    </row>
    <row r="274" spans="1:21">
      <c r="A274" s="62">
        <v>57</v>
      </c>
      <c r="B274" s="83" t="s">
        <v>73</v>
      </c>
      <c r="C274" s="50" t="s">
        <v>413</v>
      </c>
      <c r="D274" s="50">
        <v>1976</v>
      </c>
      <c r="E274" s="50" t="s">
        <v>374</v>
      </c>
      <c r="F274" s="50" t="s">
        <v>378</v>
      </c>
      <c r="G274" s="6" t="str">
        <f t="shared" si="31"/>
        <v xml:space="preserve"> </v>
      </c>
      <c r="H274" s="63">
        <v>29</v>
      </c>
      <c r="I274" s="13"/>
      <c r="J274" s="13"/>
      <c r="K274" s="13"/>
      <c r="L274" s="13"/>
      <c r="M274" s="13"/>
      <c r="N274" s="13"/>
      <c r="O274" s="13"/>
      <c r="P274" s="5"/>
      <c r="Q274" s="5"/>
      <c r="R274" s="7"/>
      <c r="S274" s="7">
        <f t="shared" si="34"/>
        <v>29</v>
      </c>
      <c r="T274" s="7">
        <f t="shared" si="32"/>
        <v>1</v>
      </c>
      <c r="U274" s="7">
        <f t="shared" si="33"/>
        <v>29</v>
      </c>
    </row>
    <row r="275" spans="1:21">
      <c r="A275" s="62">
        <v>58</v>
      </c>
      <c r="B275" s="83" t="s">
        <v>73</v>
      </c>
      <c r="C275" s="51" t="s">
        <v>996</v>
      </c>
      <c r="D275" s="51">
        <v>1977</v>
      </c>
      <c r="E275" s="51" t="s">
        <v>981</v>
      </c>
      <c r="F275" s="51" t="s">
        <v>982</v>
      </c>
      <c r="G275" s="6" t="str">
        <f t="shared" si="31"/>
        <v xml:space="preserve"> </v>
      </c>
      <c r="H275" s="13"/>
      <c r="I275" s="13">
        <v>29</v>
      </c>
      <c r="J275" s="13"/>
      <c r="K275" s="13"/>
      <c r="L275" s="13"/>
      <c r="M275" s="13"/>
      <c r="N275" s="13"/>
      <c r="O275" s="13"/>
      <c r="P275" s="13"/>
      <c r="Q275" s="13"/>
      <c r="R275" s="12"/>
      <c r="S275" s="12">
        <f t="shared" si="34"/>
        <v>29</v>
      </c>
      <c r="T275" s="12">
        <f t="shared" si="32"/>
        <v>1</v>
      </c>
      <c r="U275" s="7">
        <f t="shared" si="33"/>
        <v>29</v>
      </c>
    </row>
    <row r="276" spans="1:21">
      <c r="A276" s="62">
        <v>59</v>
      </c>
      <c r="B276" s="83" t="s">
        <v>73</v>
      </c>
      <c r="C276" s="53" t="s">
        <v>1367</v>
      </c>
      <c r="D276" s="53">
        <v>1974</v>
      </c>
      <c r="E276" s="53" t="s">
        <v>1524</v>
      </c>
      <c r="F276" s="53" t="str">
        <f>VLOOKUP(E276,cod.,2,FALSE)</f>
        <v>A.S.D.  LA FENICE</v>
      </c>
      <c r="G276" s="6" t="str">
        <f t="shared" si="31"/>
        <v xml:space="preserve"> </v>
      </c>
      <c r="H276" s="13"/>
      <c r="I276" s="13"/>
      <c r="J276" s="130"/>
      <c r="K276" s="5"/>
      <c r="L276" s="13">
        <v>29</v>
      </c>
      <c r="M276" s="5"/>
      <c r="N276" s="5"/>
      <c r="O276" s="5"/>
      <c r="P276" s="5"/>
      <c r="Q276" s="5"/>
      <c r="R276" s="7"/>
      <c r="S276" s="7">
        <f t="shared" si="34"/>
        <v>29</v>
      </c>
      <c r="T276" s="7">
        <f t="shared" si="32"/>
        <v>1</v>
      </c>
      <c r="U276" s="7">
        <f t="shared" si="33"/>
        <v>29</v>
      </c>
    </row>
    <row r="277" spans="1:21">
      <c r="A277" s="62">
        <v>60</v>
      </c>
      <c r="B277" s="83" t="s">
        <v>73</v>
      </c>
      <c r="C277" s="100" t="s">
        <v>2044</v>
      </c>
      <c r="D277" s="192">
        <v>1978</v>
      </c>
      <c r="E277" s="174" t="s">
        <v>1166</v>
      </c>
      <c r="F277" s="174" t="s">
        <v>1969</v>
      </c>
      <c r="G277" s="6" t="str">
        <f t="shared" si="31"/>
        <v xml:space="preserve"> </v>
      </c>
      <c r="H277" s="198"/>
      <c r="I277" s="199"/>
      <c r="J277" s="199"/>
      <c r="K277" s="199"/>
      <c r="L277" s="199"/>
      <c r="M277" s="198"/>
      <c r="N277" s="198"/>
      <c r="O277" s="198">
        <v>29</v>
      </c>
      <c r="P277" s="198"/>
      <c r="Q277" s="199"/>
      <c r="R277" s="199"/>
      <c r="S277" s="7">
        <f t="shared" si="34"/>
        <v>29</v>
      </c>
      <c r="T277" s="7">
        <f t="shared" si="32"/>
        <v>1</v>
      </c>
      <c r="U277" s="7">
        <f t="shared" si="33"/>
        <v>29</v>
      </c>
    </row>
    <row r="278" spans="1:21">
      <c r="A278" s="62">
        <v>61</v>
      </c>
      <c r="B278" s="83" t="s">
        <v>73</v>
      </c>
      <c r="C278" s="53" t="s">
        <v>1454</v>
      </c>
      <c r="D278" s="53">
        <v>1974</v>
      </c>
      <c r="E278" s="53" t="s">
        <v>931</v>
      </c>
      <c r="F278" s="53" t="str">
        <f>VLOOKUP(E278,cod.,2,FALSE)</f>
        <v>A.S PODISTICA TARAS</v>
      </c>
      <c r="G278" s="6" t="str">
        <f t="shared" si="31"/>
        <v xml:space="preserve"> </v>
      </c>
      <c r="H278" s="13"/>
      <c r="I278" s="13"/>
      <c r="J278" s="130"/>
      <c r="K278" s="5"/>
      <c r="L278" s="13">
        <v>29</v>
      </c>
      <c r="M278" s="5"/>
      <c r="N278" s="5"/>
      <c r="O278" s="5"/>
      <c r="P278" s="5"/>
      <c r="Q278" s="5"/>
      <c r="R278" s="7"/>
      <c r="S278" s="7">
        <f t="shared" si="34"/>
        <v>29</v>
      </c>
      <c r="T278" s="7">
        <f t="shared" si="32"/>
        <v>1</v>
      </c>
      <c r="U278" s="7">
        <f t="shared" si="33"/>
        <v>29</v>
      </c>
    </row>
    <row r="279" spans="1:21">
      <c r="A279" s="62">
        <v>62</v>
      </c>
      <c r="B279" s="83" t="s">
        <v>73</v>
      </c>
      <c r="C279" s="50" t="s">
        <v>480</v>
      </c>
      <c r="D279" s="50">
        <v>1976</v>
      </c>
      <c r="E279" s="50" t="s">
        <v>170</v>
      </c>
      <c r="F279" s="50" t="s">
        <v>273</v>
      </c>
      <c r="G279" s="6" t="str">
        <f t="shared" si="31"/>
        <v xml:space="preserve"> </v>
      </c>
      <c r="H279" s="63">
        <v>13</v>
      </c>
      <c r="I279" s="5"/>
      <c r="J279" s="5">
        <v>15</v>
      </c>
      <c r="K279" s="5"/>
      <c r="L279" s="5"/>
      <c r="M279" s="5"/>
      <c r="N279" s="5"/>
      <c r="O279" s="5"/>
      <c r="P279" s="13"/>
      <c r="Q279" s="5"/>
      <c r="R279" s="7"/>
      <c r="S279" s="7">
        <f t="shared" si="34"/>
        <v>28</v>
      </c>
      <c r="T279" s="7">
        <f t="shared" si="32"/>
        <v>2</v>
      </c>
      <c r="U279" s="7">
        <f t="shared" si="33"/>
        <v>28</v>
      </c>
    </row>
    <row r="280" spans="1:21">
      <c r="A280" s="62">
        <v>63</v>
      </c>
      <c r="B280" s="83" t="s">
        <v>73</v>
      </c>
      <c r="C280" s="97" t="s">
        <v>877</v>
      </c>
      <c r="D280" s="50">
        <v>1977</v>
      </c>
      <c r="E280" s="50" t="s">
        <v>150</v>
      </c>
      <c r="F280" s="50" t="s">
        <v>151</v>
      </c>
      <c r="G280" s="6" t="str">
        <f t="shared" si="31"/>
        <v xml:space="preserve"> </v>
      </c>
      <c r="H280" s="63">
        <v>1</v>
      </c>
      <c r="I280" s="5">
        <v>27</v>
      </c>
      <c r="J280" s="5"/>
      <c r="K280" s="5"/>
      <c r="L280" s="5"/>
      <c r="M280" s="5"/>
      <c r="N280" s="5"/>
      <c r="O280" s="5"/>
      <c r="P280" s="5"/>
      <c r="Q280" s="5"/>
      <c r="R280" s="7"/>
      <c r="S280" s="7">
        <f t="shared" si="34"/>
        <v>28</v>
      </c>
      <c r="T280" s="7">
        <f t="shared" si="32"/>
        <v>2</v>
      </c>
      <c r="U280" s="7">
        <f t="shared" si="33"/>
        <v>28</v>
      </c>
    </row>
    <row r="281" spans="1:21">
      <c r="A281" s="62">
        <v>64</v>
      </c>
      <c r="B281" s="83" t="s">
        <v>73</v>
      </c>
      <c r="C281" s="51" t="s">
        <v>1101</v>
      </c>
      <c r="D281" s="51">
        <v>1975</v>
      </c>
      <c r="E281" s="53" t="s">
        <v>178</v>
      </c>
      <c r="F281" s="51" t="s">
        <v>277</v>
      </c>
      <c r="G281" s="6" t="str">
        <f t="shared" si="31"/>
        <v xml:space="preserve"> </v>
      </c>
      <c r="H281" s="13"/>
      <c r="I281" s="13"/>
      <c r="J281" s="130">
        <v>28</v>
      </c>
      <c r="K281" s="5"/>
      <c r="L281" s="5"/>
      <c r="M281" s="5"/>
      <c r="N281" s="5"/>
      <c r="O281" s="5"/>
      <c r="P281" s="5"/>
      <c r="Q281" s="4"/>
      <c r="R281" s="7"/>
      <c r="S281" s="7">
        <f t="shared" si="34"/>
        <v>28</v>
      </c>
      <c r="T281" s="7">
        <f t="shared" si="32"/>
        <v>1</v>
      </c>
      <c r="U281" s="7">
        <f t="shared" si="33"/>
        <v>28</v>
      </c>
    </row>
    <row r="282" spans="1:21">
      <c r="A282" s="62">
        <v>65</v>
      </c>
      <c r="B282" s="83" t="s">
        <v>73</v>
      </c>
      <c r="C282" s="53" t="s">
        <v>1368</v>
      </c>
      <c r="D282" s="53">
        <v>1974</v>
      </c>
      <c r="E282" s="53" t="s">
        <v>1524</v>
      </c>
      <c r="F282" s="53" t="str">
        <f>VLOOKUP(E282,cod.,2,FALSE)</f>
        <v>A.S.D.  LA FENICE</v>
      </c>
      <c r="G282" s="6" t="str">
        <f t="shared" ref="G282:G313" si="35">IF(COUNTIF(ATLETA40,C282)&gt;1,"X"," ")</f>
        <v xml:space="preserve"> </v>
      </c>
      <c r="H282" s="13"/>
      <c r="I282" s="13"/>
      <c r="J282" s="130"/>
      <c r="K282" s="5"/>
      <c r="L282" s="13">
        <v>28</v>
      </c>
      <c r="M282" s="5"/>
      <c r="N282" s="5"/>
      <c r="O282" s="5"/>
      <c r="P282" s="5"/>
      <c r="Q282" s="5"/>
      <c r="R282" s="7"/>
      <c r="S282" s="7">
        <f t="shared" si="34"/>
        <v>28</v>
      </c>
      <c r="T282" s="7">
        <f t="shared" ref="T282:T313" si="36">COUNT(F282:Q282)</f>
        <v>1</v>
      </c>
      <c r="U282" s="7">
        <f t="shared" ref="U282:U313" si="37">S282</f>
        <v>28</v>
      </c>
    </row>
    <row r="283" spans="1:21">
      <c r="A283" s="62">
        <v>66</v>
      </c>
      <c r="B283" s="83" t="s">
        <v>73</v>
      </c>
      <c r="C283" s="51" t="s">
        <v>1007</v>
      </c>
      <c r="D283" s="51">
        <v>1975</v>
      </c>
      <c r="E283" s="51" t="s">
        <v>238</v>
      </c>
      <c r="F283" s="51" t="s">
        <v>239</v>
      </c>
      <c r="G283" s="6" t="str">
        <f t="shared" si="35"/>
        <v xml:space="preserve"> </v>
      </c>
      <c r="H283" s="13"/>
      <c r="I283" s="13">
        <v>27</v>
      </c>
      <c r="J283" s="13"/>
      <c r="K283" s="13"/>
      <c r="L283" s="13"/>
      <c r="M283" s="13"/>
      <c r="N283" s="13"/>
      <c r="O283" s="13"/>
      <c r="P283" s="13"/>
      <c r="Q283" s="13"/>
      <c r="R283" s="12"/>
      <c r="S283" s="12">
        <f t="shared" si="34"/>
        <v>27</v>
      </c>
      <c r="T283" s="12">
        <f t="shared" si="36"/>
        <v>1</v>
      </c>
      <c r="U283" s="7">
        <f t="shared" si="37"/>
        <v>27</v>
      </c>
    </row>
    <row r="284" spans="1:21">
      <c r="A284" s="62">
        <v>67</v>
      </c>
      <c r="B284" s="83" t="s">
        <v>73</v>
      </c>
      <c r="C284" s="97" t="s">
        <v>1196</v>
      </c>
      <c r="D284" s="141">
        <v>1977</v>
      </c>
      <c r="E284" s="141" t="s">
        <v>949</v>
      </c>
      <c r="F284" s="141" t="s">
        <v>950</v>
      </c>
      <c r="G284" s="6" t="str">
        <f t="shared" si="35"/>
        <v xml:space="preserve"> </v>
      </c>
      <c r="H284" s="5"/>
      <c r="I284" s="5"/>
      <c r="J284" s="5"/>
      <c r="K284" s="62">
        <v>27</v>
      </c>
      <c r="L284" s="5"/>
      <c r="M284" s="5"/>
      <c r="N284" s="5"/>
      <c r="O284" s="5"/>
      <c r="P284" s="5"/>
      <c r="Q284" s="5"/>
      <c r="R284" s="7"/>
      <c r="S284" s="7">
        <f t="shared" si="34"/>
        <v>27</v>
      </c>
      <c r="T284" s="7">
        <f t="shared" si="36"/>
        <v>1</v>
      </c>
      <c r="U284" s="7">
        <f t="shared" si="37"/>
        <v>27</v>
      </c>
    </row>
    <row r="285" spans="1:21">
      <c r="A285" s="62">
        <v>68</v>
      </c>
      <c r="B285" s="83" t="s">
        <v>73</v>
      </c>
      <c r="C285" s="174" t="s">
        <v>2020</v>
      </c>
      <c r="D285" s="67">
        <v>1976</v>
      </c>
      <c r="E285" s="67" t="s">
        <v>1032</v>
      </c>
      <c r="F285" s="67" t="s">
        <v>1033</v>
      </c>
      <c r="G285" s="6" t="str">
        <f t="shared" si="35"/>
        <v xml:space="preserve"> </v>
      </c>
      <c r="H285" s="198"/>
      <c r="I285" s="199"/>
      <c r="J285" s="199"/>
      <c r="K285" s="199"/>
      <c r="L285" s="199"/>
      <c r="M285" s="198"/>
      <c r="N285" s="198">
        <v>27</v>
      </c>
      <c r="O285" s="198"/>
      <c r="P285" s="198"/>
      <c r="Q285" s="199"/>
      <c r="R285" s="199"/>
      <c r="S285" s="7">
        <f t="shared" si="34"/>
        <v>27</v>
      </c>
      <c r="T285" s="7">
        <f t="shared" si="36"/>
        <v>1</v>
      </c>
      <c r="U285" s="7">
        <f t="shared" si="37"/>
        <v>27</v>
      </c>
    </row>
    <row r="286" spans="1:21">
      <c r="A286" s="62">
        <v>69</v>
      </c>
      <c r="B286" s="83" t="s">
        <v>73</v>
      </c>
      <c r="C286" s="53" t="s">
        <v>1456</v>
      </c>
      <c r="D286" s="53">
        <v>1976</v>
      </c>
      <c r="E286" s="53" t="s">
        <v>1526</v>
      </c>
      <c r="F286" s="53" t="str">
        <f>VLOOKUP(E286,cod.,2,FALSE)</f>
        <v>A.S.D. BISCEGLIE RUNNING</v>
      </c>
      <c r="G286" s="6" t="str">
        <f t="shared" si="35"/>
        <v xml:space="preserve"> </v>
      </c>
      <c r="H286" s="13"/>
      <c r="I286" s="13"/>
      <c r="J286" s="130"/>
      <c r="K286" s="5"/>
      <c r="L286" s="13">
        <v>27</v>
      </c>
      <c r="M286" s="5"/>
      <c r="N286" s="5"/>
      <c r="O286" s="5"/>
      <c r="P286" s="5"/>
      <c r="Q286" s="5"/>
      <c r="R286" s="7"/>
      <c r="S286" s="7">
        <f t="shared" si="34"/>
        <v>27</v>
      </c>
      <c r="T286" s="7">
        <f t="shared" si="36"/>
        <v>1</v>
      </c>
      <c r="U286" s="7">
        <f t="shared" si="37"/>
        <v>27</v>
      </c>
    </row>
    <row r="287" spans="1:21" s="65" customFormat="1">
      <c r="A287" s="62">
        <v>70</v>
      </c>
      <c r="B287" s="83" t="s">
        <v>73</v>
      </c>
      <c r="C287" s="51" t="s">
        <v>1103</v>
      </c>
      <c r="D287" s="51">
        <v>1976</v>
      </c>
      <c r="E287" s="53" t="s">
        <v>148</v>
      </c>
      <c r="F287" s="51" t="s">
        <v>149</v>
      </c>
      <c r="G287" s="6" t="str">
        <f t="shared" si="35"/>
        <v xml:space="preserve"> </v>
      </c>
      <c r="H287" s="13"/>
      <c r="I287" s="13"/>
      <c r="J287" s="130">
        <v>26</v>
      </c>
      <c r="K287" s="5"/>
      <c r="L287" s="5"/>
      <c r="M287" s="5"/>
      <c r="N287" s="5"/>
      <c r="O287" s="5"/>
      <c r="P287" s="5"/>
      <c r="Q287" s="5"/>
      <c r="R287" s="7"/>
      <c r="S287" s="7">
        <f t="shared" si="34"/>
        <v>26</v>
      </c>
      <c r="T287" s="7">
        <f t="shared" si="36"/>
        <v>1</v>
      </c>
      <c r="U287" s="7">
        <f t="shared" si="37"/>
        <v>26</v>
      </c>
    </row>
    <row r="288" spans="1:21" s="65" customFormat="1">
      <c r="A288" s="62">
        <v>71</v>
      </c>
      <c r="B288" s="83" t="s">
        <v>73</v>
      </c>
      <c r="C288" s="97" t="s">
        <v>1207</v>
      </c>
      <c r="D288" s="141">
        <v>1975</v>
      </c>
      <c r="E288" s="141" t="s">
        <v>1287</v>
      </c>
      <c r="F288" s="141" t="s">
        <v>1286</v>
      </c>
      <c r="G288" s="6" t="str">
        <f t="shared" si="35"/>
        <v xml:space="preserve"> </v>
      </c>
      <c r="H288" s="5"/>
      <c r="I288" s="5"/>
      <c r="J288" s="5"/>
      <c r="K288" s="62">
        <v>26</v>
      </c>
      <c r="L288" s="5"/>
      <c r="M288" s="5"/>
      <c r="N288" s="5"/>
      <c r="O288" s="5"/>
      <c r="P288" s="5"/>
      <c r="Q288" s="5"/>
      <c r="R288" s="7"/>
      <c r="S288" s="7">
        <f t="shared" si="34"/>
        <v>26</v>
      </c>
      <c r="T288" s="7">
        <f t="shared" si="36"/>
        <v>1</v>
      </c>
      <c r="U288" s="7">
        <f t="shared" si="37"/>
        <v>26</v>
      </c>
    </row>
    <row r="289" spans="1:21" s="65" customFormat="1">
      <c r="A289" s="62">
        <v>72</v>
      </c>
      <c r="B289" s="83" t="s">
        <v>73</v>
      </c>
      <c r="C289" s="51" t="s">
        <v>1104</v>
      </c>
      <c r="D289" s="51">
        <v>1976</v>
      </c>
      <c r="E289" s="53" t="s">
        <v>124</v>
      </c>
      <c r="F289" s="51" t="s">
        <v>125</v>
      </c>
      <c r="G289" s="6" t="str">
        <f t="shared" si="35"/>
        <v xml:space="preserve"> </v>
      </c>
      <c r="H289" s="13"/>
      <c r="I289" s="13"/>
      <c r="J289" s="130">
        <v>25</v>
      </c>
      <c r="K289" s="5"/>
      <c r="L289" s="5"/>
      <c r="M289" s="5"/>
      <c r="N289" s="5"/>
      <c r="O289" s="5"/>
      <c r="P289" s="5"/>
      <c r="Q289" s="5"/>
      <c r="R289" s="7"/>
      <c r="S289" s="7">
        <f t="shared" si="34"/>
        <v>25</v>
      </c>
      <c r="T289" s="7">
        <f t="shared" si="36"/>
        <v>1</v>
      </c>
      <c r="U289" s="7">
        <f t="shared" si="37"/>
        <v>25</v>
      </c>
    </row>
    <row r="290" spans="1:21" s="65" customFormat="1">
      <c r="A290" s="62">
        <v>73</v>
      </c>
      <c r="B290" s="83" t="s">
        <v>73</v>
      </c>
      <c r="C290" s="174" t="s">
        <v>1619</v>
      </c>
      <c r="D290" s="67">
        <v>1978</v>
      </c>
      <c r="E290" s="67" t="s">
        <v>146</v>
      </c>
      <c r="F290" s="67" t="s">
        <v>147</v>
      </c>
      <c r="G290" s="6" t="str">
        <f t="shared" si="35"/>
        <v xml:space="preserve"> </v>
      </c>
      <c r="H290" s="198"/>
      <c r="I290" s="199"/>
      <c r="J290" s="199"/>
      <c r="K290" s="199"/>
      <c r="L290" s="199"/>
      <c r="M290" s="198"/>
      <c r="N290" s="198">
        <v>25</v>
      </c>
      <c r="O290" s="198"/>
      <c r="P290" s="198"/>
      <c r="Q290" s="199"/>
      <c r="R290" s="199"/>
      <c r="S290" s="7">
        <f t="shared" si="34"/>
        <v>25</v>
      </c>
      <c r="T290" s="7">
        <f t="shared" si="36"/>
        <v>1</v>
      </c>
      <c r="U290" s="7">
        <f t="shared" si="37"/>
        <v>25</v>
      </c>
    </row>
    <row r="291" spans="1:21" s="65" customFormat="1">
      <c r="A291" s="62">
        <v>74</v>
      </c>
      <c r="B291" s="83" t="s">
        <v>73</v>
      </c>
      <c r="C291" s="100" t="s">
        <v>2045</v>
      </c>
      <c r="D291" s="192">
        <v>1974</v>
      </c>
      <c r="E291" s="174" t="s">
        <v>1166</v>
      </c>
      <c r="F291" s="174" t="s">
        <v>1969</v>
      </c>
      <c r="G291" s="6" t="str">
        <f t="shared" si="35"/>
        <v xml:space="preserve"> </v>
      </c>
      <c r="H291" s="198"/>
      <c r="I291" s="199"/>
      <c r="J291" s="199"/>
      <c r="K291" s="199"/>
      <c r="L291" s="199"/>
      <c r="M291" s="198"/>
      <c r="N291" s="198"/>
      <c r="O291" s="198">
        <v>25</v>
      </c>
      <c r="P291" s="198"/>
      <c r="Q291" s="199"/>
      <c r="R291" s="199"/>
      <c r="S291" s="7">
        <f t="shared" si="34"/>
        <v>25</v>
      </c>
      <c r="T291" s="7">
        <f t="shared" si="36"/>
        <v>1</v>
      </c>
      <c r="U291" s="7">
        <f t="shared" si="37"/>
        <v>25</v>
      </c>
    </row>
    <row r="292" spans="1:21" s="65" customFormat="1">
      <c r="A292" s="62">
        <v>75</v>
      </c>
      <c r="B292" s="83" t="s">
        <v>73</v>
      </c>
      <c r="C292" s="53" t="s">
        <v>1457</v>
      </c>
      <c r="D292" s="53">
        <v>1974</v>
      </c>
      <c r="E292" s="53" t="s">
        <v>207</v>
      </c>
      <c r="F292" s="53" t="str">
        <f>VLOOKUP(E292,cod.,2,FALSE)</f>
        <v>TARANTO SPORTIVA</v>
      </c>
      <c r="G292" s="6" t="str">
        <f t="shared" si="35"/>
        <v xml:space="preserve"> </v>
      </c>
      <c r="H292" s="13"/>
      <c r="I292" s="13"/>
      <c r="J292" s="130"/>
      <c r="K292" s="5"/>
      <c r="L292" s="13">
        <v>25</v>
      </c>
      <c r="M292" s="5"/>
      <c r="N292" s="5"/>
      <c r="O292" s="5"/>
      <c r="P292" s="5"/>
      <c r="Q292" s="5"/>
      <c r="R292" s="7"/>
      <c r="S292" s="7">
        <f t="shared" si="34"/>
        <v>25</v>
      </c>
      <c r="T292" s="7">
        <f t="shared" si="36"/>
        <v>1</v>
      </c>
      <c r="U292" s="7">
        <f t="shared" si="37"/>
        <v>25</v>
      </c>
    </row>
    <row r="293" spans="1:21" s="65" customFormat="1">
      <c r="A293" s="62">
        <v>76</v>
      </c>
      <c r="B293" s="83" t="s">
        <v>73</v>
      </c>
      <c r="C293" s="97" t="s">
        <v>1225</v>
      </c>
      <c r="D293" s="141">
        <v>1978</v>
      </c>
      <c r="E293" s="141" t="s">
        <v>1285</v>
      </c>
      <c r="F293" s="141" t="s">
        <v>1263</v>
      </c>
      <c r="G293" s="6" t="str">
        <f t="shared" si="35"/>
        <v xml:space="preserve"> </v>
      </c>
      <c r="H293" s="5"/>
      <c r="I293" s="5"/>
      <c r="J293" s="5"/>
      <c r="K293" s="62">
        <v>24</v>
      </c>
      <c r="L293" s="5"/>
      <c r="M293" s="5"/>
      <c r="N293" s="5"/>
      <c r="O293" s="5"/>
      <c r="P293" s="5"/>
      <c r="Q293" s="5"/>
      <c r="R293" s="7"/>
      <c r="S293" s="7">
        <f t="shared" si="34"/>
        <v>24</v>
      </c>
      <c r="T293" s="7">
        <f t="shared" si="36"/>
        <v>1</v>
      </c>
      <c r="U293" s="7">
        <f t="shared" si="37"/>
        <v>24</v>
      </c>
    </row>
    <row r="294" spans="1:21" s="65" customFormat="1">
      <c r="A294" s="62">
        <v>77</v>
      </c>
      <c r="B294" s="83" t="s">
        <v>73</v>
      </c>
      <c r="C294" s="100" t="s">
        <v>2046</v>
      </c>
      <c r="D294" s="192">
        <v>1976</v>
      </c>
      <c r="E294" s="174" t="s">
        <v>1953</v>
      </c>
      <c r="F294" s="174" t="s">
        <v>1998</v>
      </c>
      <c r="G294" s="6" t="str">
        <f t="shared" si="35"/>
        <v xml:space="preserve"> </v>
      </c>
      <c r="H294" s="198"/>
      <c r="I294" s="199"/>
      <c r="J294" s="199"/>
      <c r="K294" s="199"/>
      <c r="L294" s="199"/>
      <c r="M294" s="198"/>
      <c r="N294" s="198"/>
      <c r="O294" s="198">
        <v>24</v>
      </c>
      <c r="P294" s="198"/>
      <c r="Q294" s="199"/>
      <c r="R294" s="199"/>
      <c r="S294" s="7">
        <f t="shared" si="34"/>
        <v>24</v>
      </c>
      <c r="T294" s="7">
        <f t="shared" si="36"/>
        <v>1</v>
      </c>
      <c r="U294" s="7">
        <f t="shared" si="37"/>
        <v>24</v>
      </c>
    </row>
    <row r="295" spans="1:21" s="65" customFormat="1">
      <c r="A295" s="62">
        <v>78</v>
      </c>
      <c r="B295" s="83" t="s">
        <v>73</v>
      </c>
      <c r="C295" s="53" t="s">
        <v>1458</v>
      </c>
      <c r="D295" s="53">
        <v>1977</v>
      </c>
      <c r="E295" s="53" t="s">
        <v>1524</v>
      </c>
      <c r="F295" s="53" t="str">
        <f>VLOOKUP(E295,cod.,2,FALSE)</f>
        <v>A.S.D.  LA FENICE</v>
      </c>
      <c r="G295" s="6" t="str">
        <f t="shared" si="35"/>
        <v xml:space="preserve"> </v>
      </c>
      <c r="H295" s="13"/>
      <c r="I295" s="13"/>
      <c r="J295" s="130"/>
      <c r="K295" s="5"/>
      <c r="L295" s="13">
        <v>24</v>
      </c>
      <c r="M295" s="5"/>
      <c r="N295" s="5"/>
      <c r="O295" s="5"/>
      <c r="P295" s="5"/>
      <c r="Q295" s="5"/>
      <c r="R295" s="7"/>
      <c r="S295" s="7">
        <f t="shared" si="34"/>
        <v>24</v>
      </c>
      <c r="T295" s="7">
        <f t="shared" si="36"/>
        <v>1</v>
      </c>
      <c r="U295" s="7">
        <f t="shared" si="37"/>
        <v>24</v>
      </c>
    </row>
    <row r="296" spans="1:21" s="65" customFormat="1">
      <c r="A296" s="62">
        <v>79</v>
      </c>
      <c r="B296" s="83" t="s">
        <v>73</v>
      </c>
      <c r="C296" s="50" t="s">
        <v>431</v>
      </c>
      <c r="D296" s="50">
        <v>1976</v>
      </c>
      <c r="E296" s="50" t="s">
        <v>121</v>
      </c>
      <c r="F296" s="50" t="s">
        <v>268</v>
      </c>
      <c r="G296" s="6" t="str">
        <f t="shared" si="35"/>
        <v xml:space="preserve"> </v>
      </c>
      <c r="H296" s="63">
        <v>23</v>
      </c>
      <c r="I296" s="5"/>
      <c r="J296" s="5"/>
      <c r="K296" s="5"/>
      <c r="L296" s="5"/>
      <c r="M296" s="5"/>
      <c r="N296" s="5"/>
      <c r="O296" s="5"/>
      <c r="P296" s="5"/>
      <c r="Q296" s="5"/>
      <c r="R296" s="7"/>
      <c r="S296" s="7">
        <f t="shared" si="34"/>
        <v>23</v>
      </c>
      <c r="T296" s="7">
        <f t="shared" si="36"/>
        <v>1</v>
      </c>
      <c r="U296" s="7">
        <f t="shared" si="37"/>
        <v>23</v>
      </c>
    </row>
    <row r="297" spans="1:21" s="65" customFormat="1">
      <c r="A297" s="62">
        <v>80</v>
      </c>
      <c r="B297" s="83" t="s">
        <v>73</v>
      </c>
      <c r="C297" s="100" t="s">
        <v>2047</v>
      </c>
      <c r="D297" s="192">
        <v>1977</v>
      </c>
      <c r="E297" s="174" t="s">
        <v>143</v>
      </c>
      <c r="F297" s="174" t="s">
        <v>1999</v>
      </c>
      <c r="G297" s="6" t="str">
        <f t="shared" si="35"/>
        <v xml:space="preserve"> </v>
      </c>
      <c r="H297" s="198"/>
      <c r="I297" s="199"/>
      <c r="J297" s="199"/>
      <c r="K297" s="199"/>
      <c r="L297" s="199"/>
      <c r="M297" s="198"/>
      <c r="N297" s="198"/>
      <c r="O297" s="198">
        <v>23</v>
      </c>
      <c r="P297" s="198"/>
      <c r="Q297" s="199"/>
      <c r="R297" s="199"/>
      <c r="S297" s="7">
        <f t="shared" si="34"/>
        <v>23</v>
      </c>
      <c r="T297" s="7">
        <f t="shared" si="36"/>
        <v>1</v>
      </c>
      <c r="U297" s="7">
        <f t="shared" si="37"/>
        <v>23</v>
      </c>
    </row>
    <row r="298" spans="1:21" s="65" customFormat="1">
      <c r="A298" s="62">
        <v>81</v>
      </c>
      <c r="B298" s="83" t="s">
        <v>73</v>
      </c>
      <c r="C298" s="53" t="s">
        <v>1459</v>
      </c>
      <c r="D298" s="53">
        <v>1977</v>
      </c>
      <c r="E298" s="53" t="s">
        <v>207</v>
      </c>
      <c r="F298" s="53" t="str">
        <f>VLOOKUP(E298,cod.,2,FALSE)</f>
        <v>TARANTO SPORTIVA</v>
      </c>
      <c r="G298" s="6" t="str">
        <f t="shared" si="35"/>
        <v xml:space="preserve"> </v>
      </c>
      <c r="H298" s="13"/>
      <c r="I298" s="13"/>
      <c r="J298" s="130"/>
      <c r="K298" s="5"/>
      <c r="L298" s="13">
        <v>23</v>
      </c>
      <c r="M298" s="5"/>
      <c r="N298" s="5"/>
      <c r="O298" s="5"/>
      <c r="P298" s="5"/>
      <c r="Q298" s="5"/>
      <c r="R298" s="7"/>
      <c r="S298" s="7">
        <f t="shared" si="34"/>
        <v>23</v>
      </c>
      <c r="T298" s="7">
        <f t="shared" si="36"/>
        <v>1</v>
      </c>
      <c r="U298" s="7">
        <f t="shared" si="37"/>
        <v>23</v>
      </c>
    </row>
    <row r="299" spans="1:21" s="65" customFormat="1">
      <c r="A299" s="62">
        <v>82</v>
      </c>
      <c r="B299" s="83" t="s">
        <v>73</v>
      </c>
      <c r="C299" s="50" t="s">
        <v>433</v>
      </c>
      <c r="D299" s="50">
        <v>1978</v>
      </c>
      <c r="E299" s="50" t="s">
        <v>122</v>
      </c>
      <c r="F299" s="50" t="s">
        <v>123</v>
      </c>
      <c r="G299" s="6" t="str">
        <f t="shared" si="35"/>
        <v xml:space="preserve"> </v>
      </c>
      <c r="H299" s="63">
        <v>22</v>
      </c>
      <c r="I299" s="5"/>
      <c r="J299" s="5"/>
      <c r="K299" s="5"/>
      <c r="L299" s="5"/>
      <c r="M299" s="5"/>
      <c r="N299" s="5"/>
      <c r="O299" s="5"/>
      <c r="P299" s="5"/>
      <c r="Q299" s="5"/>
      <c r="R299" s="7"/>
      <c r="S299" s="7">
        <f t="shared" si="34"/>
        <v>22</v>
      </c>
      <c r="T299" s="7">
        <f t="shared" si="36"/>
        <v>1</v>
      </c>
      <c r="U299" s="7">
        <f t="shared" si="37"/>
        <v>22</v>
      </c>
    </row>
    <row r="300" spans="1:21" s="57" customFormat="1">
      <c r="A300" s="62">
        <v>83</v>
      </c>
      <c r="B300" s="83" t="s">
        <v>73</v>
      </c>
      <c r="C300" s="51" t="s">
        <v>1105</v>
      </c>
      <c r="D300" s="51">
        <v>1977</v>
      </c>
      <c r="E300" s="53" t="s">
        <v>148</v>
      </c>
      <c r="F300" s="51" t="s">
        <v>149</v>
      </c>
      <c r="G300" s="6" t="str">
        <f t="shared" si="35"/>
        <v xml:space="preserve"> </v>
      </c>
      <c r="H300" s="13"/>
      <c r="I300" s="13"/>
      <c r="J300" s="130">
        <v>22</v>
      </c>
      <c r="K300" s="5"/>
      <c r="L300" s="5"/>
      <c r="M300" s="5"/>
      <c r="N300" s="5"/>
      <c r="O300" s="5"/>
      <c r="P300" s="5"/>
      <c r="Q300" s="5"/>
      <c r="R300" s="7"/>
      <c r="S300" s="7">
        <f t="shared" si="34"/>
        <v>22</v>
      </c>
      <c r="T300" s="7">
        <f t="shared" si="36"/>
        <v>1</v>
      </c>
      <c r="U300" s="7">
        <f t="shared" si="37"/>
        <v>22</v>
      </c>
    </row>
    <row r="301" spans="1:21" s="57" customFormat="1">
      <c r="A301" s="62">
        <v>84</v>
      </c>
      <c r="B301" s="83" t="s">
        <v>73</v>
      </c>
      <c r="C301" s="174" t="s">
        <v>1625</v>
      </c>
      <c r="D301" s="67">
        <v>1977</v>
      </c>
      <c r="E301" s="67" t="s">
        <v>1032</v>
      </c>
      <c r="F301" s="67" t="s">
        <v>1033</v>
      </c>
      <c r="G301" s="6" t="str">
        <f t="shared" si="35"/>
        <v xml:space="preserve"> </v>
      </c>
      <c r="H301" s="198"/>
      <c r="I301" s="199"/>
      <c r="J301" s="199"/>
      <c r="K301" s="199"/>
      <c r="L301" s="199"/>
      <c r="M301" s="198"/>
      <c r="N301" s="198">
        <v>22</v>
      </c>
      <c r="O301" s="198"/>
      <c r="P301" s="198"/>
      <c r="Q301" s="199"/>
      <c r="R301" s="199"/>
      <c r="S301" s="7">
        <f t="shared" ref="S301:S332" si="38">SUM(F301:Q301)</f>
        <v>22</v>
      </c>
      <c r="T301" s="7">
        <f t="shared" si="36"/>
        <v>1</v>
      </c>
      <c r="U301" s="7">
        <f t="shared" si="37"/>
        <v>22</v>
      </c>
    </row>
    <row r="302" spans="1:21" s="57" customFormat="1">
      <c r="A302" s="62">
        <v>85</v>
      </c>
      <c r="B302" s="83" t="s">
        <v>73</v>
      </c>
      <c r="C302" s="100" t="s">
        <v>2048</v>
      </c>
      <c r="D302" s="192">
        <v>1977</v>
      </c>
      <c r="E302" s="174" t="s">
        <v>1955</v>
      </c>
      <c r="F302" s="174" t="s">
        <v>2003</v>
      </c>
      <c r="G302" s="6" t="str">
        <f t="shared" si="35"/>
        <v xml:space="preserve"> </v>
      </c>
      <c r="H302" s="198"/>
      <c r="I302" s="199"/>
      <c r="J302" s="199"/>
      <c r="K302" s="199"/>
      <c r="L302" s="199"/>
      <c r="M302" s="198"/>
      <c r="N302" s="198"/>
      <c r="O302" s="198">
        <v>22</v>
      </c>
      <c r="P302" s="198"/>
      <c r="Q302" s="199"/>
      <c r="R302" s="199"/>
      <c r="S302" s="7">
        <f t="shared" si="38"/>
        <v>22</v>
      </c>
      <c r="T302" s="7">
        <f t="shared" si="36"/>
        <v>1</v>
      </c>
      <c r="U302" s="7">
        <f t="shared" si="37"/>
        <v>22</v>
      </c>
    </row>
    <row r="303" spans="1:21" s="57" customFormat="1">
      <c r="A303" s="62">
        <v>86</v>
      </c>
      <c r="B303" s="83" t="s">
        <v>73</v>
      </c>
      <c r="C303" s="53" t="s">
        <v>1460</v>
      </c>
      <c r="D303" s="53">
        <v>1975</v>
      </c>
      <c r="E303" s="53" t="s">
        <v>236</v>
      </c>
      <c r="F303" s="53" t="str">
        <f>VLOOKUP(E303,cod.,2,FALSE)</f>
        <v>ALBEROBELLO RUNNING ASD</v>
      </c>
      <c r="G303" s="6" t="str">
        <f t="shared" si="35"/>
        <v xml:space="preserve"> </v>
      </c>
      <c r="H303" s="13"/>
      <c r="I303" s="13"/>
      <c r="J303" s="130"/>
      <c r="K303" s="5"/>
      <c r="L303" s="13">
        <v>22</v>
      </c>
      <c r="M303" s="5"/>
      <c r="N303" s="5"/>
      <c r="O303" s="5"/>
      <c r="P303" s="5"/>
      <c r="Q303" s="5"/>
      <c r="R303" s="7"/>
      <c r="S303" s="7">
        <f t="shared" si="38"/>
        <v>22</v>
      </c>
      <c r="T303" s="7">
        <f t="shared" si="36"/>
        <v>1</v>
      </c>
      <c r="U303" s="7">
        <f t="shared" si="37"/>
        <v>22</v>
      </c>
    </row>
    <row r="304" spans="1:21" s="57" customFormat="1">
      <c r="A304" s="62">
        <v>87</v>
      </c>
      <c r="B304" s="83" t="s">
        <v>73</v>
      </c>
      <c r="C304" s="51" t="s">
        <v>1106</v>
      </c>
      <c r="D304" s="51">
        <v>1976</v>
      </c>
      <c r="E304" s="53" t="s">
        <v>205</v>
      </c>
      <c r="F304" s="51" t="s">
        <v>206</v>
      </c>
      <c r="G304" s="6" t="str">
        <f t="shared" si="35"/>
        <v xml:space="preserve"> </v>
      </c>
      <c r="H304" s="13"/>
      <c r="I304" s="13"/>
      <c r="J304" s="130">
        <v>21</v>
      </c>
      <c r="K304" s="5"/>
      <c r="L304" s="5"/>
      <c r="M304" s="5"/>
      <c r="N304" s="5"/>
      <c r="O304" s="5"/>
      <c r="P304" s="5"/>
      <c r="Q304" s="5"/>
      <c r="R304" s="7"/>
      <c r="S304" s="7">
        <f t="shared" si="38"/>
        <v>21</v>
      </c>
      <c r="T304" s="7">
        <f t="shared" si="36"/>
        <v>1</v>
      </c>
      <c r="U304" s="7">
        <f t="shared" si="37"/>
        <v>21</v>
      </c>
    </row>
    <row r="305" spans="1:21" s="57" customFormat="1">
      <c r="A305" s="62">
        <v>88</v>
      </c>
      <c r="B305" s="83" t="s">
        <v>73</v>
      </c>
      <c r="C305" s="174" t="s">
        <v>1626</v>
      </c>
      <c r="D305" s="67">
        <v>1976</v>
      </c>
      <c r="E305" s="67" t="s">
        <v>157</v>
      </c>
      <c r="F305" s="67" t="s">
        <v>158</v>
      </c>
      <c r="G305" s="6" t="str">
        <f t="shared" si="35"/>
        <v xml:space="preserve"> </v>
      </c>
      <c r="H305" s="198"/>
      <c r="I305" s="199"/>
      <c r="J305" s="199"/>
      <c r="K305" s="199"/>
      <c r="L305" s="199"/>
      <c r="M305" s="198"/>
      <c r="N305" s="198">
        <v>21</v>
      </c>
      <c r="O305" s="198"/>
      <c r="P305" s="198"/>
      <c r="Q305" s="199"/>
      <c r="R305" s="199"/>
      <c r="S305" s="7">
        <f t="shared" si="38"/>
        <v>21</v>
      </c>
      <c r="T305" s="7">
        <f t="shared" si="36"/>
        <v>1</v>
      </c>
      <c r="U305" s="7">
        <f t="shared" si="37"/>
        <v>21</v>
      </c>
    </row>
    <row r="306" spans="1:21" s="57" customFormat="1">
      <c r="A306" s="62">
        <v>89</v>
      </c>
      <c r="B306" s="83" t="s">
        <v>73</v>
      </c>
      <c r="C306" s="100" t="s">
        <v>2049</v>
      </c>
      <c r="D306" s="192">
        <v>1975</v>
      </c>
      <c r="E306" s="174" t="s">
        <v>161</v>
      </c>
      <c r="F306" s="174" t="s">
        <v>2005</v>
      </c>
      <c r="G306" s="6" t="str">
        <f t="shared" si="35"/>
        <v xml:space="preserve"> </v>
      </c>
      <c r="H306" s="198"/>
      <c r="I306" s="199"/>
      <c r="J306" s="199"/>
      <c r="K306" s="199"/>
      <c r="L306" s="199"/>
      <c r="M306" s="198"/>
      <c r="N306" s="198"/>
      <c r="O306" s="198">
        <v>21</v>
      </c>
      <c r="P306" s="198"/>
      <c r="Q306" s="199"/>
      <c r="R306" s="199"/>
      <c r="S306" s="7">
        <f t="shared" si="38"/>
        <v>21</v>
      </c>
      <c r="T306" s="7">
        <f t="shared" si="36"/>
        <v>1</v>
      </c>
      <c r="U306" s="7">
        <f t="shared" si="37"/>
        <v>21</v>
      </c>
    </row>
    <row r="307" spans="1:21" s="128" customFormat="1">
      <c r="A307" s="62">
        <v>90</v>
      </c>
      <c r="B307" s="83" t="s">
        <v>73</v>
      </c>
      <c r="C307" s="50" t="s">
        <v>440</v>
      </c>
      <c r="D307" s="50">
        <v>1977</v>
      </c>
      <c r="E307" s="50" t="s">
        <v>187</v>
      </c>
      <c r="F307" s="50" t="s">
        <v>188</v>
      </c>
      <c r="G307" s="6" t="str">
        <f t="shared" si="35"/>
        <v xml:space="preserve"> </v>
      </c>
      <c r="H307" s="63">
        <v>20</v>
      </c>
      <c r="I307" s="5"/>
      <c r="J307" s="5"/>
      <c r="K307" s="5"/>
      <c r="L307" s="5"/>
      <c r="M307" s="5"/>
      <c r="N307" s="5"/>
      <c r="O307" s="5"/>
      <c r="P307" s="5"/>
      <c r="Q307" s="5"/>
      <c r="R307" s="7"/>
      <c r="S307" s="7">
        <f t="shared" si="38"/>
        <v>20</v>
      </c>
      <c r="T307" s="7">
        <f t="shared" si="36"/>
        <v>1</v>
      </c>
      <c r="U307" s="7">
        <f t="shared" si="37"/>
        <v>20</v>
      </c>
    </row>
    <row r="308" spans="1:21" s="65" customFormat="1">
      <c r="A308" s="62">
        <v>91</v>
      </c>
      <c r="B308" s="83" t="s">
        <v>73</v>
      </c>
      <c r="C308" s="51" t="s">
        <v>1110</v>
      </c>
      <c r="D308" s="51">
        <v>1977</v>
      </c>
      <c r="E308" s="53" t="s">
        <v>148</v>
      </c>
      <c r="F308" s="51" t="s">
        <v>149</v>
      </c>
      <c r="G308" s="6" t="str">
        <f t="shared" si="35"/>
        <v xml:space="preserve"> </v>
      </c>
      <c r="H308" s="13"/>
      <c r="I308" s="13"/>
      <c r="J308" s="130">
        <v>20</v>
      </c>
      <c r="K308" s="5"/>
      <c r="L308" s="5"/>
      <c r="M308" s="5"/>
      <c r="N308" s="5"/>
      <c r="O308" s="5"/>
      <c r="P308" s="5"/>
      <c r="Q308" s="5"/>
      <c r="R308" s="7"/>
      <c r="S308" s="7">
        <f t="shared" si="38"/>
        <v>20</v>
      </c>
      <c r="T308" s="7">
        <f t="shared" si="36"/>
        <v>1</v>
      </c>
      <c r="U308" s="7">
        <f t="shared" si="37"/>
        <v>20</v>
      </c>
    </row>
    <row r="309" spans="1:21" s="65" customFormat="1">
      <c r="A309" s="62">
        <v>92</v>
      </c>
      <c r="B309" s="83" t="s">
        <v>73</v>
      </c>
      <c r="C309" s="100" t="s">
        <v>2050</v>
      </c>
      <c r="D309" s="192">
        <v>1974</v>
      </c>
      <c r="E309" s="174" t="s">
        <v>1952</v>
      </c>
      <c r="F309" s="174" t="s">
        <v>1997</v>
      </c>
      <c r="G309" s="6" t="str">
        <f t="shared" si="35"/>
        <v xml:space="preserve"> </v>
      </c>
      <c r="H309" s="198"/>
      <c r="I309" s="199"/>
      <c r="J309" s="199"/>
      <c r="K309" s="199"/>
      <c r="L309" s="199"/>
      <c r="M309" s="198"/>
      <c r="N309" s="198"/>
      <c r="O309" s="198">
        <v>20</v>
      </c>
      <c r="P309" s="198"/>
      <c r="Q309" s="199"/>
      <c r="R309" s="199"/>
      <c r="S309" s="7">
        <f t="shared" si="38"/>
        <v>20</v>
      </c>
      <c r="T309" s="7">
        <f t="shared" si="36"/>
        <v>1</v>
      </c>
      <c r="U309" s="7">
        <f t="shared" si="37"/>
        <v>20</v>
      </c>
    </row>
    <row r="310" spans="1:21" s="65" customFormat="1">
      <c r="A310" s="62">
        <v>93</v>
      </c>
      <c r="B310" s="83" t="s">
        <v>73</v>
      </c>
      <c r="C310" s="51" t="s">
        <v>1111</v>
      </c>
      <c r="D310" s="51">
        <v>1975</v>
      </c>
      <c r="E310" s="53" t="s">
        <v>129</v>
      </c>
      <c r="F310" s="51" t="s">
        <v>130</v>
      </c>
      <c r="G310" s="6" t="str">
        <f t="shared" si="35"/>
        <v xml:space="preserve"> </v>
      </c>
      <c r="H310" s="13"/>
      <c r="I310" s="13"/>
      <c r="J310" s="130">
        <v>19</v>
      </c>
      <c r="K310" s="5"/>
      <c r="L310" s="5"/>
      <c r="M310" s="5"/>
      <c r="N310" s="5"/>
      <c r="O310" s="5"/>
      <c r="P310" s="5"/>
      <c r="Q310" s="4"/>
      <c r="R310" s="7"/>
      <c r="S310" s="7">
        <f t="shared" si="38"/>
        <v>19</v>
      </c>
      <c r="T310" s="7">
        <f t="shared" si="36"/>
        <v>1</v>
      </c>
      <c r="U310" s="7">
        <f t="shared" si="37"/>
        <v>19</v>
      </c>
    </row>
    <row r="311" spans="1:21" s="65" customFormat="1">
      <c r="A311" s="62">
        <v>94</v>
      </c>
      <c r="B311" s="83" t="s">
        <v>73</v>
      </c>
      <c r="C311" s="50" t="s">
        <v>460</v>
      </c>
      <c r="D311" s="50">
        <v>1974</v>
      </c>
      <c r="E311" s="50" t="s">
        <v>148</v>
      </c>
      <c r="F311" s="50" t="s">
        <v>149</v>
      </c>
      <c r="G311" s="6" t="str">
        <f t="shared" si="35"/>
        <v xml:space="preserve"> </v>
      </c>
      <c r="H311" s="63">
        <v>18</v>
      </c>
      <c r="I311" s="5"/>
      <c r="J311" s="5"/>
      <c r="K311" s="5"/>
      <c r="L311" s="5"/>
      <c r="M311" s="5"/>
      <c r="N311" s="5"/>
      <c r="O311" s="5"/>
      <c r="P311" s="5"/>
      <c r="Q311" s="5"/>
      <c r="R311" s="7"/>
      <c r="S311" s="7">
        <f t="shared" si="38"/>
        <v>18</v>
      </c>
      <c r="T311" s="7">
        <f t="shared" si="36"/>
        <v>1</v>
      </c>
      <c r="U311" s="7">
        <f t="shared" si="37"/>
        <v>18</v>
      </c>
    </row>
    <row r="312" spans="1:21" s="65" customFormat="1">
      <c r="A312" s="62">
        <v>95</v>
      </c>
      <c r="B312" s="83" t="s">
        <v>73</v>
      </c>
      <c r="C312" s="174" t="s">
        <v>2022</v>
      </c>
      <c r="D312" s="67">
        <v>1975</v>
      </c>
      <c r="E312" s="67" t="s">
        <v>152</v>
      </c>
      <c r="F312" s="67" t="s">
        <v>2021</v>
      </c>
      <c r="G312" s="6" t="str">
        <f t="shared" si="35"/>
        <v xml:space="preserve"> </v>
      </c>
      <c r="H312" s="198"/>
      <c r="I312" s="199"/>
      <c r="J312" s="199"/>
      <c r="K312" s="199"/>
      <c r="L312" s="199"/>
      <c r="M312" s="198"/>
      <c r="N312" s="198">
        <v>18</v>
      </c>
      <c r="O312" s="198"/>
      <c r="P312" s="198"/>
      <c r="Q312" s="199"/>
      <c r="R312" s="199"/>
      <c r="S312" s="7">
        <f t="shared" si="38"/>
        <v>18</v>
      </c>
      <c r="T312" s="7">
        <f t="shared" si="36"/>
        <v>1</v>
      </c>
      <c r="U312" s="7">
        <f t="shared" si="37"/>
        <v>18</v>
      </c>
    </row>
    <row r="313" spans="1:21" s="65" customFormat="1">
      <c r="A313" s="62">
        <v>96</v>
      </c>
      <c r="B313" s="83" t="s">
        <v>73</v>
      </c>
      <c r="C313" s="50" t="s">
        <v>462</v>
      </c>
      <c r="D313" s="50">
        <v>1976</v>
      </c>
      <c r="E313" s="50" t="s">
        <v>137</v>
      </c>
      <c r="F313" s="50" t="s">
        <v>138</v>
      </c>
      <c r="G313" s="6" t="str">
        <f t="shared" si="35"/>
        <v xml:space="preserve"> </v>
      </c>
      <c r="H313" s="63">
        <v>17</v>
      </c>
      <c r="I313" s="5"/>
      <c r="J313" s="5"/>
      <c r="K313" s="5"/>
      <c r="L313" s="5"/>
      <c r="M313" s="5"/>
      <c r="N313" s="5"/>
      <c r="O313" s="5"/>
      <c r="P313" s="5"/>
      <c r="Q313" s="5"/>
      <c r="R313" s="7"/>
      <c r="S313" s="7">
        <f t="shared" si="38"/>
        <v>17</v>
      </c>
      <c r="T313" s="7">
        <f t="shared" si="36"/>
        <v>1</v>
      </c>
      <c r="U313" s="7">
        <f t="shared" si="37"/>
        <v>17</v>
      </c>
    </row>
    <row r="314" spans="1:21" s="65" customFormat="1">
      <c r="A314" s="62">
        <v>97</v>
      </c>
      <c r="B314" s="83" t="s">
        <v>73</v>
      </c>
      <c r="C314" s="50" t="s">
        <v>676</v>
      </c>
      <c r="D314" s="50">
        <v>1978</v>
      </c>
      <c r="E314" s="50" t="s">
        <v>205</v>
      </c>
      <c r="F314" s="50" t="s">
        <v>206</v>
      </c>
      <c r="G314" s="6" t="str">
        <f t="shared" ref="G314:G345" si="39">IF(COUNTIF(ATLETA40,C314)&gt;1,"X"," ")</f>
        <v xml:space="preserve"> </v>
      </c>
      <c r="H314" s="63">
        <v>1</v>
      </c>
      <c r="I314" s="5"/>
      <c r="J314" s="5">
        <v>16</v>
      </c>
      <c r="K314" s="5"/>
      <c r="L314" s="5"/>
      <c r="M314" s="5"/>
      <c r="N314" s="5"/>
      <c r="O314" s="5"/>
      <c r="P314" s="5"/>
      <c r="Q314" s="4"/>
      <c r="R314" s="7"/>
      <c r="S314" s="7">
        <f t="shared" si="38"/>
        <v>17</v>
      </c>
      <c r="T314" s="7">
        <f t="shared" ref="T314:T345" si="40">COUNT(F314:Q314)</f>
        <v>2</v>
      </c>
      <c r="U314" s="7">
        <f t="shared" ref="U314:U345" si="41">S314</f>
        <v>17</v>
      </c>
    </row>
    <row r="315" spans="1:21" s="65" customFormat="1">
      <c r="A315" s="62">
        <v>98</v>
      </c>
      <c r="B315" s="83" t="s">
        <v>73</v>
      </c>
      <c r="C315" s="100" t="s">
        <v>2051</v>
      </c>
      <c r="D315" s="192">
        <v>1974</v>
      </c>
      <c r="E315" s="174" t="s">
        <v>1951</v>
      </c>
      <c r="F315" s="174" t="s">
        <v>1990</v>
      </c>
      <c r="G315" s="6" t="str">
        <f t="shared" si="39"/>
        <v xml:space="preserve"> </v>
      </c>
      <c r="H315" s="198"/>
      <c r="I315" s="199"/>
      <c r="J315" s="199"/>
      <c r="K315" s="199"/>
      <c r="L315" s="199"/>
      <c r="M315" s="198"/>
      <c r="N315" s="198"/>
      <c r="O315" s="198">
        <v>17</v>
      </c>
      <c r="P315" s="198"/>
      <c r="Q315" s="199"/>
      <c r="R315" s="199"/>
      <c r="S315" s="7">
        <f t="shared" si="38"/>
        <v>17</v>
      </c>
      <c r="T315" s="7">
        <f t="shared" si="40"/>
        <v>1</v>
      </c>
      <c r="U315" s="7">
        <f t="shared" si="41"/>
        <v>17</v>
      </c>
    </row>
    <row r="316" spans="1:21" s="65" customFormat="1">
      <c r="A316" s="62">
        <v>99</v>
      </c>
      <c r="B316" s="83" t="s">
        <v>73</v>
      </c>
      <c r="C316" s="100" t="s">
        <v>2052</v>
      </c>
      <c r="D316" s="192">
        <v>1974</v>
      </c>
      <c r="E316" s="174" t="s">
        <v>115</v>
      </c>
      <c r="F316" s="174" t="s">
        <v>1967</v>
      </c>
      <c r="G316" s="6" t="str">
        <f t="shared" si="39"/>
        <v xml:space="preserve"> </v>
      </c>
      <c r="H316" s="198"/>
      <c r="I316" s="199"/>
      <c r="J316" s="199"/>
      <c r="K316" s="199"/>
      <c r="L316" s="199"/>
      <c r="M316" s="198"/>
      <c r="N316" s="198"/>
      <c r="O316" s="198">
        <v>16</v>
      </c>
      <c r="P316" s="198"/>
      <c r="Q316" s="199"/>
      <c r="R316" s="199"/>
      <c r="S316" s="7">
        <f t="shared" si="38"/>
        <v>16</v>
      </c>
      <c r="T316" s="7">
        <f t="shared" si="40"/>
        <v>1</v>
      </c>
      <c r="U316" s="7">
        <f t="shared" si="41"/>
        <v>16</v>
      </c>
    </row>
    <row r="317" spans="1:21" s="65" customFormat="1">
      <c r="A317" s="62">
        <v>100</v>
      </c>
      <c r="B317" s="83" t="s">
        <v>73</v>
      </c>
      <c r="C317" s="50" t="s">
        <v>467</v>
      </c>
      <c r="D317" s="50">
        <v>1976</v>
      </c>
      <c r="E317" s="50" t="s">
        <v>211</v>
      </c>
      <c r="F317" s="50" t="s">
        <v>212</v>
      </c>
      <c r="G317" s="6" t="str">
        <f t="shared" si="39"/>
        <v xml:space="preserve"> </v>
      </c>
      <c r="H317" s="63">
        <v>15</v>
      </c>
      <c r="I317" s="5"/>
      <c r="J317" s="5"/>
      <c r="K317" s="5"/>
      <c r="L317" s="5"/>
      <c r="M317" s="5"/>
      <c r="N317" s="5"/>
      <c r="O317" s="5"/>
      <c r="P317" s="13"/>
      <c r="Q317" s="5"/>
      <c r="R317" s="7"/>
      <c r="S317" s="7">
        <f t="shared" si="38"/>
        <v>15</v>
      </c>
      <c r="T317" s="7">
        <f t="shared" si="40"/>
        <v>1</v>
      </c>
      <c r="U317" s="7">
        <f t="shared" si="41"/>
        <v>15</v>
      </c>
    </row>
    <row r="318" spans="1:21" s="65" customFormat="1">
      <c r="A318" s="62">
        <v>101</v>
      </c>
      <c r="B318" s="83" t="s">
        <v>73</v>
      </c>
      <c r="C318" s="100" t="s">
        <v>2053</v>
      </c>
      <c r="D318" s="192">
        <v>1975</v>
      </c>
      <c r="E318" s="174" t="s">
        <v>910</v>
      </c>
      <c r="F318" s="174" t="s">
        <v>1988</v>
      </c>
      <c r="G318" s="6" t="str">
        <f t="shared" si="39"/>
        <v xml:space="preserve"> </v>
      </c>
      <c r="H318" s="198"/>
      <c r="I318" s="199"/>
      <c r="J318" s="199"/>
      <c r="K318" s="199"/>
      <c r="L318" s="199"/>
      <c r="M318" s="198"/>
      <c r="N318" s="198"/>
      <c r="O318" s="198">
        <v>15</v>
      </c>
      <c r="P318" s="198"/>
      <c r="Q318" s="199"/>
      <c r="R318" s="199"/>
      <c r="S318" s="7">
        <f t="shared" si="38"/>
        <v>15</v>
      </c>
      <c r="T318" s="7">
        <f t="shared" si="40"/>
        <v>1</v>
      </c>
      <c r="U318" s="7">
        <f t="shared" si="41"/>
        <v>15</v>
      </c>
    </row>
    <row r="319" spans="1:21" s="65" customFormat="1">
      <c r="A319" s="62">
        <v>102</v>
      </c>
      <c r="B319" s="83" t="s">
        <v>73</v>
      </c>
      <c r="C319" s="51" t="s">
        <v>473</v>
      </c>
      <c r="D319" s="50">
        <v>1975</v>
      </c>
      <c r="E319" s="50" t="s">
        <v>139</v>
      </c>
      <c r="F319" s="50" t="s">
        <v>140</v>
      </c>
      <c r="G319" s="6" t="str">
        <f t="shared" si="39"/>
        <v xml:space="preserve"> </v>
      </c>
      <c r="H319" s="63">
        <v>14</v>
      </c>
      <c r="I319" s="5"/>
      <c r="J319" s="5"/>
      <c r="K319" s="5"/>
      <c r="L319" s="5"/>
      <c r="M319" s="5"/>
      <c r="N319" s="5"/>
      <c r="O319" s="5"/>
      <c r="P319" s="5"/>
      <c r="Q319" s="5"/>
      <c r="R319" s="7"/>
      <c r="S319" s="7">
        <f t="shared" si="38"/>
        <v>14</v>
      </c>
      <c r="T319" s="7">
        <f t="shared" si="40"/>
        <v>1</v>
      </c>
      <c r="U319" s="7">
        <f t="shared" si="41"/>
        <v>14</v>
      </c>
    </row>
    <row r="320" spans="1:21" s="65" customFormat="1">
      <c r="A320" s="62">
        <v>103</v>
      </c>
      <c r="B320" s="83" t="s">
        <v>73</v>
      </c>
      <c r="C320" s="51" t="s">
        <v>1123</v>
      </c>
      <c r="D320" s="51">
        <v>1975</v>
      </c>
      <c r="E320" s="53" t="s">
        <v>1165</v>
      </c>
      <c r="F320" s="51" t="s">
        <v>1049</v>
      </c>
      <c r="G320" s="6" t="str">
        <f t="shared" si="39"/>
        <v xml:space="preserve"> </v>
      </c>
      <c r="H320" s="13"/>
      <c r="I320" s="13"/>
      <c r="J320" s="130">
        <v>14</v>
      </c>
      <c r="K320" s="5"/>
      <c r="L320" s="5"/>
      <c r="M320" s="5"/>
      <c r="N320" s="5"/>
      <c r="O320" s="5"/>
      <c r="P320" s="5"/>
      <c r="Q320" s="5"/>
      <c r="R320" s="7"/>
      <c r="S320" s="7">
        <f t="shared" si="38"/>
        <v>14</v>
      </c>
      <c r="T320" s="7">
        <f t="shared" si="40"/>
        <v>1</v>
      </c>
      <c r="U320" s="7">
        <f t="shared" si="41"/>
        <v>14</v>
      </c>
    </row>
    <row r="321" spans="1:21" s="65" customFormat="1">
      <c r="A321" s="62">
        <v>104</v>
      </c>
      <c r="B321" s="83" t="s">
        <v>73</v>
      </c>
      <c r="C321" s="100" t="s">
        <v>2054</v>
      </c>
      <c r="D321" s="192">
        <v>1977</v>
      </c>
      <c r="E321" s="174" t="s">
        <v>181</v>
      </c>
      <c r="F321" s="174" t="s">
        <v>1973</v>
      </c>
      <c r="G321" s="6" t="str">
        <f t="shared" si="39"/>
        <v xml:space="preserve"> </v>
      </c>
      <c r="H321" s="198"/>
      <c r="I321" s="199"/>
      <c r="J321" s="199"/>
      <c r="K321" s="199"/>
      <c r="L321" s="199"/>
      <c r="M321" s="198"/>
      <c r="N321" s="198"/>
      <c r="O321" s="198">
        <v>14</v>
      </c>
      <c r="P321" s="198"/>
      <c r="Q321" s="199"/>
      <c r="R321" s="199"/>
      <c r="S321" s="7">
        <f t="shared" si="38"/>
        <v>14</v>
      </c>
      <c r="T321" s="7">
        <f t="shared" si="40"/>
        <v>1</v>
      </c>
      <c r="U321" s="7">
        <f t="shared" si="41"/>
        <v>14</v>
      </c>
    </row>
    <row r="322" spans="1:21" s="65" customFormat="1">
      <c r="A322" s="62">
        <v>105</v>
      </c>
      <c r="B322" s="83" t="s">
        <v>73</v>
      </c>
      <c r="C322" s="100" t="s">
        <v>2055</v>
      </c>
      <c r="D322" s="192">
        <v>1977</v>
      </c>
      <c r="E322" s="174" t="s">
        <v>1957</v>
      </c>
      <c r="F322" s="174" t="s">
        <v>2016</v>
      </c>
      <c r="G322" s="6" t="str">
        <f t="shared" si="39"/>
        <v xml:space="preserve"> </v>
      </c>
      <c r="H322" s="198"/>
      <c r="I322" s="199"/>
      <c r="J322" s="199"/>
      <c r="K322" s="199"/>
      <c r="L322" s="199"/>
      <c r="M322" s="198"/>
      <c r="N322" s="198"/>
      <c r="O322" s="198">
        <v>13</v>
      </c>
      <c r="P322" s="198"/>
      <c r="Q322" s="199"/>
      <c r="R322" s="199"/>
      <c r="S322" s="7">
        <f t="shared" si="38"/>
        <v>13</v>
      </c>
      <c r="T322" s="7">
        <f t="shared" si="40"/>
        <v>1</v>
      </c>
      <c r="U322" s="7">
        <f t="shared" si="41"/>
        <v>13</v>
      </c>
    </row>
    <row r="323" spans="1:21" s="111" customFormat="1">
      <c r="A323" s="62">
        <v>106</v>
      </c>
      <c r="B323" s="83" t="s">
        <v>73</v>
      </c>
      <c r="C323" s="50" t="s">
        <v>484</v>
      </c>
      <c r="D323" s="50">
        <v>1974</v>
      </c>
      <c r="E323" s="50" t="s">
        <v>117</v>
      </c>
      <c r="F323" s="50" t="s">
        <v>118</v>
      </c>
      <c r="G323" s="6" t="str">
        <f t="shared" si="39"/>
        <v xml:space="preserve"> </v>
      </c>
      <c r="H323" s="63">
        <v>12</v>
      </c>
      <c r="I323" s="5"/>
      <c r="J323" s="5"/>
      <c r="K323" s="5"/>
      <c r="L323" s="5"/>
      <c r="M323" s="5"/>
      <c r="N323" s="5"/>
      <c r="O323" s="5"/>
      <c r="P323" s="13"/>
      <c r="Q323" s="5"/>
      <c r="R323" s="7"/>
      <c r="S323" s="7">
        <f t="shared" si="38"/>
        <v>12</v>
      </c>
      <c r="T323" s="7">
        <f t="shared" si="40"/>
        <v>1</v>
      </c>
      <c r="U323" s="7">
        <f t="shared" si="41"/>
        <v>12</v>
      </c>
    </row>
    <row r="324" spans="1:21" s="65" customFormat="1">
      <c r="A324" s="62">
        <v>107</v>
      </c>
      <c r="B324" s="83" t="s">
        <v>73</v>
      </c>
      <c r="C324" s="50" t="s">
        <v>548</v>
      </c>
      <c r="D324" s="50">
        <v>1977</v>
      </c>
      <c r="E324" s="50" t="s">
        <v>113</v>
      </c>
      <c r="F324" s="50" t="s">
        <v>114</v>
      </c>
      <c r="G324" s="6" t="str">
        <f t="shared" si="39"/>
        <v xml:space="preserve"> </v>
      </c>
      <c r="H324" s="63">
        <v>3</v>
      </c>
      <c r="I324" s="5"/>
      <c r="J324" s="5">
        <v>9</v>
      </c>
      <c r="K324" s="5"/>
      <c r="L324" s="5"/>
      <c r="M324" s="5"/>
      <c r="N324" s="5"/>
      <c r="O324" s="5"/>
      <c r="P324" s="5"/>
      <c r="Q324" s="4"/>
      <c r="R324" s="7"/>
      <c r="S324" s="7">
        <f t="shared" si="38"/>
        <v>12</v>
      </c>
      <c r="T324" s="7">
        <f t="shared" si="40"/>
        <v>2</v>
      </c>
      <c r="U324" s="7">
        <f t="shared" si="41"/>
        <v>12</v>
      </c>
    </row>
    <row r="325" spans="1:21" s="65" customFormat="1">
      <c r="A325" s="62">
        <v>108</v>
      </c>
      <c r="B325" s="83" t="s">
        <v>73</v>
      </c>
      <c r="C325" s="50" t="s">
        <v>486</v>
      </c>
      <c r="D325" s="50">
        <v>1977</v>
      </c>
      <c r="E325" s="50" t="s">
        <v>139</v>
      </c>
      <c r="F325" s="50" t="s">
        <v>140</v>
      </c>
      <c r="G325" s="6" t="str">
        <f t="shared" si="39"/>
        <v xml:space="preserve"> </v>
      </c>
      <c r="H325" s="63">
        <v>11</v>
      </c>
      <c r="I325" s="5"/>
      <c r="J325" s="5"/>
      <c r="K325" s="5"/>
      <c r="L325" s="5"/>
      <c r="M325" s="5"/>
      <c r="N325" s="5"/>
      <c r="O325" s="5"/>
      <c r="P325" s="5"/>
      <c r="Q325" s="5"/>
      <c r="R325" s="7"/>
      <c r="S325" s="7">
        <f t="shared" si="38"/>
        <v>11</v>
      </c>
      <c r="T325" s="7">
        <f t="shared" si="40"/>
        <v>1</v>
      </c>
      <c r="U325" s="7">
        <f t="shared" si="41"/>
        <v>11</v>
      </c>
    </row>
    <row r="326" spans="1:21" s="65" customFormat="1">
      <c r="A326" s="62">
        <v>109</v>
      </c>
      <c r="B326" s="83" t="s">
        <v>73</v>
      </c>
      <c r="C326" s="50" t="s">
        <v>499</v>
      </c>
      <c r="D326" s="50">
        <v>1976</v>
      </c>
      <c r="E326" s="50" t="s">
        <v>187</v>
      </c>
      <c r="F326" s="50" t="s">
        <v>188</v>
      </c>
      <c r="G326" s="6" t="str">
        <f t="shared" si="39"/>
        <v xml:space="preserve"> </v>
      </c>
      <c r="H326" s="63">
        <v>10</v>
      </c>
      <c r="I326" s="5"/>
      <c r="J326" s="5"/>
      <c r="K326" s="5"/>
      <c r="L326" s="5"/>
      <c r="M326" s="5"/>
      <c r="N326" s="5"/>
      <c r="O326" s="5"/>
      <c r="P326" s="5"/>
      <c r="Q326" s="5"/>
      <c r="R326" s="7"/>
      <c r="S326" s="7">
        <f t="shared" si="38"/>
        <v>10</v>
      </c>
      <c r="T326" s="7">
        <f t="shared" si="40"/>
        <v>1</v>
      </c>
      <c r="U326" s="7">
        <f t="shared" si="41"/>
        <v>10</v>
      </c>
    </row>
    <row r="327" spans="1:21" s="65" customFormat="1">
      <c r="A327" s="62">
        <v>110</v>
      </c>
      <c r="B327" s="83" t="s">
        <v>73</v>
      </c>
      <c r="C327" s="50" t="s">
        <v>507</v>
      </c>
      <c r="D327" s="50">
        <v>1975</v>
      </c>
      <c r="E327" s="50" t="s">
        <v>137</v>
      </c>
      <c r="F327" s="50" t="s">
        <v>138</v>
      </c>
      <c r="G327" s="6" t="str">
        <f t="shared" si="39"/>
        <v xml:space="preserve"> </v>
      </c>
      <c r="H327" s="63">
        <v>9</v>
      </c>
      <c r="I327" s="5"/>
      <c r="J327" s="5"/>
      <c r="K327" s="5"/>
      <c r="L327" s="5"/>
      <c r="M327" s="5"/>
      <c r="N327" s="5"/>
      <c r="O327" s="5"/>
      <c r="P327" s="5"/>
      <c r="Q327" s="5"/>
      <c r="R327" s="7"/>
      <c r="S327" s="7">
        <f t="shared" si="38"/>
        <v>9</v>
      </c>
      <c r="T327" s="7">
        <f t="shared" si="40"/>
        <v>1</v>
      </c>
      <c r="U327" s="7">
        <f t="shared" si="41"/>
        <v>9</v>
      </c>
    </row>
    <row r="328" spans="1:21" s="65" customFormat="1">
      <c r="A328" s="62">
        <v>111</v>
      </c>
      <c r="B328" s="83" t="s">
        <v>73</v>
      </c>
      <c r="C328" s="50" t="s">
        <v>652</v>
      </c>
      <c r="D328" s="50">
        <v>1975</v>
      </c>
      <c r="E328" s="50" t="s">
        <v>126</v>
      </c>
      <c r="F328" s="50" t="s">
        <v>376</v>
      </c>
      <c r="G328" s="6" t="str">
        <f t="shared" si="39"/>
        <v xml:space="preserve"> </v>
      </c>
      <c r="H328" s="63">
        <v>1</v>
      </c>
      <c r="I328" s="5"/>
      <c r="J328" s="5">
        <v>8</v>
      </c>
      <c r="K328" s="5"/>
      <c r="L328" s="5"/>
      <c r="M328" s="5"/>
      <c r="N328" s="5"/>
      <c r="O328" s="5"/>
      <c r="P328" s="5"/>
      <c r="Q328" s="4"/>
      <c r="R328" s="7"/>
      <c r="S328" s="7">
        <f t="shared" si="38"/>
        <v>9</v>
      </c>
      <c r="T328" s="7">
        <f t="shared" si="40"/>
        <v>2</v>
      </c>
      <c r="U328" s="7">
        <f t="shared" si="41"/>
        <v>9</v>
      </c>
    </row>
    <row r="329" spans="1:21" s="65" customFormat="1">
      <c r="A329" s="62">
        <v>112</v>
      </c>
      <c r="B329" s="83" t="s">
        <v>73</v>
      </c>
      <c r="C329" s="51" t="s">
        <v>508</v>
      </c>
      <c r="D329" s="50">
        <v>1976</v>
      </c>
      <c r="E329" s="50" t="s">
        <v>137</v>
      </c>
      <c r="F329" s="50" t="s">
        <v>138</v>
      </c>
      <c r="G329" s="6" t="str">
        <f t="shared" si="39"/>
        <v xml:space="preserve"> </v>
      </c>
      <c r="H329" s="63">
        <v>8</v>
      </c>
      <c r="I329" s="5"/>
      <c r="J329" s="5"/>
      <c r="K329" s="5"/>
      <c r="L329" s="5"/>
      <c r="M329" s="5"/>
      <c r="N329" s="5"/>
      <c r="O329" s="5"/>
      <c r="P329" s="5"/>
      <c r="Q329" s="5"/>
      <c r="R329" s="7"/>
      <c r="S329" s="7">
        <f t="shared" si="38"/>
        <v>8</v>
      </c>
      <c r="T329" s="7">
        <f t="shared" si="40"/>
        <v>1</v>
      </c>
      <c r="U329" s="7">
        <f t="shared" si="41"/>
        <v>8</v>
      </c>
    </row>
    <row r="330" spans="1:21" s="65" customFormat="1">
      <c r="A330" s="62">
        <v>113</v>
      </c>
      <c r="B330" s="63" t="s">
        <v>73</v>
      </c>
      <c r="C330" s="50" t="s">
        <v>509</v>
      </c>
      <c r="D330" s="50">
        <v>1978</v>
      </c>
      <c r="E330" s="50" t="s">
        <v>137</v>
      </c>
      <c r="F330" s="50" t="s">
        <v>138</v>
      </c>
      <c r="G330" s="6" t="str">
        <f t="shared" si="39"/>
        <v xml:space="preserve"> </v>
      </c>
      <c r="H330" s="63">
        <v>7</v>
      </c>
      <c r="I330" s="5"/>
      <c r="J330" s="5"/>
      <c r="K330" s="5"/>
      <c r="L330" s="5"/>
      <c r="M330" s="5"/>
      <c r="N330" s="5"/>
      <c r="O330" s="5"/>
      <c r="P330" s="5"/>
      <c r="Q330" s="5"/>
      <c r="R330" s="7"/>
      <c r="S330" s="7">
        <f t="shared" si="38"/>
        <v>7</v>
      </c>
      <c r="T330" s="7">
        <f t="shared" si="40"/>
        <v>1</v>
      </c>
      <c r="U330" s="7">
        <f t="shared" si="41"/>
        <v>7</v>
      </c>
    </row>
    <row r="331" spans="1:21" s="65" customFormat="1">
      <c r="A331" s="62">
        <v>114</v>
      </c>
      <c r="B331" s="63" t="s">
        <v>73</v>
      </c>
      <c r="C331" s="50" t="s">
        <v>736</v>
      </c>
      <c r="D331" s="50">
        <v>1974</v>
      </c>
      <c r="E331" s="50" t="s">
        <v>129</v>
      </c>
      <c r="F331" s="50" t="s">
        <v>130</v>
      </c>
      <c r="G331" s="6" t="str">
        <f t="shared" si="39"/>
        <v xml:space="preserve"> </v>
      </c>
      <c r="H331" s="63">
        <v>1</v>
      </c>
      <c r="I331" s="5"/>
      <c r="J331" s="5">
        <v>6</v>
      </c>
      <c r="K331" s="5"/>
      <c r="L331" s="5"/>
      <c r="M331" s="5"/>
      <c r="N331" s="5"/>
      <c r="O331" s="5"/>
      <c r="P331" s="5"/>
      <c r="Q331" s="5"/>
      <c r="R331" s="7"/>
      <c r="S331" s="7">
        <f t="shared" si="38"/>
        <v>7</v>
      </c>
      <c r="T331" s="7">
        <f t="shared" si="40"/>
        <v>2</v>
      </c>
      <c r="U331" s="7">
        <f t="shared" si="41"/>
        <v>7</v>
      </c>
    </row>
    <row r="332" spans="1:21" s="65" customFormat="1">
      <c r="A332" s="62">
        <v>115</v>
      </c>
      <c r="B332" s="63" t="s">
        <v>73</v>
      </c>
      <c r="C332" s="51" t="s">
        <v>1150</v>
      </c>
      <c r="D332" s="51">
        <v>1975</v>
      </c>
      <c r="E332" s="53" t="s">
        <v>189</v>
      </c>
      <c r="F332" s="51" t="s">
        <v>190</v>
      </c>
      <c r="G332" s="6" t="str">
        <f t="shared" si="39"/>
        <v xml:space="preserve"> </v>
      </c>
      <c r="H332" s="13"/>
      <c r="I332" s="13"/>
      <c r="J332" s="130">
        <v>7</v>
      </c>
      <c r="K332" s="5"/>
      <c r="L332" s="5"/>
      <c r="M332" s="5"/>
      <c r="N332" s="5"/>
      <c r="O332" s="5"/>
      <c r="P332" s="5"/>
      <c r="Q332" s="4"/>
      <c r="R332" s="7"/>
      <c r="S332" s="7">
        <f t="shared" si="38"/>
        <v>7</v>
      </c>
      <c r="T332" s="7">
        <f t="shared" si="40"/>
        <v>1</v>
      </c>
      <c r="U332" s="7">
        <f t="shared" si="41"/>
        <v>7</v>
      </c>
    </row>
    <row r="333" spans="1:21" s="65" customFormat="1">
      <c r="A333" s="62">
        <v>116</v>
      </c>
      <c r="B333" s="63" t="s">
        <v>73</v>
      </c>
      <c r="C333" s="50" t="s">
        <v>515</v>
      </c>
      <c r="D333" s="50">
        <v>1974</v>
      </c>
      <c r="E333" s="50" t="s">
        <v>113</v>
      </c>
      <c r="F333" s="50" t="s">
        <v>114</v>
      </c>
      <c r="G333" s="6" t="str">
        <f t="shared" si="39"/>
        <v xml:space="preserve"> </v>
      </c>
      <c r="H333" s="63">
        <v>6</v>
      </c>
      <c r="I333" s="5"/>
      <c r="J333" s="5"/>
      <c r="K333" s="5"/>
      <c r="L333" s="5"/>
      <c r="M333" s="5"/>
      <c r="N333" s="5"/>
      <c r="O333" s="5"/>
      <c r="P333" s="5"/>
      <c r="Q333" s="5"/>
      <c r="R333" s="7"/>
      <c r="S333" s="7">
        <f t="shared" ref="S333:S364" si="42">SUM(F333:Q333)</f>
        <v>6</v>
      </c>
      <c r="T333" s="7">
        <f t="shared" si="40"/>
        <v>1</v>
      </c>
      <c r="U333" s="7">
        <f t="shared" si="41"/>
        <v>6</v>
      </c>
    </row>
    <row r="334" spans="1:21" s="65" customFormat="1">
      <c r="A334" s="62">
        <v>117</v>
      </c>
      <c r="B334" s="63" t="s">
        <v>73</v>
      </c>
      <c r="C334" s="50" t="s">
        <v>826</v>
      </c>
      <c r="D334" s="50">
        <v>1974</v>
      </c>
      <c r="E334" s="50" t="s">
        <v>189</v>
      </c>
      <c r="F334" s="50" t="s">
        <v>190</v>
      </c>
      <c r="G334" s="6" t="str">
        <f t="shared" si="39"/>
        <v xml:space="preserve"> </v>
      </c>
      <c r="H334" s="63">
        <v>1</v>
      </c>
      <c r="I334" s="5"/>
      <c r="J334" s="5">
        <v>5</v>
      </c>
      <c r="K334" s="5"/>
      <c r="L334" s="5"/>
      <c r="M334" s="5"/>
      <c r="N334" s="5"/>
      <c r="O334" s="5"/>
      <c r="P334" s="5"/>
      <c r="Q334" s="5"/>
      <c r="R334" s="7"/>
      <c r="S334" s="7">
        <f t="shared" si="42"/>
        <v>6</v>
      </c>
      <c r="T334" s="7">
        <f t="shared" si="40"/>
        <v>2</v>
      </c>
      <c r="U334" s="7">
        <f t="shared" si="41"/>
        <v>6</v>
      </c>
    </row>
    <row r="335" spans="1:21" s="65" customFormat="1">
      <c r="A335" s="62">
        <v>118</v>
      </c>
      <c r="B335" s="63" t="s">
        <v>73</v>
      </c>
      <c r="C335" s="50" t="s">
        <v>518</v>
      </c>
      <c r="D335" s="50">
        <v>1974</v>
      </c>
      <c r="E335" s="50" t="s">
        <v>139</v>
      </c>
      <c r="F335" s="50" t="s">
        <v>140</v>
      </c>
      <c r="G335" s="6" t="str">
        <f t="shared" si="39"/>
        <v xml:space="preserve"> </v>
      </c>
      <c r="H335" s="63">
        <v>5</v>
      </c>
      <c r="I335" s="5"/>
      <c r="J335" s="5"/>
      <c r="K335" s="5"/>
      <c r="L335" s="5"/>
      <c r="M335" s="5"/>
      <c r="N335" s="5"/>
      <c r="O335" s="5"/>
      <c r="P335" s="5"/>
      <c r="Q335" s="5"/>
      <c r="R335" s="7"/>
      <c r="S335" s="7">
        <f t="shared" si="42"/>
        <v>5</v>
      </c>
      <c r="T335" s="7">
        <f t="shared" si="40"/>
        <v>1</v>
      </c>
      <c r="U335" s="7">
        <f t="shared" si="41"/>
        <v>5</v>
      </c>
    </row>
    <row r="336" spans="1:21" s="65" customFormat="1">
      <c r="A336" s="62">
        <v>119</v>
      </c>
      <c r="B336" s="63" t="s">
        <v>73</v>
      </c>
      <c r="C336" s="50" t="s">
        <v>851</v>
      </c>
      <c r="D336" s="50">
        <v>1975</v>
      </c>
      <c r="E336" s="50" t="s">
        <v>152</v>
      </c>
      <c r="F336" s="50" t="s">
        <v>269</v>
      </c>
      <c r="G336" s="6" t="str">
        <f t="shared" si="39"/>
        <v xml:space="preserve"> </v>
      </c>
      <c r="H336" s="63">
        <v>1</v>
      </c>
      <c r="I336" s="5"/>
      <c r="J336" s="5">
        <v>4</v>
      </c>
      <c r="K336" s="5"/>
      <c r="L336" s="5"/>
      <c r="M336" s="5"/>
      <c r="N336" s="5"/>
      <c r="O336" s="5"/>
      <c r="P336" s="5"/>
      <c r="Q336" s="5"/>
      <c r="R336" s="7"/>
      <c r="S336" s="7">
        <f t="shared" si="42"/>
        <v>5</v>
      </c>
      <c r="T336" s="7">
        <f t="shared" si="40"/>
        <v>2</v>
      </c>
      <c r="U336" s="7">
        <f t="shared" si="41"/>
        <v>5</v>
      </c>
    </row>
    <row r="337" spans="1:21" s="65" customFormat="1">
      <c r="A337" s="62">
        <v>120</v>
      </c>
      <c r="B337" s="63" t="s">
        <v>73</v>
      </c>
      <c r="C337" s="50" t="s">
        <v>356</v>
      </c>
      <c r="D337" s="50">
        <v>1974</v>
      </c>
      <c r="E337" s="50" t="s">
        <v>336</v>
      </c>
      <c r="F337" s="50" t="s">
        <v>337</v>
      </c>
      <c r="G337" s="6" t="str">
        <f t="shared" si="39"/>
        <v xml:space="preserve"> </v>
      </c>
      <c r="H337" s="63">
        <v>1</v>
      </c>
      <c r="I337" s="5"/>
      <c r="J337" s="5">
        <v>2</v>
      </c>
      <c r="K337" s="5"/>
      <c r="L337" s="5"/>
      <c r="M337" s="5"/>
      <c r="N337" s="5"/>
      <c r="O337" s="5"/>
      <c r="P337" s="5"/>
      <c r="Q337" s="5"/>
      <c r="R337" s="7"/>
      <c r="S337" s="7">
        <f t="shared" si="42"/>
        <v>3</v>
      </c>
      <c r="T337" s="7">
        <f t="shared" si="40"/>
        <v>2</v>
      </c>
      <c r="U337" s="7">
        <f t="shared" si="41"/>
        <v>3</v>
      </c>
    </row>
    <row r="338" spans="1:21" s="65" customFormat="1">
      <c r="A338" s="62">
        <v>121</v>
      </c>
      <c r="B338" s="63" t="s">
        <v>73</v>
      </c>
      <c r="C338" s="51" t="s">
        <v>1154</v>
      </c>
      <c r="D338" s="51">
        <v>1975</v>
      </c>
      <c r="E338" s="53" t="s">
        <v>139</v>
      </c>
      <c r="F338" s="51" t="s">
        <v>140</v>
      </c>
      <c r="G338" s="6" t="str">
        <f t="shared" si="39"/>
        <v xml:space="preserve"> </v>
      </c>
      <c r="H338" s="13"/>
      <c r="I338" s="13"/>
      <c r="J338" s="130">
        <v>3</v>
      </c>
      <c r="K338" s="5"/>
      <c r="L338" s="5"/>
      <c r="M338" s="5"/>
      <c r="N338" s="5"/>
      <c r="O338" s="5"/>
      <c r="P338" s="5"/>
      <c r="Q338" s="5"/>
      <c r="R338" s="7"/>
      <c r="S338" s="7">
        <f t="shared" si="42"/>
        <v>3</v>
      </c>
      <c r="T338" s="7">
        <f t="shared" si="40"/>
        <v>1</v>
      </c>
      <c r="U338" s="7">
        <f t="shared" si="41"/>
        <v>3</v>
      </c>
    </row>
    <row r="339" spans="1:21" s="65" customFormat="1">
      <c r="A339" s="62">
        <v>122</v>
      </c>
      <c r="B339" s="63" t="s">
        <v>73</v>
      </c>
      <c r="C339" s="50" t="s">
        <v>557</v>
      </c>
      <c r="D339" s="50">
        <v>1974</v>
      </c>
      <c r="E339" s="50" t="s">
        <v>167</v>
      </c>
      <c r="F339" s="50" t="s">
        <v>370</v>
      </c>
      <c r="G339" s="6" t="str">
        <f t="shared" si="39"/>
        <v xml:space="preserve"> </v>
      </c>
      <c r="H339" s="63">
        <v>2</v>
      </c>
      <c r="I339" s="5"/>
      <c r="J339" s="5"/>
      <c r="K339" s="5"/>
      <c r="L339" s="5"/>
      <c r="M339" s="5"/>
      <c r="N339" s="5"/>
      <c r="O339" s="5"/>
      <c r="P339" s="5"/>
      <c r="Q339" s="4"/>
      <c r="R339" s="7"/>
      <c r="S339" s="7">
        <f t="shared" si="42"/>
        <v>2</v>
      </c>
      <c r="T339" s="7">
        <f t="shared" si="40"/>
        <v>1</v>
      </c>
      <c r="U339" s="7">
        <f t="shared" si="41"/>
        <v>2</v>
      </c>
    </row>
    <row r="340" spans="1:21" s="65" customFormat="1">
      <c r="A340" s="62">
        <v>123</v>
      </c>
      <c r="B340" s="63" t="s">
        <v>73</v>
      </c>
      <c r="C340" s="50" t="s">
        <v>411</v>
      </c>
      <c r="D340" s="50">
        <v>1974</v>
      </c>
      <c r="E340" s="50" t="s">
        <v>185</v>
      </c>
      <c r="F340" s="50" t="s">
        <v>186</v>
      </c>
      <c r="G340" s="6" t="str">
        <f t="shared" si="39"/>
        <v xml:space="preserve"> </v>
      </c>
      <c r="H340" s="63">
        <v>1</v>
      </c>
      <c r="I340" s="5"/>
      <c r="J340" s="5"/>
      <c r="K340" s="5"/>
      <c r="L340" s="5"/>
      <c r="M340" s="5"/>
      <c r="N340" s="5"/>
      <c r="O340" s="5"/>
      <c r="P340" s="5"/>
      <c r="Q340" s="4"/>
      <c r="R340" s="7"/>
      <c r="S340" s="7">
        <f t="shared" si="42"/>
        <v>1</v>
      </c>
      <c r="T340" s="7">
        <f t="shared" si="40"/>
        <v>1</v>
      </c>
      <c r="U340" s="7">
        <f t="shared" si="41"/>
        <v>1</v>
      </c>
    </row>
    <row r="341" spans="1:21" s="65" customFormat="1">
      <c r="A341" s="62">
        <v>124</v>
      </c>
      <c r="B341" s="63" t="s">
        <v>73</v>
      </c>
      <c r="C341" s="50" t="s">
        <v>578</v>
      </c>
      <c r="D341" s="50">
        <v>1977</v>
      </c>
      <c r="E341" s="50" t="s">
        <v>372</v>
      </c>
      <c r="F341" s="50" t="s">
        <v>914</v>
      </c>
      <c r="G341" s="6" t="str">
        <f t="shared" si="39"/>
        <v xml:space="preserve"> </v>
      </c>
      <c r="H341" s="63">
        <v>1</v>
      </c>
      <c r="I341" s="5"/>
      <c r="J341" s="5"/>
      <c r="K341" s="5"/>
      <c r="L341" s="5"/>
      <c r="M341" s="5"/>
      <c r="N341" s="5"/>
      <c r="O341" s="5"/>
      <c r="P341" s="5"/>
      <c r="Q341" s="13"/>
      <c r="R341" s="7"/>
      <c r="S341" s="7">
        <f t="shared" si="42"/>
        <v>1</v>
      </c>
      <c r="T341" s="7">
        <f t="shared" si="40"/>
        <v>1</v>
      </c>
      <c r="U341" s="7">
        <f t="shared" si="41"/>
        <v>1</v>
      </c>
    </row>
    <row r="342" spans="1:21" s="65" customFormat="1">
      <c r="A342" s="62">
        <v>125</v>
      </c>
      <c r="B342" s="63" t="s">
        <v>73</v>
      </c>
      <c r="C342" s="50" t="s">
        <v>584</v>
      </c>
      <c r="D342" s="50">
        <v>1978</v>
      </c>
      <c r="E342" s="50" t="s">
        <v>126</v>
      </c>
      <c r="F342" s="50" t="s">
        <v>376</v>
      </c>
      <c r="G342" s="6" t="str">
        <f t="shared" si="39"/>
        <v xml:space="preserve"> </v>
      </c>
      <c r="H342" s="63">
        <v>1</v>
      </c>
      <c r="I342" s="5"/>
      <c r="J342" s="5"/>
      <c r="K342" s="5"/>
      <c r="L342" s="5"/>
      <c r="M342" s="5"/>
      <c r="N342" s="5"/>
      <c r="O342" s="5"/>
      <c r="P342" s="5"/>
      <c r="Q342" s="5"/>
      <c r="R342" s="7"/>
      <c r="S342" s="7">
        <f t="shared" si="42"/>
        <v>1</v>
      </c>
      <c r="T342" s="7">
        <f t="shared" si="40"/>
        <v>1</v>
      </c>
      <c r="U342" s="7">
        <f t="shared" si="41"/>
        <v>1</v>
      </c>
    </row>
    <row r="343" spans="1:21" s="65" customFormat="1">
      <c r="A343" s="62">
        <v>126</v>
      </c>
      <c r="B343" s="63" t="s">
        <v>73</v>
      </c>
      <c r="C343" s="50" t="s">
        <v>588</v>
      </c>
      <c r="D343" s="50">
        <v>1974</v>
      </c>
      <c r="E343" s="50" t="s">
        <v>150</v>
      </c>
      <c r="F343" s="50" t="s">
        <v>151</v>
      </c>
      <c r="G343" s="6" t="str">
        <f t="shared" si="39"/>
        <v xml:space="preserve"> </v>
      </c>
      <c r="H343" s="63">
        <v>1</v>
      </c>
      <c r="I343" s="5"/>
      <c r="J343" s="5"/>
      <c r="K343" s="5"/>
      <c r="L343" s="5"/>
      <c r="M343" s="5"/>
      <c r="N343" s="5"/>
      <c r="O343" s="5"/>
      <c r="P343" s="13"/>
      <c r="Q343" s="5"/>
      <c r="R343" s="7"/>
      <c r="S343" s="7">
        <f t="shared" si="42"/>
        <v>1</v>
      </c>
      <c r="T343" s="7">
        <f t="shared" si="40"/>
        <v>1</v>
      </c>
      <c r="U343" s="7">
        <f t="shared" si="41"/>
        <v>1</v>
      </c>
    </row>
    <row r="344" spans="1:21" s="65" customFormat="1">
      <c r="A344" s="62">
        <v>127</v>
      </c>
      <c r="B344" s="63" t="s">
        <v>73</v>
      </c>
      <c r="C344" s="50" t="s">
        <v>592</v>
      </c>
      <c r="D344" s="50">
        <v>1974</v>
      </c>
      <c r="E344" s="50" t="s">
        <v>187</v>
      </c>
      <c r="F344" s="50" t="s">
        <v>188</v>
      </c>
      <c r="G344" s="6" t="str">
        <f t="shared" si="39"/>
        <v xml:space="preserve"> </v>
      </c>
      <c r="H344" s="83">
        <v>1</v>
      </c>
      <c r="I344" s="5"/>
      <c r="J344" s="5"/>
      <c r="K344" s="5"/>
      <c r="L344" s="5"/>
      <c r="M344" s="5"/>
      <c r="N344" s="5"/>
      <c r="O344" s="5"/>
      <c r="P344" s="5"/>
      <c r="Q344" s="13"/>
      <c r="R344" s="7"/>
      <c r="S344" s="7">
        <f t="shared" si="42"/>
        <v>1</v>
      </c>
      <c r="T344" s="7">
        <f t="shared" si="40"/>
        <v>1</v>
      </c>
      <c r="U344" s="7">
        <f t="shared" si="41"/>
        <v>1</v>
      </c>
    </row>
    <row r="345" spans="1:21" s="65" customFormat="1">
      <c r="A345" s="62">
        <v>128</v>
      </c>
      <c r="B345" s="63" t="s">
        <v>73</v>
      </c>
      <c r="C345" s="50" t="s">
        <v>598</v>
      </c>
      <c r="D345" s="50">
        <v>1977</v>
      </c>
      <c r="E345" s="50" t="s">
        <v>126</v>
      </c>
      <c r="F345" s="50" t="s">
        <v>376</v>
      </c>
      <c r="G345" s="6" t="str">
        <f t="shared" si="39"/>
        <v xml:space="preserve"> </v>
      </c>
      <c r="H345" s="63">
        <v>1</v>
      </c>
      <c r="I345" s="5"/>
      <c r="J345" s="5"/>
      <c r="K345" s="5"/>
      <c r="L345" s="5"/>
      <c r="M345" s="5"/>
      <c r="N345" s="5"/>
      <c r="O345" s="5"/>
      <c r="P345" s="5"/>
      <c r="Q345" s="5"/>
      <c r="R345" s="7"/>
      <c r="S345" s="7">
        <f t="shared" si="42"/>
        <v>1</v>
      </c>
      <c r="T345" s="7">
        <f t="shared" si="40"/>
        <v>1</v>
      </c>
      <c r="U345" s="7">
        <f t="shared" si="41"/>
        <v>1</v>
      </c>
    </row>
    <row r="346" spans="1:21" s="65" customFormat="1">
      <c r="A346" s="62">
        <v>129</v>
      </c>
      <c r="B346" s="63" t="s">
        <v>73</v>
      </c>
      <c r="C346" s="50" t="s">
        <v>606</v>
      </c>
      <c r="D346" s="50">
        <v>1976</v>
      </c>
      <c r="E346" s="50" t="s">
        <v>129</v>
      </c>
      <c r="F346" s="50" t="s">
        <v>130</v>
      </c>
      <c r="G346" s="6" t="str">
        <f t="shared" ref="G346:G376" si="43">IF(COUNTIF(ATLETA40,C346)&gt;1,"X"," ")</f>
        <v xml:space="preserve"> </v>
      </c>
      <c r="H346" s="63">
        <v>1</v>
      </c>
      <c r="I346" s="5"/>
      <c r="J346" s="5"/>
      <c r="K346" s="5"/>
      <c r="L346" s="5"/>
      <c r="M346" s="5"/>
      <c r="N346" s="5"/>
      <c r="O346" s="5"/>
      <c r="P346" s="5"/>
      <c r="Q346" s="5"/>
      <c r="R346" s="7"/>
      <c r="S346" s="7">
        <f t="shared" si="42"/>
        <v>1</v>
      </c>
      <c r="T346" s="7">
        <f t="shared" ref="T346:T376" si="44">COUNT(F346:Q346)</f>
        <v>1</v>
      </c>
      <c r="U346" s="7">
        <f t="shared" ref="U346:U376" si="45">S346</f>
        <v>1</v>
      </c>
    </row>
    <row r="347" spans="1:21" s="65" customFormat="1">
      <c r="A347" s="62">
        <v>130</v>
      </c>
      <c r="B347" s="63" t="s">
        <v>73</v>
      </c>
      <c r="C347" s="50" t="s">
        <v>608</v>
      </c>
      <c r="D347" s="50">
        <v>1975</v>
      </c>
      <c r="E347" s="50" t="s">
        <v>185</v>
      </c>
      <c r="F347" s="50" t="s">
        <v>186</v>
      </c>
      <c r="G347" s="6" t="str">
        <f t="shared" si="43"/>
        <v xml:space="preserve"> </v>
      </c>
      <c r="H347" s="63">
        <v>1</v>
      </c>
      <c r="I347" s="5"/>
      <c r="J347" s="5"/>
      <c r="K347" s="5"/>
      <c r="L347" s="5"/>
      <c r="M347" s="5"/>
      <c r="N347" s="5"/>
      <c r="O347" s="5"/>
      <c r="P347" s="5"/>
      <c r="Q347" s="13"/>
      <c r="R347" s="7"/>
      <c r="S347" s="7">
        <f t="shared" si="42"/>
        <v>1</v>
      </c>
      <c r="T347" s="7">
        <f t="shared" si="44"/>
        <v>1</v>
      </c>
      <c r="U347" s="7">
        <f t="shared" si="45"/>
        <v>1</v>
      </c>
    </row>
    <row r="348" spans="1:21" s="65" customFormat="1">
      <c r="A348" s="62">
        <v>131</v>
      </c>
      <c r="B348" s="63" t="s">
        <v>73</v>
      </c>
      <c r="C348" s="50" t="s">
        <v>620</v>
      </c>
      <c r="D348" s="50">
        <v>1976</v>
      </c>
      <c r="E348" s="50" t="s">
        <v>126</v>
      </c>
      <c r="F348" s="50" t="s">
        <v>376</v>
      </c>
      <c r="G348" s="6" t="str">
        <f t="shared" si="43"/>
        <v xml:space="preserve"> </v>
      </c>
      <c r="H348" s="63">
        <v>1</v>
      </c>
      <c r="I348" s="5"/>
      <c r="J348" s="5"/>
      <c r="K348" s="5"/>
      <c r="L348" s="5"/>
      <c r="M348" s="5"/>
      <c r="N348" s="5"/>
      <c r="O348" s="5"/>
      <c r="P348" s="5"/>
      <c r="Q348" s="5"/>
      <c r="R348" s="7"/>
      <c r="S348" s="7">
        <f t="shared" si="42"/>
        <v>1</v>
      </c>
      <c r="T348" s="7">
        <f t="shared" si="44"/>
        <v>1</v>
      </c>
      <c r="U348" s="7">
        <f t="shared" si="45"/>
        <v>1</v>
      </c>
    </row>
    <row r="349" spans="1:21" s="65" customFormat="1">
      <c r="A349" s="62">
        <v>132</v>
      </c>
      <c r="B349" s="63" t="s">
        <v>73</v>
      </c>
      <c r="C349" s="50" t="s">
        <v>635</v>
      </c>
      <c r="D349" s="50">
        <v>1976</v>
      </c>
      <c r="E349" s="50" t="s">
        <v>137</v>
      </c>
      <c r="F349" s="50" t="s">
        <v>138</v>
      </c>
      <c r="G349" s="6" t="str">
        <f t="shared" si="43"/>
        <v xml:space="preserve"> </v>
      </c>
      <c r="H349" s="63">
        <v>1</v>
      </c>
      <c r="I349" s="5"/>
      <c r="J349" s="5"/>
      <c r="K349" s="5"/>
      <c r="L349" s="5"/>
      <c r="M349" s="5"/>
      <c r="N349" s="5"/>
      <c r="O349" s="5"/>
      <c r="P349" s="5"/>
      <c r="Q349" s="5"/>
      <c r="R349" s="7"/>
      <c r="S349" s="7">
        <f t="shared" si="42"/>
        <v>1</v>
      </c>
      <c r="T349" s="7">
        <f t="shared" si="44"/>
        <v>1</v>
      </c>
      <c r="U349" s="7">
        <f t="shared" si="45"/>
        <v>1</v>
      </c>
    </row>
    <row r="350" spans="1:21" s="65" customFormat="1">
      <c r="A350" s="62">
        <v>133</v>
      </c>
      <c r="B350" s="63" t="s">
        <v>73</v>
      </c>
      <c r="C350" s="50" t="s">
        <v>644</v>
      </c>
      <c r="D350" s="50">
        <v>1978</v>
      </c>
      <c r="E350" s="50" t="s">
        <v>275</v>
      </c>
      <c r="F350" s="50" t="s">
        <v>276</v>
      </c>
      <c r="G350" s="6" t="str">
        <f t="shared" si="43"/>
        <v xml:space="preserve"> </v>
      </c>
      <c r="H350" s="63">
        <v>1</v>
      </c>
      <c r="I350" s="5"/>
      <c r="J350" s="5"/>
      <c r="K350" s="5"/>
      <c r="L350" s="5"/>
      <c r="M350" s="5"/>
      <c r="N350" s="5"/>
      <c r="O350" s="5"/>
      <c r="P350" s="5"/>
      <c r="Q350" s="5"/>
      <c r="R350" s="7"/>
      <c r="S350" s="7">
        <f t="shared" si="42"/>
        <v>1</v>
      </c>
      <c r="T350" s="7">
        <f t="shared" si="44"/>
        <v>1</v>
      </c>
      <c r="U350" s="7">
        <f t="shared" si="45"/>
        <v>1</v>
      </c>
    </row>
    <row r="351" spans="1:21" s="65" customFormat="1">
      <c r="A351" s="62">
        <v>134</v>
      </c>
      <c r="B351" s="63" t="s">
        <v>73</v>
      </c>
      <c r="C351" s="50" t="s">
        <v>648</v>
      </c>
      <c r="D351" s="50">
        <v>1978</v>
      </c>
      <c r="E351" s="50" t="s">
        <v>139</v>
      </c>
      <c r="F351" s="50" t="s">
        <v>140</v>
      </c>
      <c r="G351" s="6" t="str">
        <f t="shared" si="43"/>
        <v xml:space="preserve"> </v>
      </c>
      <c r="H351" s="63">
        <v>1</v>
      </c>
      <c r="I351" s="5"/>
      <c r="J351" s="5"/>
      <c r="K351" s="5"/>
      <c r="L351" s="5"/>
      <c r="M351" s="5"/>
      <c r="N351" s="5"/>
      <c r="O351" s="5"/>
      <c r="P351" s="5"/>
      <c r="Q351" s="5"/>
      <c r="R351" s="7"/>
      <c r="S351" s="7">
        <f t="shared" si="42"/>
        <v>1</v>
      </c>
      <c r="T351" s="7">
        <f t="shared" si="44"/>
        <v>1</v>
      </c>
      <c r="U351" s="7">
        <f t="shared" si="45"/>
        <v>1</v>
      </c>
    </row>
    <row r="352" spans="1:21" s="128" customFormat="1">
      <c r="A352" s="62">
        <v>135</v>
      </c>
      <c r="B352" s="63" t="s">
        <v>73</v>
      </c>
      <c r="C352" s="50" t="s">
        <v>653</v>
      </c>
      <c r="D352" s="50">
        <v>1974</v>
      </c>
      <c r="E352" s="50" t="s">
        <v>168</v>
      </c>
      <c r="F352" s="50" t="s">
        <v>169</v>
      </c>
      <c r="G352" s="6" t="str">
        <f t="shared" si="43"/>
        <v xml:space="preserve"> </v>
      </c>
      <c r="H352" s="63">
        <v>1</v>
      </c>
      <c r="I352" s="5"/>
      <c r="J352" s="5"/>
      <c r="K352" s="5"/>
      <c r="L352" s="5"/>
      <c r="M352" s="5"/>
      <c r="N352" s="5"/>
      <c r="O352" s="5"/>
      <c r="P352" s="5"/>
      <c r="Q352" s="13"/>
      <c r="R352" s="7"/>
      <c r="S352" s="7">
        <f t="shared" si="42"/>
        <v>1</v>
      </c>
      <c r="T352" s="7">
        <f t="shared" si="44"/>
        <v>1</v>
      </c>
      <c r="U352" s="7">
        <f t="shared" si="45"/>
        <v>1</v>
      </c>
    </row>
    <row r="353" spans="1:21" s="202" customFormat="1">
      <c r="A353" s="62">
        <v>136</v>
      </c>
      <c r="B353" s="82" t="s">
        <v>73</v>
      </c>
      <c r="C353" s="50" t="s">
        <v>659</v>
      </c>
      <c r="D353" s="50">
        <v>1976</v>
      </c>
      <c r="E353" s="50" t="s">
        <v>374</v>
      </c>
      <c r="F353" s="50" t="s">
        <v>378</v>
      </c>
      <c r="G353" s="6" t="str">
        <f t="shared" si="43"/>
        <v xml:space="preserve"> </v>
      </c>
      <c r="H353" s="63">
        <v>1</v>
      </c>
      <c r="I353" s="5"/>
      <c r="J353" s="5"/>
      <c r="K353" s="5"/>
      <c r="L353" s="5"/>
      <c r="M353" s="5"/>
      <c r="N353" s="5"/>
      <c r="O353" s="5"/>
      <c r="P353" s="5"/>
      <c r="Q353" s="5"/>
      <c r="R353" s="7"/>
      <c r="S353" s="7">
        <f t="shared" si="42"/>
        <v>1</v>
      </c>
      <c r="T353" s="7">
        <f t="shared" si="44"/>
        <v>1</v>
      </c>
      <c r="U353" s="7">
        <f t="shared" si="45"/>
        <v>1</v>
      </c>
    </row>
    <row r="354" spans="1:21" s="202" customFormat="1">
      <c r="A354" s="62">
        <v>137</v>
      </c>
      <c r="B354" s="82" t="s">
        <v>73</v>
      </c>
      <c r="C354" s="50" t="s">
        <v>660</v>
      </c>
      <c r="D354" s="50">
        <v>1975</v>
      </c>
      <c r="E354" s="50" t="s">
        <v>275</v>
      </c>
      <c r="F354" s="50" t="s">
        <v>276</v>
      </c>
      <c r="G354" s="6" t="str">
        <f t="shared" si="43"/>
        <v xml:space="preserve"> </v>
      </c>
      <c r="H354" s="63">
        <v>1</v>
      </c>
      <c r="I354" s="5"/>
      <c r="J354" s="5"/>
      <c r="K354" s="5"/>
      <c r="L354" s="5"/>
      <c r="M354" s="5"/>
      <c r="N354" s="5"/>
      <c r="O354" s="5"/>
      <c r="P354" s="5"/>
      <c r="Q354" s="4"/>
      <c r="R354" s="7"/>
      <c r="S354" s="7">
        <f t="shared" si="42"/>
        <v>1</v>
      </c>
      <c r="T354" s="7">
        <f t="shared" si="44"/>
        <v>1</v>
      </c>
      <c r="U354" s="7">
        <f t="shared" si="45"/>
        <v>1</v>
      </c>
    </row>
    <row r="355" spans="1:21" s="202" customFormat="1">
      <c r="A355" s="62">
        <v>138</v>
      </c>
      <c r="B355" s="101" t="s">
        <v>73</v>
      </c>
      <c r="C355" s="50" t="s">
        <v>667</v>
      </c>
      <c r="D355" s="50">
        <v>1976</v>
      </c>
      <c r="E355" s="50" t="s">
        <v>126</v>
      </c>
      <c r="F355" s="50" t="s">
        <v>376</v>
      </c>
      <c r="G355" s="6" t="str">
        <f t="shared" si="43"/>
        <v xml:space="preserve"> </v>
      </c>
      <c r="H355" s="63">
        <v>1</v>
      </c>
      <c r="I355" s="5"/>
      <c r="J355" s="5"/>
      <c r="K355" s="5"/>
      <c r="L355" s="5"/>
      <c r="M355" s="5"/>
      <c r="N355" s="5"/>
      <c r="O355" s="5"/>
      <c r="P355" s="5"/>
      <c r="Q355" s="5"/>
      <c r="R355" s="7"/>
      <c r="S355" s="7">
        <f t="shared" si="42"/>
        <v>1</v>
      </c>
      <c r="T355" s="7">
        <f t="shared" si="44"/>
        <v>1</v>
      </c>
      <c r="U355" s="7">
        <f t="shared" si="45"/>
        <v>1</v>
      </c>
    </row>
    <row r="356" spans="1:21" s="202" customFormat="1">
      <c r="A356" s="62">
        <v>139</v>
      </c>
      <c r="B356" s="82" t="s">
        <v>73</v>
      </c>
      <c r="C356" s="50" t="s">
        <v>673</v>
      </c>
      <c r="D356" s="50">
        <v>1978</v>
      </c>
      <c r="E356" s="50" t="s">
        <v>214</v>
      </c>
      <c r="F356" s="50" t="s">
        <v>274</v>
      </c>
      <c r="G356" s="6" t="str">
        <f t="shared" si="43"/>
        <v xml:space="preserve"> </v>
      </c>
      <c r="H356" s="63">
        <v>1</v>
      </c>
      <c r="I356" s="5"/>
      <c r="J356" s="5"/>
      <c r="K356" s="5"/>
      <c r="L356" s="5"/>
      <c r="M356" s="5"/>
      <c r="N356" s="5"/>
      <c r="O356" s="5"/>
      <c r="P356" s="5"/>
      <c r="Q356" s="13"/>
      <c r="R356" s="7"/>
      <c r="S356" s="7">
        <f t="shared" si="42"/>
        <v>1</v>
      </c>
      <c r="T356" s="7">
        <f t="shared" si="44"/>
        <v>1</v>
      </c>
      <c r="U356" s="7">
        <f t="shared" si="45"/>
        <v>1</v>
      </c>
    </row>
    <row r="357" spans="1:21" s="202" customFormat="1">
      <c r="A357" s="62">
        <v>140</v>
      </c>
      <c r="B357" s="82" t="s">
        <v>73</v>
      </c>
      <c r="C357" s="50" t="s">
        <v>679</v>
      </c>
      <c r="D357" s="50">
        <v>1976</v>
      </c>
      <c r="E357" s="50" t="s">
        <v>174</v>
      </c>
      <c r="F357" s="50" t="s">
        <v>267</v>
      </c>
      <c r="G357" s="6" t="str">
        <f t="shared" si="43"/>
        <v xml:space="preserve"> </v>
      </c>
      <c r="H357" s="63">
        <v>1</v>
      </c>
      <c r="I357" s="5"/>
      <c r="J357" s="5"/>
      <c r="K357" s="5"/>
      <c r="L357" s="5"/>
      <c r="M357" s="5"/>
      <c r="N357" s="5"/>
      <c r="O357" s="5"/>
      <c r="P357" s="5"/>
      <c r="Q357" s="4"/>
      <c r="R357" s="7"/>
      <c r="S357" s="7">
        <f t="shared" si="42"/>
        <v>1</v>
      </c>
      <c r="T357" s="7">
        <f t="shared" si="44"/>
        <v>1</v>
      </c>
      <c r="U357" s="7">
        <f t="shared" si="45"/>
        <v>1</v>
      </c>
    </row>
    <row r="358" spans="1:21" s="202" customFormat="1">
      <c r="A358" s="62">
        <v>141</v>
      </c>
      <c r="B358" s="82" t="s">
        <v>73</v>
      </c>
      <c r="C358" s="50" t="s">
        <v>693</v>
      </c>
      <c r="D358" s="50">
        <v>1976</v>
      </c>
      <c r="E358" s="50" t="s">
        <v>334</v>
      </c>
      <c r="F358" s="50" t="s">
        <v>335</v>
      </c>
      <c r="G358" s="6" t="str">
        <f t="shared" si="43"/>
        <v xml:space="preserve"> </v>
      </c>
      <c r="H358" s="63">
        <v>1</v>
      </c>
      <c r="I358" s="5"/>
      <c r="J358" s="5"/>
      <c r="K358" s="5"/>
      <c r="L358" s="5"/>
      <c r="M358" s="5"/>
      <c r="N358" s="5"/>
      <c r="O358" s="5"/>
      <c r="P358" s="13"/>
      <c r="Q358" s="5"/>
      <c r="R358" s="7"/>
      <c r="S358" s="7">
        <f t="shared" si="42"/>
        <v>1</v>
      </c>
      <c r="T358" s="7">
        <f t="shared" si="44"/>
        <v>1</v>
      </c>
      <c r="U358" s="7">
        <f t="shared" si="45"/>
        <v>1</v>
      </c>
    </row>
    <row r="359" spans="1:21" s="202" customFormat="1">
      <c r="A359" s="62">
        <v>142</v>
      </c>
      <c r="B359" s="82" t="s">
        <v>73</v>
      </c>
      <c r="C359" s="50" t="s">
        <v>707</v>
      </c>
      <c r="D359" s="50">
        <v>1975</v>
      </c>
      <c r="E359" s="50" t="s">
        <v>197</v>
      </c>
      <c r="F359" s="50" t="s">
        <v>913</v>
      </c>
      <c r="G359" s="6" t="str">
        <f t="shared" si="43"/>
        <v xml:space="preserve"> </v>
      </c>
      <c r="H359" s="63">
        <v>1</v>
      </c>
      <c r="I359" s="5"/>
      <c r="J359" s="5"/>
      <c r="K359" s="5"/>
      <c r="L359" s="5"/>
      <c r="M359" s="5"/>
      <c r="N359" s="5"/>
      <c r="O359" s="5"/>
      <c r="P359" s="5"/>
      <c r="Q359" s="5"/>
      <c r="R359" s="7"/>
      <c r="S359" s="7">
        <f t="shared" si="42"/>
        <v>1</v>
      </c>
      <c r="T359" s="7">
        <f t="shared" si="44"/>
        <v>1</v>
      </c>
      <c r="U359" s="7">
        <f t="shared" si="45"/>
        <v>1</v>
      </c>
    </row>
    <row r="360" spans="1:21" s="202" customFormat="1">
      <c r="A360" s="62">
        <v>143</v>
      </c>
      <c r="B360" s="82" t="s">
        <v>73</v>
      </c>
      <c r="C360" s="50" t="s">
        <v>737</v>
      </c>
      <c r="D360" s="50">
        <v>1977</v>
      </c>
      <c r="E360" s="50" t="s">
        <v>117</v>
      </c>
      <c r="F360" s="50" t="s">
        <v>118</v>
      </c>
      <c r="G360" s="6" t="str">
        <f t="shared" si="43"/>
        <v xml:space="preserve"> </v>
      </c>
      <c r="H360" s="63">
        <v>1</v>
      </c>
      <c r="I360" s="5"/>
      <c r="J360" s="5"/>
      <c r="K360" s="5"/>
      <c r="L360" s="5"/>
      <c r="M360" s="5"/>
      <c r="N360" s="5"/>
      <c r="O360" s="5"/>
      <c r="P360" s="5"/>
      <c r="Q360" s="5"/>
      <c r="R360" s="7"/>
      <c r="S360" s="7">
        <f t="shared" si="42"/>
        <v>1</v>
      </c>
      <c r="T360" s="7">
        <f t="shared" si="44"/>
        <v>1</v>
      </c>
      <c r="U360" s="7">
        <f t="shared" si="45"/>
        <v>1</v>
      </c>
    </row>
    <row r="361" spans="1:21" s="202" customFormat="1">
      <c r="A361" s="62">
        <v>144</v>
      </c>
      <c r="B361" s="82" t="s">
        <v>73</v>
      </c>
      <c r="C361" s="50" t="s">
        <v>762</v>
      </c>
      <c r="D361" s="50">
        <v>1976</v>
      </c>
      <c r="E361" s="50" t="s">
        <v>197</v>
      </c>
      <c r="F361" s="50" t="s">
        <v>913</v>
      </c>
      <c r="G361" s="6" t="str">
        <f t="shared" si="43"/>
        <v xml:space="preserve"> </v>
      </c>
      <c r="H361" s="63">
        <v>1</v>
      </c>
      <c r="I361" s="5"/>
      <c r="J361" s="5"/>
      <c r="K361" s="5"/>
      <c r="L361" s="5"/>
      <c r="M361" s="5"/>
      <c r="N361" s="5"/>
      <c r="O361" s="5"/>
      <c r="P361" s="5"/>
      <c r="Q361" s="5"/>
      <c r="R361" s="7"/>
      <c r="S361" s="7">
        <f t="shared" si="42"/>
        <v>1</v>
      </c>
      <c r="T361" s="7">
        <f t="shared" si="44"/>
        <v>1</v>
      </c>
      <c r="U361" s="7">
        <f t="shared" si="45"/>
        <v>1</v>
      </c>
    </row>
    <row r="362" spans="1:21" s="202" customFormat="1">
      <c r="A362" s="62">
        <v>145</v>
      </c>
      <c r="B362" s="147" t="s">
        <v>73</v>
      </c>
      <c r="C362" s="50" t="s">
        <v>772</v>
      </c>
      <c r="D362" s="50">
        <v>1978</v>
      </c>
      <c r="E362" s="50" t="s">
        <v>168</v>
      </c>
      <c r="F362" s="50" t="s">
        <v>169</v>
      </c>
      <c r="G362" s="6" t="str">
        <f t="shared" si="43"/>
        <v xml:space="preserve"> </v>
      </c>
      <c r="H362" s="63">
        <v>1</v>
      </c>
      <c r="I362" s="5"/>
      <c r="J362" s="5"/>
      <c r="K362" s="5"/>
      <c r="L362" s="5"/>
      <c r="M362" s="5"/>
      <c r="N362" s="5"/>
      <c r="O362" s="5"/>
      <c r="P362" s="5"/>
      <c r="Q362" s="5"/>
      <c r="R362" s="7"/>
      <c r="S362" s="7">
        <f t="shared" si="42"/>
        <v>1</v>
      </c>
      <c r="T362" s="7">
        <f t="shared" si="44"/>
        <v>1</v>
      </c>
      <c r="U362" s="7">
        <f t="shared" si="45"/>
        <v>1</v>
      </c>
    </row>
    <row r="363" spans="1:21" s="202" customFormat="1">
      <c r="A363" s="62">
        <v>146</v>
      </c>
      <c r="B363" s="147" t="s">
        <v>73</v>
      </c>
      <c r="C363" s="50" t="s">
        <v>778</v>
      </c>
      <c r="D363" s="50">
        <v>1974</v>
      </c>
      <c r="E363" s="50" t="s">
        <v>148</v>
      </c>
      <c r="F363" s="50" t="s">
        <v>149</v>
      </c>
      <c r="G363" s="6" t="str">
        <f t="shared" si="43"/>
        <v xml:space="preserve"> </v>
      </c>
      <c r="H363" s="63">
        <v>1</v>
      </c>
      <c r="I363" s="5"/>
      <c r="J363" s="5"/>
      <c r="K363" s="5"/>
      <c r="L363" s="5"/>
      <c r="M363" s="5"/>
      <c r="N363" s="5"/>
      <c r="O363" s="5"/>
      <c r="P363" s="5"/>
      <c r="Q363" s="5"/>
      <c r="R363" s="7"/>
      <c r="S363" s="7">
        <f t="shared" si="42"/>
        <v>1</v>
      </c>
      <c r="T363" s="7">
        <f t="shared" si="44"/>
        <v>1</v>
      </c>
      <c r="U363" s="7">
        <f t="shared" si="45"/>
        <v>1</v>
      </c>
    </row>
    <row r="364" spans="1:21" s="202" customFormat="1">
      <c r="A364" s="62">
        <v>147</v>
      </c>
      <c r="B364" s="147" t="s">
        <v>73</v>
      </c>
      <c r="C364" s="50" t="s">
        <v>323</v>
      </c>
      <c r="D364" s="50">
        <v>1978</v>
      </c>
      <c r="E364" s="50" t="s">
        <v>161</v>
      </c>
      <c r="F364" s="50" t="s">
        <v>162</v>
      </c>
      <c r="G364" s="6" t="str">
        <f t="shared" si="43"/>
        <v xml:space="preserve"> </v>
      </c>
      <c r="H364" s="63">
        <v>1</v>
      </c>
      <c r="I364" s="5"/>
      <c r="J364" s="5"/>
      <c r="K364" s="5"/>
      <c r="L364" s="5"/>
      <c r="M364" s="5"/>
      <c r="N364" s="5"/>
      <c r="O364" s="5"/>
      <c r="P364" s="5"/>
      <c r="Q364" s="5"/>
      <c r="R364" s="7"/>
      <c r="S364" s="7">
        <f t="shared" si="42"/>
        <v>1</v>
      </c>
      <c r="T364" s="7">
        <f t="shared" si="44"/>
        <v>1</v>
      </c>
      <c r="U364" s="7">
        <f t="shared" si="45"/>
        <v>1</v>
      </c>
    </row>
    <row r="365" spans="1:21" s="202" customFormat="1">
      <c r="A365" s="62">
        <v>148</v>
      </c>
      <c r="B365" s="147" t="s">
        <v>73</v>
      </c>
      <c r="C365" s="50" t="s">
        <v>787</v>
      </c>
      <c r="D365" s="50">
        <v>1976</v>
      </c>
      <c r="E365" s="50" t="s">
        <v>170</v>
      </c>
      <c r="F365" s="50" t="s">
        <v>273</v>
      </c>
      <c r="G365" s="6" t="str">
        <f t="shared" si="43"/>
        <v xml:space="preserve"> </v>
      </c>
      <c r="H365" s="63">
        <v>1</v>
      </c>
      <c r="I365" s="5"/>
      <c r="J365" s="5"/>
      <c r="K365" s="5"/>
      <c r="L365" s="5"/>
      <c r="M365" s="5"/>
      <c r="N365" s="5"/>
      <c r="O365" s="5"/>
      <c r="P365" s="5"/>
      <c r="Q365" s="5"/>
      <c r="R365" s="7"/>
      <c r="S365" s="7">
        <f t="shared" ref="S365:S376" si="46">SUM(F365:Q365)</f>
        <v>1</v>
      </c>
      <c r="T365" s="7">
        <f t="shared" si="44"/>
        <v>1</v>
      </c>
      <c r="U365" s="7">
        <f t="shared" si="45"/>
        <v>1</v>
      </c>
    </row>
    <row r="366" spans="1:21" s="202" customFormat="1">
      <c r="A366" s="62">
        <v>149</v>
      </c>
      <c r="B366" s="147" t="s">
        <v>73</v>
      </c>
      <c r="C366" s="50" t="s">
        <v>795</v>
      </c>
      <c r="D366" s="50">
        <v>1978</v>
      </c>
      <c r="E366" s="50" t="s">
        <v>170</v>
      </c>
      <c r="F366" s="50" t="s">
        <v>273</v>
      </c>
      <c r="G366" s="6" t="str">
        <f t="shared" si="43"/>
        <v xml:space="preserve"> </v>
      </c>
      <c r="H366" s="63">
        <v>1</v>
      </c>
      <c r="I366" s="5"/>
      <c r="J366" s="5"/>
      <c r="K366" s="5"/>
      <c r="L366" s="5"/>
      <c r="M366" s="5"/>
      <c r="N366" s="5"/>
      <c r="O366" s="5"/>
      <c r="P366" s="5"/>
      <c r="Q366" s="4"/>
      <c r="R366" s="7"/>
      <c r="S366" s="7">
        <f t="shared" si="46"/>
        <v>1</v>
      </c>
      <c r="T366" s="7">
        <f t="shared" si="44"/>
        <v>1</v>
      </c>
      <c r="U366" s="7">
        <f t="shared" si="45"/>
        <v>1</v>
      </c>
    </row>
    <row r="367" spans="1:21" s="202" customFormat="1">
      <c r="A367" s="62">
        <v>150</v>
      </c>
      <c r="B367" s="147" t="s">
        <v>73</v>
      </c>
      <c r="C367" s="50" t="s">
        <v>811</v>
      </c>
      <c r="D367" s="50">
        <v>1977</v>
      </c>
      <c r="E367" s="50" t="s">
        <v>126</v>
      </c>
      <c r="F367" s="50" t="s">
        <v>376</v>
      </c>
      <c r="G367" s="6" t="str">
        <f t="shared" si="43"/>
        <v xml:space="preserve"> </v>
      </c>
      <c r="H367" s="63">
        <v>1</v>
      </c>
      <c r="I367" s="5"/>
      <c r="J367" s="5"/>
      <c r="K367" s="5"/>
      <c r="L367" s="5"/>
      <c r="M367" s="5"/>
      <c r="N367" s="5"/>
      <c r="O367" s="5"/>
      <c r="P367" s="5"/>
      <c r="Q367" s="5"/>
      <c r="R367" s="7"/>
      <c r="S367" s="7">
        <f t="shared" si="46"/>
        <v>1</v>
      </c>
      <c r="T367" s="7">
        <f t="shared" si="44"/>
        <v>1</v>
      </c>
      <c r="U367" s="7">
        <f t="shared" si="45"/>
        <v>1</v>
      </c>
    </row>
    <row r="368" spans="1:21" s="202" customFormat="1">
      <c r="A368" s="62">
        <v>151</v>
      </c>
      <c r="B368" s="147" t="s">
        <v>73</v>
      </c>
      <c r="C368" s="50" t="s">
        <v>823</v>
      </c>
      <c r="D368" s="50">
        <v>1978</v>
      </c>
      <c r="E368" s="50" t="s">
        <v>213</v>
      </c>
      <c r="F368" s="50" t="s">
        <v>379</v>
      </c>
      <c r="G368" s="6" t="str">
        <f t="shared" si="43"/>
        <v xml:space="preserve"> </v>
      </c>
      <c r="H368" s="63">
        <v>1</v>
      </c>
      <c r="I368" s="5"/>
      <c r="J368" s="5"/>
      <c r="K368" s="5"/>
      <c r="L368" s="5"/>
      <c r="M368" s="5"/>
      <c r="N368" s="5"/>
      <c r="O368" s="5"/>
      <c r="P368" s="5"/>
      <c r="Q368" s="5"/>
      <c r="R368" s="7"/>
      <c r="S368" s="7">
        <f t="shared" si="46"/>
        <v>1</v>
      </c>
      <c r="T368" s="7">
        <f t="shared" si="44"/>
        <v>1</v>
      </c>
      <c r="U368" s="7">
        <f t="shared" si="45"/>
        <v>1</v>
      </c>
    </row>
    <row r="369" spans="1:21" s="202" customFormat="1">
      <c r="A369" s="62">
        <v>152</v>
      </c>
      <c r="B369" s="147" t="s">
        <v>73</v>
      </c>
      <c r="C369" s="50" t="s">
        <v>843</v>
      </c>
      <c r="D369" s="50">
        <v>1977</v>
      </c>
      <c r="E369" s="50" t="s">
        <v>126</v>
      </c>
      <c r="F369" s="50" t="s">
        <v>376</v>
      </c>
      <c r="G369" s="6" t="str">
        <f t="shared" si="43"/>
        <v xml:space="preserve"> </v>
      </c>
      <c r="H369" s="63">
        <v>1</v>
      </c>
      <c r="I369" s="5"/>
      <c r="J369" s="5"/>
      <c r="K369" s="5"/>
      <c r="L369" s="5"/>
      <c r="M369" s="5"/>
      <c r="N369" s="5"/>
      <c r="O369" s="5"/>
      <c r="P369" s="5"/>
      <c r="Q369" s="4"/>
      <c r="R369" s="7"/>
      <c r="S369" s="7">
        <f t="shared" si="46"/>
        <v>1</v>
      </c>
      <c r="T369" s="7">
        <f t="shared" si="44"/>
        <v>1</v>
      </c>
      <c r="U369" s="7">
        <f t="shared" si="45"/>
        <v>1</v>
      </c>
    </row>
    <row r="370" spans="1:21" s="202" customFormat="1">
      <c r="A370" s="62">
        <v>153</v>
      </c>
      <c r="B370" s="147" t="s">
        <v>73</v>
      </c>
      <c r="C370" s="50" t="s">
        <v>847</v>
      </c>
      <c r="D370" s="50">
        <v>1977</v>
      </c>
      <c r="E370" s="50" t="s">
        <v>129</v>
      </c>
      <c r="F370" s="50" t="s">
        <v>130</v>
      </c>
      <c r="G370" s="6" t="str">
        <f t="shared" si="43"/>
        <v xml:space="preserve"> </v>
      </c>
      <c r="H370" s="63">
        <v>1</v>
      </c>
      <c r="I370" s="5"/>
      <c r="J370" s="5"/>
      <c r="K370" s="5"/>
      <c r="L370" s="5"/>
      <c r="M370" s="5"/>
      <c r="N370" s="5"/>
      <c r="O370" s="5"/>
      <c r="P370" s="5"/>
      <c r="Q370" s="5"/>
      <c r="R370" s="7"/>
      <c r="S370" s="7">
        <f t="shared" si="46"/>
        <v>1</v>
      </c>
      <c r="T370" s="7">
        <f t="shared" si="44"/>
        <v>1</v>
      </c>
      <c r="U370" s="7">
        <f t="shared" si="45"/>
        <v>1</v>
      </c>
    </row>
    <row r="371" spans="1:21" s="202" customFormat="1">
      <c r="A371" s="62">
        <v>154</v>
      </c>
      <c r="B371" s="147" t="s">
        <v>73</v>
      </c>
      <c r="C371" s="50" t="s">
        <v>856</v>
      </c>
      <c r="D371" s="50">
        <v>1974</v>
      </c>
      <c r="E371" s="50" t="s">
        <v>145</v>
      </c>
      <c r="F371" s="50" t="s">
        <v>284</v>
      </c>
      <c r="G371" s="6" t="str">
        <f t="shared" si="43"/>
        <v xml:space="preserve"> </v>
      </c>
      <c r="H371" s="63">
        <v>1</v>
      </c>
      <c r="I371" s="5"/>
      <c r="J371" s="5"/>
      <c r="K371" s="5"/>
      <c r="L371" s="5"/>
      <c r="M371" s="5"/>
      <c r="N371" s="5"/>
      <c r="O371" s="5"/>
      <c r="P371" s="5"/>
      <c r="Q371" s="4"/>
      <c r="R371" s="7"/>
      <c r="S371" s="7">
        <f t="shared" si="46"/>
        <v>1</v>
      </c>
      <c r="T371" s="7">
        <f t="shared" si="44"/>
        <v>1</v>
      </c>
      <c r="U371" s="7">
        <f t="shared" si="45"/>
        <v>1</v>
      </c>
    </row>
    <row r="372" spans="1:21" s="202" customFormat="1">
      <c r="A372" s="62">
        <v>155</v>
      </c>
      <c r="B372" s="147" t="s">
        <v>73</v>
      </c>
      <c r="C372" s="50" t="s">
        <v>865</v>
      </c>
      <c r="D372" s="50">
        <v>1976</v>
      </c>
      <c r="E372" s="50" t="s">
        <v>137</v>
      </c>
      <c r="F372" s="50" t="s">
        <v>138</v>
      </c>
      <c r="G372" s="6" t="str">
        <f t="shared" si="43"/>
        <v xml:space="preserve"> </v>
      </c>
      <c r="H372" s="63">
        <v>1</v>
      </c>
      <c r="I372" s="5"/>
      <c r="J372" s="5"/>
      <c r="K372" s="5"/>
      <c r="L372" s="5"/>
      <c r="M372" s="5"/>
      <c r="N372" s="5"/>
      <c r="O372" s="5"/>
      <c r="P372" s="5"/>
      <c r="Q372" s="4"/>
      <c r="R372" s="7"/>
      <c r="S372" s="7">
        <f t="shared" si="46"/>
        <v>1</v>
      </c>
      <c r="T372" s="7">
        <f t="shared" si="44"/>
        <v>1</v>
      </c>
      <c r="U372" s="7">
        <f t="shared" si="45"/>
        <v>1</v>
      </c>
    </row>
    <row r="373" spans="1:21" s="202" customFormat="1">
      <c r="A373" s="62">
        <v>156</v>
      </c>
      <c r="B373" s="147" t="s">
        <v>73</v>
      </c>
      <c r="C373" s="97" t="s">
        <v>867</v>
      </c>
      <c r="D373" s="50">
        <v>1975</v>
      </c>
      <c r="E373" s="50" t="s">
        <v>148</v>
      </c>
      <c r="F373" s="50" t="s">
        <v>149</v>
      </c>
      <c r="G373" s="6" t="str">
        <f t="shared" si="43"/>
        <v xml:space="preserve"> </v>
      </c>
      <c r="H373" s="63">
        <v>1</v>
      </c>
      <c r="I373" s="5"/>
      <c r="J373" s="5"/>
      <c r="K373" s="5"/>
      <c r="L373" s="5"/>
      <c r="M373" s="5"/>
      <c r="N373" s="5"/>
      <c r="O373" s="5"/>
      <c r="P373" s="5"/>
      <c r="Q373" s="5"/>
      <c r="R373" s="7"/>
      <c r="S373" s="7">
        <f t="shared" si="46"/>
        <v>1</v>
      </c>
      <c r="T373" s="7">
        <f t="shared" si="44"/>
        <v>1</v>
      </c>
      <c r="U373" s="7">
        <f t="shared" si="45"/>
        <v>1</v>
      </c>
    </row>
    <row r="374" spans="1:21" s="202" customFormat="1">
      <c r="A374" s="62">
        <v>157</v>
      </c>
      <c r="B374" s="147" t="s">
        <v>73</v>
      </c>
      <c r="C374" s="97" t="s">
        <v>346</v>
      </c>
      <c r="D374" s="50">
        <v>1978</v>
      </c>
      <c r="E374" s="50" t="s">
        <v>195</v>
      </c>
      <c r="F374" s="50" t="s">
        <v>196</v>
      </c>
      <c r="G374" s="6" t="str">
        <f t="shared" si="43"/>
        <v xml:space="preserve"> </v>
      </c>
      <c r="H374" s="63">
        <v>1</v>
      </c>
      <c r="I374" s="5"/>
      <c r="J374" s="5"/>
      <c r="K374" s="5"/>
      <c r="L374" s="5"/>
      <c r="M374" s="5"/>
      <c r="N374" s="5"/>
      <c r="O374" s="5"/>
      <c r="P374" s="5"/>
      <c r="Q374" s="5"/>
      <c r="R374" s="7"/>
      <c r="S374" s="7">
        <f t="shared" si="46"/>
        <v>1</v>
      </c>
      <c r="T374" s="7">
        <f t="shared" si="44"/>
        <v>1</v>
      </c>
      <c r="U374" s="7">
        <f t="shared" si="45"/>
        <v>1</v>
      </c>
    </row>
    <row r="375" spans="1:21" s="202" customFormat="1">
      <c r="A375" s="62">
        <v>158</v>
      </c>
      <c r="B375" s="86" t="s">
        <v>73</v>
      </c>
      <c r="C375" s="97" t="s">
        <v>903</v>
      </c>
      <c r="D375" s="50">
        <v>1974</v>
      </c>
      <c r="E375" s="50" t="s">
        <v>232</v>
      </c>
      <c r="F375" s="50" t="s">
        <v>233</v>
      </c>
      <c r="G375" s="6" t="str">
        <f t="shared" si="43"/>
        <v xml:space="preserve"> </v>
      </c>
      <c r="H375" s="63">
        <v>1</v>
      </c>
      <c r="I375" s="5"/>
      <c r="J375" s="5"/>
      <c r="K375" s="5"/>
      <c r="L375" s="5"/>
      <c r="M375" s="5"/>
      <c r="N375" s="5"/>
      <c r="O375" s="5"/>
      <c r="P375" s="5"/>
      <c r="Q375" s="5"/>
      <c r="R375" s="7"/>
      <c r="S375" s="7">
        <f t="shared" si="46"/>
        <v>1</v>
      </c>
      <c r="T375" s="7">
        <f t="shared" si="44"/>
        <v>1</v>
      </c>
      <c r="U375" s="7">
        <f t="shared" si="45"/>
        <v>1</v>
      </c>
    </row>
    <row r="376" spans="1:21" s="202" customFormat="1">
      <c r="A376" s="62">
        <v>159</v>
      </c>
      <c r="B376" s="86" t="s">
        <v>73</v>
      </c>
      <c r="C376" s="51" t="s">
        <v>1157</v>
      </c>
      <c r="D376" s="51">
        <v>1975</v>
      </c>
      <c r="E376" s="53" t="s">
        <v>148</v>
      </c>
      <c r="F376" s="51" t="s">
        <v>149</v>
      </c>
      <c r="G376" s="6" t="str">
        <f t="shared" si="43"/>
        <v xml:space="preserve"> </v>
      </c>
      <c r="H376" s="13"/>
      <c r="I376" s="13"/>
      <c r="J376" s="130">
        <v>1</v>
      </c>
      <c r="K376" s="5"/>
      <c r="L376" s="5"/>
      <c r="M376" s="5"/>
      <c r="N376" s="5"/>
      <c r="O376" s="5"/>
      <c r="P376" s="5"/>
      <c r="Q376" s="5"/>
      <c r="R376" s="7"/>
      <c r="S376" s="7">
        <f t="shared" si="46"/>
        <v>1</v>
      </c>
      <c r="T376" s="7">
        <f t="shared" si="44"/>
        <v>1</v>
      </c>
      <c r="U376" s="7">
        <f t="shared" si="45"/>
        <v>1</v>
      </c>
    </row>
    <row r="377" spans="1:21" s="202" customFormat="1">
      <c r="A377" s="180"/>
      <c r="B377" s="282"/>
      <c r="C377" s="283"/>
      <c r="D377" s="283"/>
      <c r="E377" s="284"/>
      <c r="F377" s="283"/>
      <c r="G377" s="280"/>
      <c r="H377" s="241"/>
      <c r="I377" s="241"/>
      <c r="J377" s="281"/>
      <c r="K377" s="240"/>
      <c r="L377" s="240"/>
      <c r="M377" s="240"/>
      <c r="N377" s="240"/>
      <c r="O377" s="240"/>
      <c r="P377" s="240"/>
      <c r="Q377" s="240"/>
      <c r="R377" s="242"/>
      <c r="S377" s="242"/>
      <c r="T377" s="242"/>
      <c r="U377" s="242"/>
    </row>
    <row r="378" spans="1:21" s="202" customFormat="1">
      <c r="A378" s="79"/>
      <c r="B378" s="84"/>
      <c r="C378" s="60"/>
      <c r="D378" s="84"/>
      <c r="E378" s="95"/>
      <c r="F378" s="60"/>
      <c r="G378" s="23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</row>
    <row r="379" spans="1:21" s="202" customFormat="1" ht="13.5" thickBot="1">
      <c r="A379" s="79"/>
      <c r="B379" s="84"/>
      <c r="C379" s="60"/>
      <c r="D379" s="84"/>
      <c r="E379" s="95"/>
      <c r="F379" s="60"/>
      <c r="G379" s="23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</row>
    <row r="380" spans="1:21" s="202" customFormat="1" ht="38.25">
      <c r="A380" s="326" t="s">
        <v>77</v>
      </c>
      <c r="B380" s="327"/>
      <c r="C380" s="327"/>
      <c r="D380" s="327"/>
      <c r="E380" s="327"/>
      <c r="F380" s="328"/>
      <c r="G380" s="324"/>
      <c r="H380" s="150" t="s">
        <v>107</v>
      </c>
      <c r="I380" s="21" t="s">
        <v>2</v>
      </c>
      <c r="J380" s="21" t="s">
        <v>3</v>
      </c>
      <c r="K380" s="21" t="s">
        <v>363</v>
      </c>
      <c r="L380" s="21" t="s">
        <v>4</v>
      </c>
      <c r="M380" s="21" t="s">
        <v>365</v>
      </c>
      <c r="N380" s="21" t="s">
        <v>366</v>
      </c>
      <c r="O380" s="21" t="s">
        <v>367</v>
      </c>
      <c r="P380" s="21" t="s">
        <v>5</v>
      </c>
      <c r="Q380" s="21" t="s">
        <v>369</v>
      </c>
      <c r="R380" s="19" t="s">
        <v>6</v>
      </c>
      <c r="S380" s="18" t="s">
        <v>7</v>
      </c>
      <c r="T380" s="19" t="s">
        <v>8</v>
      </c>
      <c r="U380" s="19" t="s">
        <v>9</v>
      </c>
    </row>
    <row r="381" spans="1:21" s="202" customFormat="1" ht="13.5" thickBot="1">
      <c r="A381" s="329"/>
      <c r="B381" s="330"/>
      <c r="C381" s="330"/>
      <c r="D381" s="330"/>
      <c r="E381" s="330"/>
      <c r="F381" s="331"/>
      <c r="G381" s="325"/>
      <c r="H381" s="151" t="s">
        <v>11</v>
      </c>
      <c r="I381" s="149" t="s">
        <v>10</v>
      </c>
      <c r="J381" s="149" t="s">
        <v>11</v>
      </c>
      <c r="K381" s="149" t="s">
        <v>364</v>
      </c>
      <c r="L381" s="149" t="s">
        <v>10</v>
      </c>
      <c r="M381" s="149" t="s">
        <v>12</v>
      </c>
      <c r="N381" s="149" t="s">
        <v>10</v>
      </c>
      <c r="O381" s="149" t="s">
        <v>368</v>
      </c>
      <c r="P381" s="149" t="s">
        <v>12</v>
      </c>
      <c r="Q381" s="149" t="s">
        <v>364</v>
      </c>
      <c r="R381" s="48"/>
      <c r="S381" s="39"/>
      <c r="T381" s="48"/>
      <c r="U381" s="41"/>
    </row>
    <row r="382" spans="1:21" s="202" customFormat="1">
      <c r="A382" s="207" t="s">
        <v>13</v>
      </c>
      <c r="B382" s="207" t="s">
        <v>14</v>
      </c>
      <c r="C382" s="207" t="s">
        <v>15</v>
      </c>
      <c r="D382" s="207" t="s">
        <v>16</v>
      </c>
      <c r="E382" s="214"/>
      <c r="F382" s="204" t="s">
        <v>17</v>
      </c>
      <c r="G382" s="14"/>
      <c r="H382" s="15">
        <v>43233</v>
      </c>
      <c r="I382" s="15">
        <v>43253</v>
      </c>
      <c r="J382" s="20">
        <v>43268</v>
      </c>
      <c r="K382" s="20">
        <v>43274</v>
      </c>
      <c r="L382" s="20">
        <v>43289</v>
      </c>
      <c r="M382" s="20">
        <v>43317</v>
      </c>
      <c r="N382" s="20">
        <v>43338</v>
      </c>
      <c r="O382" s="20">
        <v>43345</v>
      </c>
      <c r="P382" s="20">
        <v>43380</v>
      </c>
      <c r="Q382" s="20">
        <v>43408</v>
      </c>
      <c r="R382" s="20"/>
      <c r="S382" s="42"/>
      <c r="T382" s="43"/>
      <c r="U382" s="17"/>
    </row>
    <row r="383" spans="1:21" s="202" customFormat="1">
      <c r="A383" s="62">
        <v>1</v>
      </c>
      <c r="B383" s="83" t="s">
        <v>78</v>
      </c>
      <c r="C383" s="51" t="s">
        <v>922</v>
      </c>
      <c r="D383" s="51">
        <v>1973</v>
      </c>
      <c r="E383" s="51" t="s">
        <v>923</v>
      </c>
      <c r="F383" s="51" t="s">
        <v>924</v>
      </c>
      <c r="G383" s="6" t="str">
        <f t="shared" ref="G383:G414" si="47">IF(COUNTIF(atleta451,C383)&gt;1,"X"," ")</f>
        <v xml:space="preserve"> </v>
      </c>
      <c r="H383" s="5">
        <v>35</v>
      </c>
      <c r="I383" s="13">
        <v>40</v>
      </c>
      <c r="J383" s="5">
        <v>40</v>
      </c>
      <c r="K383" s="5">
        <v>40</v>
      </c>
      <c r="L383" s="5">
        <v>46</v>
      </c>
      <c r="M383" s="5">
        <v>40</v>
      </c>
      <c r="N383" s="5">
        <v>38</v>
      </c>
      <c r="O383" s="5">
        <v>40</v>
      </c>
      <c r="P383" s="5">
        <v>38</v>
      </c>
      <c r="Q383" s="5"/>
      <c r="R383" s="7"/>
      <c r="S383" s="7">
        <f>SUM(H383:Q383)</f>
        <v>357</v>
      </c>
      <c r="T383" s="7">
        <f t="shared" ref="T383:T414" si="48">COUNT(F383:Q383)</f>
        <v>9</v>
      </c>
      <c r="U383" s="7">
        <f t="shared" ref="U383:U414" si="49">SUM(R383:S383)</f>
        <v>357</v>
      </c>
    </row>
    <row r="384" spans="1:21" s="202" customFormat="1">
      <c r="A384" s="63">
        <v>2</v>
      </c>
      <c r="B384" s="83" t="s">
        <v>78</v>
      </c>
      <c r="C384" s="51" t="s">
        <v>290</v>
      </c>
      <c r="D384" s="51">
        <v>1972</v>
      </c>
      <c r="E384" s="51" t="s">
        <v>109</v>
      </c>
      <c r="F384" s="51" t="s">
        <v>110</v>
      </c>
      <c r="G384" s="6" t="str">
        <f t="shared" si="47"/>
        <v xml:space="preserve"> </v>
      </c>
      <c r="H384" s="63">
        <v>40</v>
      </c>
      <c r="I384" s="13">
        <v>31</v>
      </c>
      <c r="J384" s="13">
        <v>36</v>
      </c>
      <c r="K384" s="13">
        <v>38</v>
      </c>
      <c r="L384" s="13">
        <v>48</v>
      </c>
      <c r="M384" s="13">
        <v>38</v>
      </c>
      <c r="N384" s="13">
        <v>40</v>
      </c>
      <c r="O384" s="13">
        <v>38</v>
      </c>
      <c r="P384" s="13">
        <v>40</v>
      </c>
      <c r="Q384" s="13"/>
      <c r="R384" s="12"/>
      <c r="S384" s="12">
        <f>SUM(F384:R384)</f>
        <v>349</v>
      </c>
      <c r="T384" s="12">
        <f t="shared" si="48"/>
        <v>9</v>
      </c>
      <c r="U384" s="7">
        <f t="shared" si="49"/>
        <v>349</v>
      </c>
    </row>
    <row r="385" spans="1:21" s="202" customFormat="1">
      <c r="A385" s="62">
        <v>3</v>
      </c>
      <c r="B385" s="83" t="s">
        <v>78</v>
      </c>
      <c r="C385" s="50" t="s">
        <v>308</v>
      </c>
      <c r="D385" s="50">
        <v>1969</v>
      </c>
      <c r="E385" s="50" t="s">
        <v>157</v>
      </c>
      <c r="F385" s="50" t="s">
        <v>158</v>
      </c>
      <c r="G385" s="6" t="str">
        <f t="shared" si="47"/>
        <v xml:space="preserve"> </v>
      </c>
      <c r="H385" s="120">
        <v>12</v>
      </c>
      <c r="I385" s="5">
        <v>28</v>
      </c>
      <c r="J385" s="5">
        <v>20</v>
      </c>
      <c r="K385" s="5">
        <v>31</v>
      </c>
      <c r="L385" s="5">
        <v>34</v>
      </c>
      <c r="M385" s="5">
        <v>31</v>
      </c>
      <c r="N385" s="5">
        <v>32</v>
      </c>
      <c r="O385" s="5">
        <v>28</v>
      </c>
      <c r="P385" s="5">
        <v>34</v>
      </c>
      <c r="Q385" s="5"/>
      <c r="R385" s="7"/>
      <c r="S385" s="7">
        <f t="shared" ref="S385:S398" si="50">SUM(F385:Q385)</f>
        <v>250</v>
      </c>
      <c r="T385" s="7">
        <f t="shared" si="48"/>
        <v>9</v>
      </c>
      <c r="U385" s="7">
        <f t="shared" si="49"/>
        <v>250</v>
      </c>
    </row>
    <row r="386" spans="1:21" s="202" customFormat="1">
      <c r="A386" s="63">
        <v>4</v>
      </c>
      <c r="B386" s="83" t="s">
        <v>78</v>
      </c>
      <c r="C386" s="50" t="s">
        <v>504</v>
      </c>
      <c r="D386" s="50">
        <v>1969</v>
      </c>
      <c r="E386" s="50" t="s">
        <v>176</v>
      </c>
      <c r="F386" s="50" t="s">
        <v>177</v>
      </c>
      <c r="G386" s="6" t="str">
        <f t="shared" si="47"/>
        <v xml:space="preserve"> </v>
      </c>
      <c r="H386" s="120">
        <v>5</v>
      </c>
      <c r="I386" s="5">
        <v>33</v>
      </c>
      <c r="J386" s="5">
        <v>27</v>
      </c>
      <c r="K386" s="5"/>
      <c r="L386" s="5">
        <v>35</v>
      </c>
      <c r="M386" s="5">
        <v>34</v>
      </c>
      <c r="N386" s="5">
        <v>33</v>
      </c>
      <c r="O386" s="5">
        <v>15</v>
      </c>
      <c r="P386" s="5">
        <v>32</v>
      </c>
      <c r="Q386" s="5"/>
      <c r="R386" s="7"/>
      <c r="S386" s="7">
        <f t="shared" si="50"/>
        <v>214</v>
      </c>
      <c r="T386" s="7">
        <f t="shared" si="48"/>
        <v>8</v>
      </c>
      <c r="U386" s="7">
        <f t="shared" si="49"/>
        <v>214</v>
      </c>
    </row>
    <row r="387" spans="1:21" s="202" customFormat="1">
      <c r="A387" s="62">
        <v>5</v>
      </c>
      <c r="B387" s="83" t="s">
        <v>78</v>
      </c>
      <c r="C387" s="50" t="s">
        <v>355</v>
      </c>
      <c r="D387" s="50">
        <v>1970</v>
      </c>
      <c r="E387" s="50" t="s">
        <v>122</v>
      </c>
      <c r="F387" s="50" t="s">
        <v>123</v>
      </c>
      <c r="G387" s="6" t="str">
        <f t="shared" si="47"/>
        <v xml:space="preserve"> </v>
      </c>
      <c r="H387" s="120">
        <v>1</v>
      </c>
      <c r="I387" s="5">
        <v>25</v>
      </c>
      <c r="J387" s="5">
        <v>14</v>
      </c>
      <c r="K387" s="5">
        <v>32</v>
      </c>
      <c r="L387" s="5">
        <v>32</v>
      </c>
      <c r="M387" s="5">
        <v>30</v>
      </c>
      <c r="N387" s="5">
        <v>24</v>
      </c>
      <c r="O387" s="5">
        <v>25</v>
      </c>
      <c r="P387" s="5">
        <v>28</v>
      </c>
      <c r="Q387" s="13"/>
      <c r="R387" s="7"/>
      <c r="S387" s="7">
        <f t="shared" si="50"/>
        <v>211</v>
      </c>
      <c r="T387" s="7">
        <f t="shared" si="48"/>
        <v>9</v>
      </c>
      <c r="U387" s="7">
        <f t="shared" si="49"/>
        <v>211</v>
      </c>
    </row>
    <row r="388" spans="1:21" s="202" customFormat="1">
      <c r="A388" s="63">
        <v>6</v>
      </c>
      <c r="B388" s="83" t="s">
        <v>78</v>
      </c>
      <c r="C388" s="51" t="s">
        <v>974</v>
      </c>
      <c r="D388" s="51">
        <v>1971</v>
      </c>
      <c r="E388" s="51" t="s">
        <v>234</v>
      </c>
      <c r="F388" s="51" t="s">
        <v>235</v>
      </c>
      <c r="G388" s="6" t="str">
        <f t="shared" si="47"/>
        <v xml:space="preserve"> </v>
      </c>
      <c r="H388" s="5"/>
      <c r="I388" s="13">
        <v>24</v>
      </c>
      <c r="J388" s="5">
        <v>17</v>
      </c>
      <c r="K388" s="5"/>
      <c r="L388" s="5">
        <v>28</v>
      </c>
      <c r="M388" s="5">
        <v>29</v>
      </c>
      <c r="N388" s="5">
        <v>23</v>
      </c>
      <c r="O388" s="5">
        <v>23</v>
      </c>
      <c r="P388" s="5">
        <v>29</v>
      </c>
      <c r="Q388" s="5"/>
      <c r="R388" s="7"/>
      <c r="S388" s="7">
        <f t="shared" si="50"/>
        <v>173</v>
      </c>
      <c r="T388" s="7">
        <f t="shared" si="48"/>
        <v>7</v>
      </c>
      <c r="U388" s="7">
        <f t="shared" si="49"/>
        <v>173</v>
      </c>
    </row>
    <row r="389" spans="1:21" s="202" customFormat="1">
      <c r="A389" s="62">
        <v>7</v>
      </c>
      <c r="B389" s="83" t="s">
        <v>78</v>
      </c>
      <c r="C389" s="51" t="s">
        <v>952</v>
      </c>
      <c r="D389" s="51">
        <v>1970</v>
      </c>
      <c r="E389" s="51" t="s">
        <v>109</v>
      </c>
      <c r="F389" s="51" t="s">
        <v>110</v>
      </c>
      <c r="G389" s="6" t="str">
        <f t="shared" si="47"/>
        <v xml:space="preserve"> </v>
      </c>
      <c r="H389" s="5"/>
      <c r="I389" s="13">
        <v>36</v>
      </c>
      <c r="J389" s="5"/>
      <c r="K389" s="5"/>
      <c r="L389" s="5">
        <v>36</v>
      </c>
      <c r="M389" s="5">
        <v>32</v>
      </c>
      <c r="N389" s="5">
        <v>35</v>
      </c>
      <c r="O389" s="5"/>
      <c r="P389" s="5">
        <v>33</v>
      </c>
      <c r="Q389" s="5"/>
      <c r="R389" s="7"/>
      <c r="S389" s="7">
        <f t="shared" si="50"/>
        <v>172</v>
      </c>
      <c r="T389" s="25">
        <f t="shared" si="48"/>
        <v>5</v>
      </c>
      <c r="U389" s="7">
        <f t="shared" si="49"/>
        <v>172</v>
      </c>
    </row>
    <row r="390" spans="1:21" s="202" customFormat="1">
      <c r="A390" s="63">
        <v>8</v>
      </c>
      <c r="B390" s="83" t="s">
        <v>78</v>
      </c>
      <c r="C390" s="53" t="s">
        <v>1229</v>
      </c>
      <c r="D390" s="140">
        <v>1969</v>
      </c>
      <c r="E390" s="140" t="s">
        <v>109</v>
      </c>
      <c r="F390" s="140" t="s">
        <v>110</v>
      </c>
      <c r="G390" s="6" t="str">
        <f t="shared" si="47"/>
        <v xml:space="preserve"> </v>
      </c>
      <c r="H390" s="13">
        <v>1</v>
      </c>
      <c r="I390" s="13">
        <v>18</v>
      </c>
      <c r="J390" s="13">
        <v>1</v>
      </c>
      <c r="K390" s="63">
        <v>28</v>
      </c>
      <c r="L390" s="13">
        <v>18</v>
      </c>
      <c r="M390" s="13">
        <v>28</v>
      </c>
      <c r="N390" s="13">
        <v>20</v>
      </c>
      <c r="O390" s="13">
        <v>8</v>
      </c>
      <c r="P390" s="13">
        <v>25</v>
      </c>
      <c r="Q390" s="13"/>
      <c r="R390" s="12"/>
      <c r="S390" s="12">
        <f t="shared" si="50"/>
        <v>147</v>
      </c>
      <c r="T390" s="161">
        <f t="shared" si="48"/>
        <v>9</v>
      </c>
      <c r="U390" s="7">
        <f t="shared" si="49"/>
        <v>147</v>
      </c>
    </row>
    <row r="391" spans="1:21" s="202" customFormat="1">
      <c r="A391" s="62">
        <v>9</v>
      </c>
      <c r="B391" s="83" t="s">
        <v>78</v>
      </c>
      <c r="C391" s="50" t="s">
        <v>406</v>
      </c>
      <c r="D391" s="50">
        <v>1969</v>
      </c>
      <c r="E391" s="50" t="s">
        <v>124</v>
      </c>
      <c r="F391" s="50" t="s">
        <v>125</v>
      </c>
      <c r="G391" s="6" t="str">
        <f t="shared" si="47"/>
        <v xml:space="preserve"> </v>
      </c>
      <c r="H391" s="120">
        <v>32</v>
      </c>
      <c r="I391" s="5"/>
      <c r="J391" s="5">
        <v>34</v>
      </c>
      <c r="K391" s="5"/>
      <c r="L391" s="5">
        <v>38</v>
      </c>
      <c r="M391" s="5"/>
      <c r="N391" s="5"/>
      <c r="O391" s="5"/>
      <c r="P391" s="5">
        <v>36</v>
      </c>
      <c r="Q391" s="5"/>
      <c r="R391" s="7"/>
      <c r="S391" s="7">
        <f t="shared" si="50"/>
        <v>140</v>
      </c>
      <c r="T391" s="25">
        <f t="shared" si="48"/>
        <v>4</v>
      </c>
      <c r="U391" s="7">
        <f t="shared" si="49"/>
        <v>140</v>
      </c>
    </row>
    <row r="392" spans="1:21" s="202" customFormat="1">
      <c r="A392" s="63">
        <v>10</v>
      </c>
      <c r="B392" s="83" t="s">
        <v>78</v>
      </c>
      <c r="C392" s="51" t="s">
        <v>954</v>
      </c>
      <c r="D392" s="51">
        <v>1972</v>
      </c>
      <c r="E392" s="51" t="s">
        <v>124</v>
      </c>
      <c r="F392" s="51" t="s">
        <v>125</v>
      </c>
      <c r="G392" s="6" t="str">
        <f t="shared" si="47"/>
        <v xml:space="preserve"> </v>
      </c>
      <c r="H392" s="5"/>
      <c r="I392" s="13">
        <v>35</v>
      </c>
      <c r="J392" s="5">
        <v>28</v>
      </c>
      <c r="K392" s="5"/>
      <c r="L392" s="5">
        <v>39</v>
      </c>
      <c r="M392" s="5">
        <v>33</v>
      </c>
      <c r="N392" s="5"/>
      <c r="O392" s="5"/>
      <c r="P392" s="5"/>
      <c r="Q392" s="13"/>
      <c r="R392" s="7"/>
      <c r="S392" s="7">
        <f t="shared" si="50"/>
        <v>135</v>
      </c>
      <c r="T392" s="25">
        <f t="shared" si="48"/>
        <v>4</v>
      </c>
      <c r="U392" s="7">
        <f t="shared" si="49"/>
        <v>135</v>
      </c>
    </row>
    <row r="393" spans="1:21" s="202" customFormat="1">
      <c r="A393" s="62">
        <v>11</v>
      </c>
      <c r="B393" s="83" t="s">
        <v>78</v>
      </c>
      <c r="C393" s="53" t="s">
        <v>1204</v>
      </c>
      <c r="D393" s="140">
        <v>1973</v>
      </c>
      <c r="E393" s="140" t="s">
        <v>157</v>
      </c>
      <c r="F393" s="140" t="s">
        <v>158</v>
      </c>
      <c r="G393" s="6" t="str">
        <f t="shared" si="47"/>
        <v xml:space="preserve"> </v>
      </c>
      <c r="H393" s="13"/>
      <c r="I393" s="13"/>
      <c r="J393" s="13"/>
      <c r="K393" s="63">
        <v>30</v>
      </c>
      <c r="L393" s="13">
        <v>33</v>
      </c>
      <c r="M393" s="13"/>
      <c r="N393" s="13">
        <v>27</v>
      </c>
      <c r="O393" s="13"/>
      <c r="P393" s="13">
        <v>30</v>
      </c>
      <c r="Q393" s="13"/>
      <c r="R393" s="12"/>
      <c r="S393" s="12">
        <f t="shared" si="50"/>
        <v>120</v>
      </c>
      <c r="T393" s="161">
        <f t="shared" si="48"/>
        <v>4</v>
      </c>
      <c r="U393" s="7">
        <f t="shared" si="49"/>
        <v>120</v>
      </c>
    </row>
    <row r="394" spans="1:21" s="200" customFormat="1">
      <c r="A394" s="63">
        <v>12</v>
      </c>
      <c r="B394" s="83" t="s">
        <v>78</v>
      </c>
      <c r="C394" s="50" t="s">
        <v>294</v>
      </c>
      <c r="D394" s="50">
        <v>1971</v>
      </c>
      <c r="E394" s="50" t="s">
        <v>124</v>
      </c>
      <c r="F394" s="50" t="s">
        <v>125</v>
      </c>
      <c r="G394" s="6" t="str">
        <f t="shared" si="47"/>
        <v xml:space="preserve"> </v>
      </c>
      <c r="H394" s="120">
        <v>33</v>
      </c>
      <c r="I394" s="13"/>
      <c r="J394" s="13">
        <v>32</v>
      </c>
      <c r="K394" s="13"/>
      <c r="L394" s="13">
        <v>42</v>
      </c>
      <c r="M394" s="13"/>
      <c r="N394" s="13"/>
      <c r="O394" s="13"/>
      <c r="P394" s="5"/>
      <c r="Q394" s="5"/>
      <c r="R394" s="7"/>
      <c r="S394" s="7">
        <f t="shared" si="50"/>
        <v>107</v>
      </c>
      <c r="T394" s="25">
        <f t="shared" si="48"/>
        <v>3</v>
      </c>
      <c r="U394" s="7">
        <f t="shared" si="49"/>
        <v>107</v>
      </c>
    </row>
    <row r="395" spans="1:21" s="65" customFormat="1">
      <c r="A395" s="62">
        <v>13</v>
      </c>
      <c r="B395" s="83" t="s">
        <v>78</v>
      </c>
      <c r="C395" s="50" t="s">
        <v>341</v>
      </c>
      <c r="D395" s="50">
        <v>1972</v>
      </c>
      <c r="E395" s="50" t="s">
        <v>141</v>
      </c>
      <c r="F395" s="50" t="s">
        <v>142</v>
      </c>
      <c r="G395" s="6" t="str">
        <f t="shared" si="47"/>
        <v xml:space="preserve"> </v>
      </c>
      <c r="H395" s="120">
        <v>13</v>
      </c>
      <c r="I395" s="5">
        <v>32</v>
      </c>
      <c r="J395" s="5">
        <v>23</v>
      </c>
      <c r="K395" s="5"/>
      <c r="L395" s="5"/>
      <c r="M395" s="5"/>
      <c r="N395" s="5"/>
      <c r="O395" s="5"/>
      <c r="P395" s="5">
        <v>35</v>
      </c>
      <c r="Q395" s="5"/>
      <c r="R395" s="7"/>
      <c r="S395" s="7">
        <f t="shared" si="50"/>
        <v>103</v>
      </c>
      <c r="T395" s="25">
        <f t="shared" si="48"/>
        <v>4</v>
      </c>
      <c r="U395" s="7">
        <f t="shared" si="49"/>
        <v>103</v>
      </c>
    </row>
    <row r="396" spans="1:21" s="65" customFormat="1">
      <c r="A396" s="63">
        <v>14</v>
      </c>
      <c r="B396" s="83" t="s">
        <v>78</v>
      </c>
      <c r="C396" s="50" t="s">
        <v>298</v>
      </c>
      <c r="D396" s="50">
        <v>1973</v>
      </c>
      <c r="E396" s="50" t="s">
        <v>152</v>
      </c>
      <c r="F396" s="50" t="s">
        <v>269</v>
      </c>
      <c r="G396" s="6" t="str">
        <f t="shared" si="47"/>
        <v xml:space="preserve"> </v>
      </c>
      <c r="H396" s="120">
        <v>26</v>
      </c>
      <c r="I396" s="5"/>
      <c r="J396" s="5">
        <v>31</v>
      </c>
      <c r="K396" s="5"/>
      <c r="L396" s="5"/>
      <c r="M396" s="5"/>
      <c r="N396" s="5">
        <v>34</v>
      </c>
      <c r="O396" s="5"/>
      <c r="P396" s="5"/>
      <c r="Q396" s="5"/>
      <c r="R396" s="7"/>
      <c r="S396" s="7">
        <f t="shared" si="50"/>
        <v>91</v>
      </c>
      <c r="T396" s="25">
        <f t="shared" si="48"/>
        <v>3</v>
      </c>
      <c r="U396" s="7">
        <f t="shared" si="49"/>
        <v>91</v>
      </c>
    </row>
    <row r="397" spans="1:21">
      <c r="A397" s="62">
        <v>15</v>
      </c>
      <c r="B397" s="83" t="s">
        <v>78</v>
      </c>
      <c r="C397" s="53" t="s">
        <v>1231</v>
      </c>
      <c r="D397" s="140">
        <v>1972</v>
      </c>
      <c r="E397" s="140" t="s">
        <v>232</v>
      </c>
      <c r="F397" s="140" t="s">
        <v>233</v>
      </c>
      <c r="G397" s="6" t="str">
        <f t="shared" si="47"/>
        <v xml:space="preserve"> </v>
      </c>
      <c r="H397" s="13"/>
      <c r="I397" s="13"/>
      <c r="J397" s="13"/>
      <c r="K397" s="63">
        <v>27</v>
      </c>
      <c r="L397" s="13">
        <v>17</v>
      </c>
      <c r="M397" s="13">
        <v>27</v>
      </c>
      <c r="N397" s="13">
        <v>17</v>
      </c>
      <c r="O397" s="13"/>
      <c r="P397" s="13"/>
      <c r="Q397" s="13"/>
      <c r="R397" s="12"/>
      <c r="S397" s="12">
        <f t="shared" si="50"/>
        <v>88</v>
      </c>
      <c r="T397" s="161">
        <f t="shared" si="48"/>
        <v>4</v>
      </c>
      <c r="U397" s="7">
        <f t="shared" si="49"/>
        <v>88</v>
      </c>
    </row>
    <row r="398" spans="1:21">
      <c r="A398" s="63">
        <v>16</v>
      </c>
      <c r="B398" s="83" t="s">
        <v>78</v>
      </c>
      <c r="C398" s="51" t="s">
        <v>988</v>
      </c>
      <c r="D398" s="51">
        <v>1971</v>
      </c>
      <c r="E398" s="51" t="s">
        <v>989</v>
      </c>
      <c r="F398" s="51" t="s">
        <v>990</v>
      </c>
      <c r="G398" s="6" t="str">
        <f t="shared" si="47"/>
        <v xml:space="preserve"> </v>
      </c>
      <c r="H398" s="5"/>
      <c r="I398" s="13">
        <v>22</v>
      </c>
      <c r="J398" s="5"/>
      <c r="K398" s="5"/>
      <c r="L398" s="5">
        <v>30</v>
      </c>
      <c r="M398" s="5"/>
      <c r="N398" s="5">
        <v>30</v>
      </c>
      <c r="O398" s="5"/>
      <c r="P398" s="5"/>
      <c r="Q398" s="5"/>
      <c r="R398" s="7"/>
      <c r="S398" s="7">
        <f t="shared" si="50"/>
        <v>82</v>
      </c>
      <c r="T398" s="25">
        <f t="shared" si="48"/>
        <v>3</v>
      </c>
      <c r="U398" s="7">
        <f t="shared" si="49"/>
        <v>82</v>
      </c>
    </row>
    <row r="399" spans="1:21" ht="12" customHeight="1">
      <c r="A399" s="62">
        <v>17</v>
      </c>
      <c r="B399" s="83" t="s">
        <v>78</v>
      </c>
      <c r="C399" s="50" t="s">
        <v>423</v>
      </c>
      <c r="D399" s="50">
        <v>1970</v>
      </c>
      <c r="E399" s="50" t="s">
        <v>126</v>
      </c>
      <c r="F399" s="50" t="s">
        <v>376</v>
      </c>
      <c r="G399" s="6" t="str">
        <f t="shared" si="47"/>
        <v xml:space="preserve"> </v>
      </c>
      <c r="H399" s="120">
        <v>25</v>
      </c>
      <c r="I399" s="5"/>
      <c r="J399" s="5">
        <v>21</v>
      </c>
      <c r="K399" s="5"/>
      <c r="L399" s="5"/>
      <c r="M399" s="5"/>
      <c r="N399" s="5"/>
      <c r="O399" s="5">
        <v>34</v>
      </c>
      <c r="P399" s="5"/>
      <c r="Q399" s="5"/>
      <c r="R399" s="7"/>
      <c r="S399" s="7">
        <f>SUM(H399:Q399)</f>
        <v>80</v>
      </c>
      <c r="T399" s="25">
        <f t="shared" si="48"/>
        <v>3</v>
      </c>
      <c r="U399" s="7">
        <f t="shared" si="49"/>
        <v>80</v>
      </c>
    </row>
    <row r="400" spans="1:21" s="65" customFormat="1">
      <c r="A400" s="63">
        <v>18</v>
      </c>
      <c r="B400" s="83" t="s">
        <v>78</v>
      </c>
      <c r="C400" s="53" t="s">
        <v>1369</v>
      </c>
      <c r="D400" s="53">
        <v>1971</v>
      </c>
      <c r="E400" s="53" t="s">
        <v>989</v>
      </c>
      <c r="F400" s="53" t="str">
        <f>VLOOKUP(E400,cod.,2,FALSE)</f>
        <v>ATLETICA AMATORI LAURIA</v>
      </c>
      <c r="G400" s="6" t="str">
        <f t="shared" si="47"/>
        <v xml:space="preserve"> </v>
      </c>
      <c r="H400" s="120"/>
      <c r="I400" s="13"/>
      <c r="J400" s="13"/>
      <c r="K400" s="13"/>
      <c r="L400" s="13">
        <v>44</v>
      </c>
      <c r="M400" s="13"/>
      <c r="N400" s="13">
        <v>36</v>
      </c>
      <c r="O400" s="13"/>
      <c r="P400" s="5"/>
      <c r="Q400" s="5"/>
      <c r="R400" s="7"/>
      <c r="S400" s="7">
        <f>SUM(F400:Q400)</f>
        <v>80</v>
      </c>
      <c r="T400" s="25">
        <f t="shared" si="48"/>
        <v>2</v>
      </c>
      <c r="U400" s="7">
        <f t="shared" si="49"/>
        <v>80</v>
      </c>
    </row>
    <row r="401" spans="1:21" s="111" customFormat="1">
      <c r="A401" s="62">
        <v>19</v>
      </c>
      <c r="B401" s="83" t="s">
        <v>78</v>
      </c>
      <c r="C401" s="53" t="s">
        <v>1462</v>
      </c>
      <c r="D401" s="53">
        <v>1972</v>
      </c>
      <c r="E401" s="53" t="s">
        <v>1537</v>
      </c>
      <c r="F401" s="53" t="str">
        <f>VLOOKUP(E401,cod.,2,FALSE)</f>
        <v>A.S.D. GRAVINA FESTINA LENTE!</v>
      </c>
      <c r="G401" s="6" t="str">
        <f t="shared" si="47"/>
        <v xml:space="preserve"> </v>
      </c>
      <c r="H401" s="120"/>
      <c r="I401" s="13"/>
      <c r="J401" s="13"/>
      <c r="K401" s="13"/>
      <c r="L401" s="13">
        <v>40</v>
      </c>
      <c r="M401" s="13">
        <v>36</v>
      </c>
      <c r="N401" s="13"/>
      <c r="O401" s="13"/>
      <c r="P401" s="5"/>
      <c r="Q401" s="5"/>
      <c r="R401" s="7"/>
      <c r="S401" s="7">
        <f>SUM(F401:Q401)</f>
        <v>76</v>
      </c>
      <c r="T401" s="25">
        <f t="shared" si="48"/>
        <v>2</v>
      </c>
      <c r="U401" s="7">
        <f t="shared" si="49"/>
        <v>76</v>
      </c>
    </row>
    <row r="402" spans="1:21">
      <c r="A402" s="63">
        <v>20</v>
      </c>
      <c r="B402" s="83" t="s">
        <v>78</v>
      </c>
      <c r="C402" s="51" t="s">
        <v>968</v>
      </c>
      <c r="D402" s="51">
        <v>1971</v>
      </c>
      <c r="E402" s="51" t="s">
        <v>176</v>
      </c>
      <c r="F402" s="51" t="s">
        <v>177</v>
      </c>
      <c r="G402" s="6" t="str">
        <f t="shared" si="47"/>
        <v xml:space="preserve"> </v>
      </c>
      <c r="H402" s="5"/>
      <c r="I402" s="13">
        <v>26</v>
      </c>
      <c r="J402" s="5"/>
      <c r="K402" s="5"/>
      <c r="L402" s="5">
        <v>22</v>
      </c>
      <c r="M402" s="5"/>
      <c r="N402" s="5"/>
      <c r="O402" s="5"/>
      <c r="P402" s="5">
        <v>27</v>
      </c>
      <c r="Q402" s="4"/>
      <c r="R402" s="7"/>
      <c r="S402" s="7">
        <f>SUM(F402:Q402)</f>
        <v>75</v>
      </c>
      <c r="T402" s="25">
        <f t="shared" si="48"/>
        <v>3</v>
      </c>
      <c r="U402" s="7">
        <f t="shared" si="49"/>
        <v>75</v>
      </c>
    </row>
    <row r="403" spans="1:21">
      <c r="A403" s="62">
        <v>21</v>
      </c>
      <c r="B403" s="83" t="s">
        <v>78</v>
      </c>
      <c r="C403" s="50" t="s">
        <v>390</v>
      </c>
      <c r="D403" s="50">
        <v>1973</v>
      </c>
      <c r="E403" s="50" t="s">
        <v>139</v>
      </c>
      <c r="F403" s="50" t="s">
        <v>140</v>
      </c>
      <c r="G403" s="6" t="str">
        <f t="shared" si="47"/>
        <v xml:space="preserve"> </v>
      </c>
      <c r="H403" s="120">
        <v>38</v>
      </c>
      <c r="I403" s="13"/>
      <c r="J403" s="13">
        <v>35</v>
      </c>
      <c r="K403" s="13"/>
      <c r="L403" s="13"/>
      <c r="M403" s="13"/>
      <c r="N403" s="13"/>
      <c r="O403" s="13"/>
      <c r="P403" s="5"/>
      <c r="Q403" s="5"/>
      <c r="R403" s="7"/>
      <c r="S403" s="7">
        <f>SUM(F403:R403)</f>
        <v>73</v>
      </c>
      <c r="T403" s="25">
        <f t="shared" si="48"/>
        <v>2</v>
      </c>
      <c r="U403" s="7">
        <f t="shared" si="49"/>
        <v>73</v>
      </c>
    </row>
    <row r="404" spans="1:21">
      <c r="A404" s="63">
        <v>22</v>
      </c>
      <c r="B404" s="83" t="s">
        <v>78</v>
      </c>
      <c r="C404" s="50" t="s">
        <v>302</v>
      </c>
      <c r="D404" s="50">
        <v>1970</v>
      </c>
      <c r="E404" s="50" t="s">
        <v>150</v>
      </c>
      <c r="F404" s="50" t="s">
        <v>151</v>
      </c>
      <c r="G404" s="6" t="str">
        <f t="shared" si="47"/>
        <v xml:space="preserve"> </v>
      </c>
      <c r="H404" s="120">
        <v>16</v>
      </c>
      <c r="I404" s="5">
        <v>29</v>
      </c>
      <c r="J404" s="5">
        <v>22</v>
      </c>
      <c r="K404" s="5"/>
      <c r="L404" s="5"/>
      <c r="M404" s="5"/>
      <c r="N404" s="5"/>
      <c r="O404" s="5"/>
      <c r="P404" s="5"/>
      <c r="Q404" s="5"/>
      <c r="R404" s="7"/>
      <c r="S404" s="7">
        <f t="shared" ref="S404:S419" si="51">SUM(F404:Q404)</f>
        <v>67</v>
      </c>
      <c r="T404" s="25">
        <f t="shared" si="48"/>
        <v>3</v>
      </c>
      <c r="U404" s="7">
        <f t="shared" si="49"/>
        <v>67</v>
      </c>
    </row>
    <row r="405" spans="1:21">
      <c r="A405" s="62">
        <v>23</v>
      </c>
      <c r="B405" s="83" t="s">
        <v>78</v>
      </c>
      <c r="C405" s="100" t="s">
        <v>1717</v>
      </c>
      <c r="D405" s="192">
        <v>1971</v>
      </c>
      <c r="E405" s="174" t="s">
        <v>122</v>
      </c>
      <c r="F405" s="174" t="s">
        <v>1971</v>
      </c>
      <c r="G405" s="6" t="str">
        <f t="shared" si="47"/>
        <v xml:space="preserve"> </v>
      </c>
      <c r="H405" s="92">
        <v>31</v>
      </c>
      <c r="I405" s="91"/>
      <c r="J405" s="91"/>
      <c r="K405" s="91"/>
      <c r="L405" s="91"/>
      <c r="M405" s="92"/>
      <c r="N405" s="92"/>
      <c r="O405" s="92">
        <v>35</v>
      </c>
      <c r="P405" s="92"/>
      <c r="Q405" s="91"/>
      <c r="R405" s="91"/>
      <c r="S405" s="7">
        <f t="shared" si="51"/>
        <v>66</v>
      </c>
      <c r="T405" s="25">
        <f t="shared" si="48"/>
        <v>2</v>
      </c>
      <c r="U405" s="7">
        <f t="shared" si="49"/>
        <v>66</v>
      </c>
    </row>
    <row r="406" spans="1:21">
      <c r="A406" s="63">
        <v>24</v>
      </c>
      <c r="B406" s="83" t="s">
        <v>78</v>
      </c>
      <c r="C406" s="50" t="s">
        <v>450</v>
      </c>
      <c r="D406" s="50">
        <v>1973</v>
      </c>
      <c r="E406" s="50" t="s">
        <v>111</v>
      </c>
      <c r="F406" s="50" t="s">
        <v>112</v>
      </c>
      <c r="G406" s="6" t="str">
        <f t="shared" si="47"/>
        <v xml:space="preserve"> </v>
      </c>
      <c r="H406" s="120">
        <v>20</v>
      </c>
      <c r="I406" s="5"/>
      <c r="J406" s="5">
        <v>30</v>
      </c>
      <c r="K406" s="5"/>
      <c r="L406" s="5"/>
      <c r="M406" s="5"/>
      <c r="N406" s="5"/>
      <c r="O406" s="5">
        <v>10</v>
      </c>
      <c r="P406" s="5"/>
      <c r="Q406" s="5"/>
      <c r="R406" s="7"/>
      <c r="S406" s="7">
        <f t="shared" si="51"/>
        <v>60</v>
      </c>
      <c r="T406" s="25">
        <f t="shared" si="48"/>
        <v>3</v>
      </c>
      <c r="U406" s="7">
        <f t="shared" si="49"/>
        <v>60</v>
      </c>
    </row>
    <row r="407" spans="1:21">
      <c r="A407" s="62">
        <v>25</v>
      </c>
      <c r="B407" s="83" t="s">
        <v>78</v>
      </c>
      <c r="C407" s="53" t="s">
        <v>1464</v>
      </c>
      <c r="D407" s="53">
        <v>1971</v>
      </c>
      <c r="E407" s="53" t="s">
        <v>1280</v>
      </c>
      <c r="F407" s="53" t="str">
        <f>VLOOKUP(E407,cod.,2,FALSE)</f>
        <v>IDEATLETICA AURORA</v>
      </c>
      <c r="G407" s="6" t="str">
        <f t="shared" si="47"/>
        <v xml:space="preserve"> </v>
      </c>
      <c r="H407" s="120"/>
      <c r="I407" s="13"/>
      <c r="J407" s="13"/>
      <c r="K407" s="13"/>
      <c r="L407" s="13">
        <v>33</v>
      </c>
      <c r="M407" s="13"/>
      <c r="N407" s="13">
        <v>25</v>
      </c>
      <c r="O407" s="13"/>
      <c r="P407" s="5"/>
      <c r="Q407" s="5"/>
      <c r="R407" s="7"/>
      <c r="S407" s="7">
        <f t="shared" si="51"/>
        <v>58</v>
      </c>
      <c r="T407" s="25">
        <f t="shared" si="48"/>
        <v>2</v>
      </c>
      <c r="U407" s="7">
        <f t="shared" si="49"/>
        <v>58</v>
      </c>
    </row>
    <row r="408" spans="1:21" s="65" customFormat="1">
      <c r="A408" s="63">
        <v>26</v>
      </c>
      <c r="B408" s="83" t="s">
        <v>78</v>
      </c>
      <c r="C408" s="51" t="s">
        <v>991</v>
      </c>
      <c r="D408" s="51">
        <v>1971</v>
      </c>
      <c r="E408" s="51" t="s">
        <v>989</v>
      </c>
      <c r="F408" s="51" t="s">
        <v>990</v>
      </c>
      <c r="G408" s="6" t="str">
        <f t="shared" si="47"/>
        <v xml:space="preserve"> </v>
      </c>
      <c r="H408" s="5"/>
      <c r="I408" s="13">
        <v>21</v>
      </c>
      <c r="J408" s="5"/>
      <c r="K408" s="5"/>
      <c r="L408" s="5">
        <v>36</v>
      </c>
      <c r="M408" s="5"/>
      <c r="N408" s="5"/>
      <c r="O408" s="5"/>
      <c r="P408" s="5"/>
      <c r="Q408" s="4"/>
      <c r="R408" s="7"/>
      <c r="S408" s="7">
        <f t="shared" si="51"/>
        <v>57</v>
      </c>
      <c r="T408" s="25">
        <f t="shared" si="48"/>
        <v>2</v>
      </c>
      <c r="U408" s="7">
        <f t="shared" si="49"/>
        <v>57</v>
      </c>
    </row>
    <row r="409" spans="1:21">
      <c r="A409" s="62">
        <v>27</v>
      </c>
      <c r="B409" s="83" t="s">
        <v>78</v>
      </c>
      <c r="C409" s="50" t="s">
        <v>411</v>
      </c>
      <c r="D409" s="50">
        <v>1970</v>
      </c>
      <c r="E409" s="50" t="s">
        <v>126</v>
      </c>
      <c r="F409" s="50" t="s">
        <v>376</v>
      </c>
      <c r="G409" s="6" t="str">
        <f t="shared" si="47"/>
        <v xml:space="preserve"> </v>
      </c>
      <c r="H409" s="120">
        <v>28</v>
      </c>
      <c r="I409" s="5"/>
      <c r="J409" s="5">
        <v>26</v>
      </c>
      <c r="K409" s="5"/>
      <c r="L409" s="5"/>
      <c r="M409" s="5"/>
      <c r="N409" s="5"/>
      <c r="O409" s="5"/>
      <c r="P409" s="5"/>
      <c r="Q409" s="5"/>
      <c r="R409" s="7"/>
      <c r="S409" s="7">
        <f t="shared" si="51"/>
        <v>54</v>
      </c>
      <c r="T409" s="25">
        <f t="shared" si="48"/>
        <v>2</v>
      </c>
      <c r="U409" s="7">
        <f t="shared" si="49"/>
        <v>54</v>
      </c>
    </row>
    <row r="410" spans="1:21">
      <c r="A410" s="63">
        <v>28</v>
      </c>
      <c r="B410" s="83" t="s">
        <v>78</v>
      </c>
      <c r="C410" s="50" t="s">
        <v>452</v>
      </c>
      <c r="D410" s="50">
        <v>1973</v>
      </c>
      <c r="E410" s="50" t="s">
        <v>202</v>
      </c>
      <c r="F410" s="50" t="s">
        <v>203</v>
      </c>
      <c r="G410" s="6" t="str">
        <f t="shared" si="47"/>
        <v xml:space="preserve"> </v>
      </c>
      <c r="H410" s="120">
        <v>19</v>
      </c>
      <c r="I410" s="5"/>
      <c r="J410" s="5">
        <v>33</v>
      </c>
      <c r="K410" s="5"/>
      <c r="L410" s="5"/>
      <c r="M410" s="5"/>
      <c r="N410" s="5"/>
      <c r="O410" s="5"/>
      <c r="P410" s="5"/>
      <c r="Q410" s="5"/>
      <c r="R410" s="7"/>
      <c r="S410" s="7">
        <f t="shared" si="51"/>
        <v>52</v>
      </c>
      <c r="T410" s="25">
        <f t="shared" si="48"/>
        <v>2</v>
      </c>
      <c r="U410" s="7">
        <f t="shared" si="49"/>
        <v>52</v>
      </c>
    </row>
    <row r="411" spans="1:21">
      <c r="A411" s="62">
        <v>29</v>
      </c>
      <c r="B411" s="83" t="s">
        <v>78</v>
      </c>
      <c r="C411" s="53" t="s">
        <v>1247</v>
      </c>
      <c r="D411" s="140">
        <v>1969</v>
      </c>
      <c r="E411" s="140" t="s">
        <v>109</v>
      </c>
      <c r="F411" s="140" t="s">
        <v>110</v>
      </c>
      <c r="G411" s="6" t="str">
        <f t="shared" si="47"/>
        <v xml:space="preserve"> </v>
      </c>
      <c r="H411" s="13"/>
      <c r="I411" s="13"/>
      <c r="J411" s="13"/>
      <c r="K411" s="63">
        <v>23</v>
      </c>
      <c r="L411" s="13">
        <v>25</v>
      </c>
      <c r="M411" s="13"/>
      <c r="N411" s="13"/>
      <c r="O411" s="13"/>
      <c r="P411" s="13"/>
      <c r="Q411" s="13"/>
      <c r="R411" s="12"/>
      <c r="S411" s="12">
        <f t="shared" si="51"/>
        <v>48</v>
      </c>
      <c r="T411" s="161">
        <f t="shared" si="48"/>
        <v>2</v>
      </c>
      <c r="U411" s="7">
        <f t="shared" si="49"/>
        <v>48</v>
      </c>
    </row>
    <row r="412" spans="1:21" s="65" customFormat="1">
      <c r="A412" s="63">
        <v>30</v>
      </c>
      <c r="B412" s="83" t="s">
        <v>78</v>
      </c>
      <c r="C412" s="174" t="s">
        <v>1614</v>
      </c>
      <c r="D412" s="174">
        <v>1971</v>
      </c>
      <c r="E412" s="174" t="s">
        <v>143</v>
      </c>
      <c r="F412" s="174" t="s">
        <v>144</v>
      </c>
      <c r="G412" s="6" t="str">
        <f t="shared" si="47"/>
        <v xml:space="preserve"> </v>
      </c>
      <c r="H412" s="92"/>
      <c r="I412" s="91"/>
      <c r="J412" s="91"/>
      <c r="K412" s="91"/>
      <c r="L412" s="91"/>
      <c r="M412" s="92"/>
      <c r="N412" s="92">
        <v>29</v>
      </c>
      <c r="O412" s="92">
        <v>19</v>
      </c>
      <c r="P412" s="92"/>
      <c r="Q412" s="91"/>
      <c r="R412" s="91"/>
      <c r="S412" s="7">
        <f t="shared" si="51"/>
        <v>48</v>
      </c>
      <c r="T412" s="25">
        <f t="shared" si="48"/>
        <v>2</v>
      </c>
      <c r="U412" s="7">
        <f t="shared" si="49"/>
        <v>48</v>
      </c>
    </row>
    <row r="413" spans="1:21" s="65" customFormat="1">
      <c r="A413" s="62">
        <v>31</v>
      </c>
      <c r="B413" s="83" t="s">
        <v>78</v>
      </c>
      <c r="C413" s="53" t="s">
        <v>1361</v>
      </c>
      <c r="D413" s="53">
        <v>1969</v>
      </c>
      <c r="E413" s="53" t="s">
        <v>989</v>
      </c>
      <c r="F413" s="53" t="str">
        <f>VLOOKUP(E413,cod.,2,FALSE)</f>
        <v>ATLETICA AMATORI LAURIA</v>
      </c>
      <c r="G413" s="6" t="str">
        <f t="shared" si="47"/>
        <v xml:space="preserve"> </v>
      </c>
      <c r="H413" s="120"/>
      <c r="I413" s="13"/>
      <c r="J413" s="13"/>
      <c r="K413" s="13"/>
      <c r="L413" s="13">
        <v>26</v>
      </c>
      <c r="M413" s="13"/>
      <c r="N413" s="13">
        <v>22</v>
      </c>
      <c r="O413" s="13"/>
      <c r="P413" s="5"/>
      <c r="Q413" s="5"/>
      <c r="R413" s="7"/>
      <c r="S413" s="7">
        <f t="shared" si="51"/>
        <v>48</v>
      </c>
      <c r="T413" s="25">
        <f t="shared" si="48"/>
        <v>2</v>
      </c>
      <c r="U413" s="7">
        <f t="shared" si="49"/>
        <v>48</v>
      </c>
    </row>
    <row r="414" spans="1:21">
      <c r="A414" s="63">
        <v>32</v>
      </c>
      <c r="B414" s="83" t="s">
        <v>78</v>
      </c>
      <c r="C414" s="53" t="s">
        <v>1472</v>
      </c>
      <c r="D414" s="53">
        <v>1971</v>
      </c>
      <c r="E414" s="53" t="s">
        <v>176</v>
      </c>
      <c r="F414" s="53" t="str">
        <f>VLOOKUP(E414,cod.,2,FALSE)</f>
        <v>ATLETICA CORREREPOLLINO</v>
      </c>
      <c r="G414" s="6" t="str">
        <f t="shared" si="47"/>
        <v xml:space="preserve"> </v>
      </c>
      <c r="H414" s="120"/>
      <c r="I414" s="13"/>
      <c r="J414" s="13"/>
      <c r="K414" s="13"/>
      <c r="L414" s="13">
        <v>21</v>
      </c>
      <c r="M414" s="13"/>
      <c r="N414" s="13"/>
      <c r="O414" s="13"/>
      <c r="P414" s="5">
        <v>26</v>
      </c>
      <c r="Q414" s="5"/>
      <c r="R414" s="7"/>
      <c r="S414" s="7">
        <f t="shared" si="51"/>
        <v>47</v>
      </c>
      <c r="T414" s="25">
        <f t="shared" si="48"/>
        <v>2</v>
      </c>
      <c r="U414" s="7">
        <f t="shared" si="49"/>
        <v>47</v>
      </c>
    </row>
    <row r="415" spans="1:21">
      <c r="A415" s="62">
        <v>33</v>
      </c>
      <c r="B415" s="63" t="s">
        <v>78</v>
      </c>
      <c r="C415" s="50" t="s">
        <v>321</v>
      </c>
      <c r="D415" s="50">
        <v>1969</v>
      </c>
      <c r="E415" s="50" t="s">
        <v>135</v>
      </c>
      <c r="F415" s="50" t="s">
        <v>136</v>
      </c>
      <c r="G415" s="6" t="str">
        <f t="shared" ref="G415:G446" si="52">IF(COUNTIF(atleta451,C415)&gt;1,"X"," ")</f>
        <v xml:space="preserve"> </v>
      </c>
      <c r="H415" s="120">
        <v>1</v>
      </c>
      <c r="I415" s="5"/>
      <c r="J415" s="5"/>
      <c r="K415" s="5"/>
      <c r="L415" s="5">
        <v>26</v>
      </c>
      <c r="M415" s="5"/>
      <c r="N415" s="5">
        <v>18</v>
      </c>
      <c r="O415" s="5">
        <v>1</v>
      </c>
      <c r="P415" s="5"/>
      <c r="Q415" s="13"/>
      <c r="R415" s="7"/>
      <c r="S415" s="7">
        <f t="shared" si="51"/>
        <v>46</v>
      </c>
      <c r="T415" s="25">
        <f t="shared" ref="T415:T446" si="53">COUNT(F415:Q415)</f>
        <v>4</v>
      </c>
      <c r="U415" s="7">
        <f t="shared" ref="U415:U446" si="54">SUM(R415:S415)</f>
        <v>46</v>
      </c>
    </row>
    <row r="416" spans="1:21">
      <c r="A416" s="63">
        <v>34</v>
      </c>
      <c r="B416" s="83" t="s">
        <v>78</v>
      </c>
      <c r="C416" s="53" t="s">
        <v>1370</v>
      </c>
      <c r="D416" s="53"/>
      <c r="E416" s="53" t="s">
        <v>163</v>
      </c>
      <c r="F416" s="53" t="str">
        <f>VLOOKUP(E416,cod.,2,FALSE)</f>
        <v>ATLETICA SALENTINA LECCE</v>
      </c>
      <c r="G416" s="6" t="str">
        <f t="shared" si="52"/>
        <v xml:space="preserve"> </v>
      </c>
      <c r="H416" s="120"/>
      <c r="I416" s="13"/>
      <c r="J416" s="13"/>
      <c r="K416" s="13"/>
      <c r="L416" s="13">
        <v>43</v>
      </c>
      <c r="M416" s="13"/>
      <c r="N416" s="13"/>
      <c r="O416" s="13"/>
      <c r="P416" s="5"/>
      <c r="Q416" s="5"/>
      <c r="R416" s="7"/>
      <c r="S416" s="7">
        <f t="shared" si="51"/>
        <v>43</v>
      </c>
      <c r="T416" s="25">
        <f t="shared" si="53"/>
        <v>1</v>
      </c>
      <c r="U416" s="7">
        <f t="shared" si="54"/>
        <v>43</v>
      </c>
    </row>
    <row r="417" spans="1:21">
      <c r="A417" s="62">
        <v>35</v>
      </c>
      <c r="B417" s="63" t="s">
        <v>78</v>
      </c>
      <c r="C417" s="50" t="s">
        <v>454</v>
      </c>
      <c r="D417" s="50">
        <v>1969</v>
      </c>
      <c r="E417" s="50" t="s">
        <v>167</v>
      </c>
      <c r="F417" s="50" t="s">
        <v>370</v>
      </c>
      <c r="G417" s="6" t="str">
        <f t="shared" si="52"/>
        <v xml:space="preserve"> </v>
      </c>
      <c r="H417" s="120">
        <v>18</v>
      </c>
      <c r="I417" s="5"/>
      <c r="J417" s="5">
        <v>24</v>
      </c>
      <c r="K417" s="5"/>
      <c r="L417" s="5"/>
      <c r="M417" s="5"/>
      <c r="N417" s="5"/>
      <c r="O417" s="5"/>
      <c r="P417" s="5"/>
      <c r="Q417" s="5"/>
      <c r="R417" s="7"/>
      <c r="S417" s="7">
        <f t="shared" si="51"/>
        <v>42</v>
      </c>
      <c r="T417" s="25">
        <f t="shared" si="53"/>
        <v>2</v>
      </c>
      <c r="U417" s="7">
        <f t="shared" si="54"/>
        <v>42</v>
      </c>
    </row>
    <row r="418" spans="1:21">
      <c r="A418" s="63">
        <v>36</v>
      </c>
      <c r="B418" s="83" t="s">
        <v>78</v>
      </c>
      <c r="C418" s="53" t="s">
        <v>1371</v>
      </c>
      <c r="D418" s="53">
        <v>1971</v>
      </c>
      <c r="E418" s="53" t="s">
        <v>1528</v>
      </c>
      <c r="F418" s="53" t="str">
        <f>VLOOKUP(E418,cod.,2,FALSE)</f>
        <v>TEAM SPORT MATERA</v>
      </c>
      <c r="G418" s="6" t="str">
        <f t="shared" si="52"/>
        <v xml:space="preserve"> </v>
      </c>
      <c r="H418" s="120"/>
      <c r="I418" s="13"/>
      <c r="J418" s="13"/>
      <c r="K418" s="13"/>
      <c r="L418" s="13">
        <v>41</v>
      </c>
      <c r="M418" s="13"/>
      <c r="N418" s="13"/>
      <c r="O418" s="13"/>
      <c r="P418" s="5"/>
      <c r="Q418" s="5"/>
      <c r="R418" s="7"/>
      <c r="S418" s="7">
        <f t="shared" si="51"/>
        <v>41</v>
      </c>
      <c r="T418" s="25">
        <f t="shared" si="53"/>
        <v>1</v>
      </c>
      <c r="U418" s="7">
        <f t="shared" si="54"/>
        <v>41</v>
      </c>
    </row>
    <row r="419" spans="1:21">
      <c r="A419" s="62">
        <v>37</v>
      </c>
      <c r="B419" s="63" t="s">
        <v>78</v>
      </c>
      <c r="C419" s="51" t="s">
        <v>1020</v>
      </c>
      <c r="D419" s="51">
        <v>1970</v>
      </c>
      <c r="E419" s="51" t="s">
        <v>152</v>
      </c>
      <c r="F419" s="51" t="s">
        <v>269</v>
      </c>
      <c r="G419" s="6" t="str">
        <f t="shared" si="52"/>
        <v xml:space="preserve"> </v>
      </c>
      <c r="H419" s="5"/>
      <c r="I419" s="13">
        <v>17</v>
      </c>
      <c r="J419" s="5"/>
      <c r="K419" s="5"/>
      <c r="L419" s="5"/>
      <c r="M419" s="5"/>
      <c r="N419" s="5"/>
      <c r="O419" s="5"/>
      <c r="P419" s="5">
        <v>24</v>
      </c>
      <c r="Q419" s="5"/>
      <c r="R419" s="7"/>
      <c r="S419" s="7">
        <f t="shared" si="51"/>
        <v>41</v>
      </c>
      <c r="T419" s="25">
        <f t="shared" si="53"/>
        <v>2</v>
      </c>
      <c r="U419" s="7">
        <f t="shared" si="54"/>
        <v>41</v>
      </c>
    </row>
    <row r="420" spans="1:21">
      <c r="A420" s="63">
        <v>38</v>
      </c>
      <c r="B420" s="83" t="s">
        <v>78</v>
      </c>
      <c r="C420" s="50" t="s">
        <v>461</v>
      </c>
      <c r="D420" s="50">
        <v>1973</v>
      </c>
      <c r="E420" s="50" t="s">
        <v>205</v>
      </c>
      <c r="F420" s="50" t="s">
        <v>206</v>
      </c>
      <c r="G420" s="6" t="str">
        <f t="shared" si="52"/>
        <v xml:space="preserve"> </v>
      </c>
      <c r="H420" s="120">
        <v>15</v>
      </c>
      <c r="I420" s="5"/>
      <c r="J420" s="5">
        <v>25</v>
      </c>
      <c r="K420" s="5"/>
      <c r="L420" s="5"/>
      <c r="M420" s="5"/>
      <c r="N420" s="5"/>
      <c r="O420" s="5"/>
      <c r="P420" s="5"/>
      <c r="Q420" s="5"/>
      <c r="R420" s="7"/>
      <c r="S420" s="7">
        <f>SUM(H420:Q420)</f>
        <v>40</v>
      </c>
      <c r="T420" s="25">
        <f t="shared" si="53"/>
        <v>2</v>
      </c>
      <c r="U420" s="7">
        <f t="shared" si="54"/>
        <v>40</v>
      </c>
    </row>
    <row r="421" spans="1:21">
      <c r="A421" s="62">
        <v>39</v>
      </c>
      <c r="B421" s="83" t="s">
        <v>78</v>
      </c>
      <c r="C421" s="53" t="s">
        <v>1372</v>
      </c>
      <c r="D421" s="53">
        <v>1969</v>
      </c>
      <c r="E421" s="53" t="s">
        <v>981</v>
      </c>
      <c r="F421" s="53" t="str">
        <f>VLOOKUP(E421,cod.,2,FALSE)</f>
        <v>G.S. ATHLOS MATERA</v>
      </c>
      <c r="G421" s="6" t="str">
        <f t="shared" si="52"/>
        <v xml:space="preserve"> </v>
      </c>
      <c r="H421" s="120"/>
      <c r="I421" s="13"/>
      <c r="J421" s="13"/>
      <c r="K421" s="13"/>
      <c r="L421" s="13">
        <v>40</v>
      </c>
      <c r="M421" s="13"/>
      <c r="N421" s="13"/>
      <c r="O421" s="13"/>
      <c r="P421" s="5"/>
      <c r="Q421" s="5"/>
      <c r="R421" s="7"/>
      <c r="S421" s="7">
        <f>SUM(F421:Q421)</f>
        <v>40</v>
      </c>
      <c r="T421" s="25">
        <f t="shared" si="53"/>
        <v>1</v>
      </c>
      <c r="U421" s="7">
        <f t="shared" si="54"/>
        <v>40</v>
      </c>
    </row>
    <row r="422" spans="1:21">
      <c r="A422" s="63">
        <v>40</v>
      </c>
      <c r="B422" s="63" t="s">
        <v>78</v>
      </c>
      <c r="C422" s="51" t="s">
        <v>945</v>
      </c>
      <c r="D422" s="51">
        <v>1970</v>
      </c>
      <c r="E422" s="51" t="s">
        <v>946</v>
      </c>
      <c r="F422" s="51" t="s">
        <v>947</v>
      </c>
      <c r="G422" s="6" t="str">
        <f t="shared" si="52"/>
        <v xml:space="preserve"> </v>
      </c>
      <c r="H422" s="5"/>
      <c r="I422" s="13">
        <v>38</v>
      </c>
      <c r="J422" s="5"/>
      <c r="K422" s="5"/>
      <c r="L422" s="5"/>
      <c r="M422" s="5"/>
      <c r="N422" s="5"/>
      <c r="O422" s="5"/>
      <c r="P422" s="5"/>
      <c r="Q422" s="5"/>
      <c r="R422" s="7"/>
      <c r="S422" s="7">
        <f>SUM(F422:Q422)</f>
        <v>38</v>
      </c>
      <c r="T422" s="25">
        <f t="shared" si="53"/>
        <v>1</v>
      </c>
      <c r="U422" s="7">
        <f t="shared" si="54"/>
        <v>38</v>
      </c>
    </row>
    <row r="423" spans="1:21">
      <c r="A423" s="62">
        <v>41</v>
      </c>
      <c r="B423" s="83" t="s">
        <v>78</v>
      </c>
      <c r="C423" s="50" t="s">
        <v>1083</v>
      </c>
      <c r="D423" s="50">
        <v>1971</v>
      </c>
      <c r="E423" s="97" t="s">
        <v>124</v>
      </c>
      <c r="F423" s="50" t="s">
        <v>125</v>
      </c>
      <c r="G423" s="6" t="str">
        <f t="shared" si="52"/>
        <v xml:space="preserve"> </v>
      </c>
      <c r="H423" s="5"/>
      <c r="I423" s="5"/>
      <c r="J423" s="138">
        <v>38</v>
      </c>
      <c r="K423" s="5"/>
      <c r="L423" s="5"/>
      <c r="M423" s="5"/>
      <c r="N423" s="5"/>
      <c r="O423" s="5"/>
      <c r="P423" s="5"/>
      <c r="Q423" s="5"/>
      <c r="R423" s="7"/>
      <c r="S423" s="7">
        <f>SUM(H423:Q423)</f>
        <v>38</v>
      </c>
      <c r="T423" s="25">
        <f t="shared" si="53"/>
        <v>1</v>
      </c>
      <c r="U423" s="7">
        <f t="shared" si="54"/>
        <v>38</v>
      </c>
    </row>
    <row r="424" spans="1:21">
      <c r="A424" s="63">
        <v>42</v>
      </c>
      <c r="B424" s="63" t="s">
        <v>78</v>
      </c>
      <c r="C424" s="53" t="s">
        <v>1373</v>
      </c>
      <c r="D424" s="53">
        <v>1971</v>
      </c>
      <c r="E424" s="53" t="s">
        <v>1162</v>
      </c>
      <c r="F424" s="53" t="str">
        <f>VLOOKUP(E424,cod.,2,FALSE)</f>
        <v>TEAM PIANETA SPORT MASSAFRA</v>
      </c>
      <c r="G424" s="6" t="str">
        <f t="shared" si="52"/>
        <v xml:space="preserve"> </v>
      </c>
      <c r="H424" s="120"/>
      <c r="I424" s="13"/>
      <c r="J424" s="13"/>
      <c r="K424" s="13"/>
      <c r="L424" s="13">
        <v>38</v>
      </c>
      <c r="M424" s="13"/>
      <c r="N424" s="13"/>
      <c r="O424" s="13"/>
      <c r="P424" s="5"/>
      <c r="Q424" s="5"/>
      <c r="R424" s="7"/>
      <c r="S424" s="7">
        <f t="shared" ref="S424:S453" si="55">SUM(F424:Q424)</f>
        <v>38</v>
      </c>
      <c r="T424" s="25">
        <f t="shared" si="53"/>
        <v>1</v>
      </c>
      <c r="U424" s="7">
        <f t="shared" si="54"/>
        <v>38</v>
      </c>
    </row>
    <row r="425" spans="1:21">
      <c r="A425" s="62">
        <v>43</v>
      </c>
      <c r="B425" s="83" t="s">
        <v>78</v>
      </c>
      <c r="C425" s="100" t="s">
        <v>1785</v>
      </c>
      <c r="D425" s="192">
        <v>1969</v>
      </c>
      <c r="E425" s="174" t="s">
        <v>1166</v>
      </c>
      <c r="F425" s="174" t="s">
        <v>1969</v>
      </c>
      <c r="G425" s="6" t="str">
        <f t="shared" si="52"/>
        <v xml:space="preserve"> </v>
      </c>
      <c r="H425" s="92"/>
      <c r="I425" s="91"/>
      <c r="J425" s="91">
        <v>16</v>
      </c>
      <c r="K425" s="91"/>
      <c r="L425" s="91"/>
      <c r="M425" s="92"/>
      <c r="N425" s="92"/>
      <c r="O425" s="92">
        <v>22</v>
      </c>
      <c r="P425" s="92"/>
      <c r="Q425" s="91"/>
      <c r="R425" s="91"/>
      <c r="S425" s="7">
        <f t="shared" si="55"/>
        <v>38</v>
      </c>
      <c r="T425" s="25">
        <f t="shared" si="53"/>
        <v>2</v>
      </c>
      <c r="U425" s="7">
        <f t="shared" si="54"/>
        <v>38</v>
      </c>
    </row>
    <row r="426" spans="1:21">
      <c r="A426" s="63">
        <v>44</v>
      </c>
      <c r="B426" s="63" t="s">
        <v>78</v>
      </c>
      <c r="C426" s="53" t="s">
        <v>1374</v>
      </c>
      <c r="D426" s="53">
        <v>1969</v>
      </c>
      <c r="E426" s="53" t="s">
        <v>1524</v>
      </c>
      <c r="F426" s="53" t="str">
        <f>VLOOKUP(E426,cod.,2,FALSE)</f>
        <v>A.S.D.  LA FENICE</v>
      </c>
      <c r="G426" s="6" t="str">
        <f t="shared" si="52"/>
        <v xml:space="preserve"> </v>
      </c>
      <c r="H426" s="120"/>
      <c r="I426" s="13"/>
      <c r="J426" s="13"/>
      <c r="K426" s="13"/>
      <c r="L426" s="13">
        <v>37</v>
      </c>
      <c r="M426" s="13"/>
      <c r="N426" s="13"/>
      <c r="O426" s="13"/>
      <c r="P426" s="5"/>
      <c r="Q426" s="5"/>
      <c r="R426" s="7"/>
      <c r="S426" s="7">
        <f t="shared" si="55"/>
        <v>37</v>
      </c>
      <c r="T426" s="25">
        <f t="shared" si="53"/>
        <v>1</v>
      </c>
      <c r="U426" s="7">
        <f t="shared" si="54"/>
        <v>37</v>
      </c>
    </row>
    <row r="427" spans="1:21">
      <c r="A427" s="62">
        <v>45</v>
      </c>
      <c r="B427" s="83" t="s">
        <v>78</v>
      </c>
      <c r="C427" s="174" t="s">
        <v>547</v>
      </c>
      <c r="D427" s="174">
        <v>1969</v>
      </c>
      <c r="E427" s="174" t="s">
        <v>198</v>
      </c>
      <c r="F427" s="174" t="s">
        <v>199</v>
      </c>
      <c r="G427" s="6" t="str">
        <f t="shared" si="52"/>
        <v xml:space="preserve"> </v>
      </c>
      <c r="H427" s="92">
        <v>1</v>
      </c>
      <c r="I427" s="91"/>
      <c r="J427" s="91">
        <v>1</v>
      </c>
      <c r="K427" s="91"/>
      <c r="L427" s="91"/>
      <c r="M427" s="92"/>
      <c r="N427" s="92">
        <v>19</v>
      </c>
      <c r="O427" s="92">
        <v>16</v>
      </c>
      <c r="P427" s="92"/>
      <c r="Q427" s="91"/>
      <c r="R427" s="91"/>
      <c r="S427" s="7">
        <f t="shared" si="55"/>
        <v>37</v>
      </c>
      <c r="T427" s="25">
        <f t="shared" si="53"/>
        <v>4</v>
      </c>
      <c r="U427" s="7">
        <f t="shared" si="54"/>
        <v>37</v>
      </c>
    </row>
    <row r="428" spans="1:21">
      <c r="A428" s="63">
        <v>46</v>
      </c>
      <c r="B428" s="83" t="s">
        <v>78</v>
      </c>
      <c r="C428" s="53" t="s">
        <v>1183</v>
      </c>
      <c r="D428" s="140">
        <v>1969</v>
      </c>
      <c r="E428" s="140" t="s">
        <v>1280</v>
      </c>
      <c r="F428" s="140" t="s">
        <v>1259</v>
      </c>
      <c r="G428" s="6" t="str">
        <f t="shared" si="52"/>
        <v xml:space="preserve"> </v>
      </c>
      <c r="H428" s="13"/>
      <c r="I428" s="13"/>
      <c r="J428" s="13"/>
      <c r="K428" s="63">
        <v>36</v>
      </c>
      <c r="L428" s="13"/>
      <c r="M428" s="13"/>
      <c r="N428" s="13"/>
      <c r="O428" s="13"/>
      <c r="P428" s="13"/>
      <c r="Q428" s="13"/>
      <c r="R428" s="12"/>
      <c r="S428" s="12">
        <f t="shared" si="55"/>
        <v>36</v>
      </c>
      <c r="T428" s="161">
        <f t="shared" si="53"/>
        <v>1</v>
      </c>
      <c r="U428" s="7">
        <f t="shared" si="54"/>
        <v>36</v>
      </c>
    </row>
    <row r="429" spans="1:21">
      <c r="A429" s="62">
        <v>47</v>
      </c>
      <c r="B429" s="63" t="s">
        <v>78</v>
      </c>
      <c r="C429" s="50" t="s">
        <v>392</v>
      </c>
      <c r="D429" s="50">
        <v>1969</v>
      </c>
      <c r="E429" s="50" t="s">
        <v>129</v>
      </c>
      <c r="F429" s="50" t="s">
        <v>130</v>
      </c>
      <c r="G429" s="6" t="str">
        <f t="shared" si="52"/>
        <v xml:space="preserve"> </v>
      </c>
      <c r="H429" s="120">
        <v>36</v>
      </c>
      <c r="I429" s="13"/>
      <c r="J429" s="13"/>
      <c r="K429" s="13"/>
      <c r="L429" s="13"/>
      <c r="M429" s="13"/>
      <c r="N429" s="13"/>
      <c r="O429" s="13"/>
      <c r="P429" s="5"/>
      <c r="Q429" s="5"/>
      <c r="R429" s="7"/>
      <c r="S429" s="7">
        <f t="shared" si="55"/>
        <v>36</v>
      </c>
      <c r="T429" s="25">
        <f t="shared" si="53"/>
        <v>1</v>
      </c>
      <c r="U429" s="7">
        <f t="shared" si="54"/>
        <v>36</v>
      </c>
    </row>
    <row r="430" spans="1:21">
      <c r="A430" s="63">
        <v>48</v>
      </c>
      <c r="B430" s="83" t="s">
        <v>78</v>
      </c>
      <c r="C430" s="100" t="s">
        <v>1703</v>
      </c>
      <c r="D430" s="192">
        <v>1972</v>
      </c>
      <c r="E430" s="174" t="s">
        <v>117</v>
      </c>
      <c r="F430" s="174" t="s">
        <v>1962</v>
      </c>
      <c r="G430" s="6" t="str">
        <f t="shared" si="52"/>
        <v xml:space="preserve"> </v>
      </c>
      <c r="H430" s="92"/>
      <c r="I430" s="91"/>
      <c r="J430" s="91"/>
      <c r="K430" s="91"/>
      <c r="L430" s="91"/>
      <c r="M430" s="92"/>
      <c r="N430" s="92"/>
      <c r="O430" s="92">
        <v>36</v>
      </c>
      <c r="P430" s="92"/>
      <c r="Q430" s="91"/>
      <c r="R430" s="91"/>
      <c r="S430" s="7">
        <f t="shared" si="55"/>
        <v>36</v>
      </c>
      <c r="T430" s="25">
        <f t="shared" si="53"/>
        <v>1</v>
      </c>
      <c r="U430" s="7">
        <f t="shared" si="54"/>
        <v>36</v>
      </c>
    </row>
    <row r="431" spans="1:21">
      <c r="A431" s="62">
        <v>49</v>
      </c>
      <c r="B431" s="83" t="s">
        <v>78</v>
      </c>
      <c r="C431" s="53" t="s">
        <v>1190</v>
      </c>
      <c r="D431" s="140">
        <v>1969</v>
      </c>
      <c r="E431" s="140" t="s">
        <v>949</v>
      </c>
      <c r="F431" s="140" t="s">
        <v>950</v>
      </c>
      <c r="G431" s="6" t="str">
        <f t="shared" si="52"/>
        <v xml:space="preserve"> </v>
      </c>
      <c r="H431" s="13"/>
      <c r="I431" s="13"/>
      <c r="J431" s="13"/>
      <c r="K431" s="63">
        <v>35</v>
      </c>
      <c r="L431" s="13"/>
      <c r="M431" s="13"/>
      <c r="N431" s="13"/>
      <c r="O431" s="13"/>
      <c r="P431" s="13"/>
      <c r="Q431" s="13"/>
      <c r="R431" s="12"/>
      <c r="S431" s="12">
        <f t="shared" si="55"/>
        <v>35</v>
      </c>
      <c r="T431" s="161">
        <f t="shared" si="53"/>
        <v>1</v>
      </c>
      <c r="U431" s="7">
        <f t="shared" si="54"/>
        <v>35</v>
      </c>
    </row>
    <row r="432" spans="1:21">
      <c r="A432" s="63">
        <v>50</v>
      </c>
      <c r="B432" s="83" t="s">
        <v>78</v>
      </c>
      <c r="C432" s="53" t="s">
        <v>1375</v>
      </c>
      <c r="D432" s="53">
        <v>1970</v>
      </c>
      <c r="E432" s="53" t="s">
        <v>238</v>
      </c>
      <c r="F432" s="53" t="str">
        <f>VLOOKUP(E432,cod.,2,FALSE)</f>
        <v>PODISTICA AMATORI POTENZA</v>
      </c>
      <c r="G432" s="6" t="str">
        <f t="shared" si="52"/>
        <v xml:space="preserve"> </v>
      </c>
      <c r="H432" s="120"/>
      <c r="I432" s="13"/>
      <c r="J432" s="13"/>
      <c r="K432" s="13"/>
      <c r="L432" s="13">
        <v>35</v>
      </c>
      <c r="M432" s="13"/>
      <c r="N432" s="13"/>
      <c r="O432" s="13"/>
      <c r="P432" s="5"/>
      <c r="Q432" s="5"/>
      <c r="R432" s="7"/>
      <c r="S432" s="7">
        <f t="shared" si="55"/>
        <v>35</v>
      </c>
      <c r="T432" s="25">
        <f t="shared" si="53"/>
        <v>1</v>
      </c>
      <c r="U432" s="7">
        <f t="shared" si="54"/>
        <v>35</v>
      </c>
    </row>
    <row r="433" spans="1:21">
      <c r="A433" s="62">
        <v>51</v>
      </c>
      <c r="B433" s="83" t="s">
        <v>78</v>
      </c>
      <c r="C433" s="174" t="s">
        <v>1591</v>
      </c>
      <c r="D433" s="67">
        <v>1970</v>
      </c>
      <c r="E433" s="67" t="s">
        <v>234</v>
      </c>
      <c r="F433" s="67" t="s">
        <v>235</v>
      </c>
      <c r="G433" s="6" t="str">
        <f t="shared" si="52"/>
        <v xml:space="preserve"> </v>
      </c>
      <c r="H433" s="92"/>
      <c r="I433" s="91"/>
      <c r="J433" s="91"/>
      <c r="K433" s="91"/>
      <c r="L433" s="91"/>
      <c r="M433" s="92">
        <v>35</v>
      </c>
      <c r="N433" s="92"/>
      <c r="O433" s="92"/>
      <c r="P433" s="92"/>
      <c r="Q433" s="91"/>
      <c r="R433" s="91"/>
      <c r="S433" s="7">
        <f t="shared" si="55"/>
        <v>35</v>
      </c>
      <c r="T433" s="25">
        <f t="shared" si="53"/>
        <v>1</v>
      </c>
      <c r="U433" s="7">
        <f t="shared" si="54"/>
        <v>35</v>
      </c>
    </row>
    <row r="434" spans="1:21">
      <c r="A434" s="63">
        <v>52</v>
      </c>
      <c r="B434" s="83" t="s">
        <v>78</v>
      </c>
      <c r="C434" s="50" t="s">
        <v>395</v>
      </c>
      <c r="D434" s="50">
        <v>1973</v>
      </c>
      <c r="E434" s="50" t="s">
        <v>119</v>
      </c>
      <c r="F434" s="50" t="s">
        <v>120</v>
      </c>
      <c r="G434" s="6" t="str">
        <f t="shared" si="52"/>
        <v xml:space="preserve"> </v>
      </c>
      <c r="H434" s="120">
        <v>34</v>
      </c>
      <c r="I434" s="13"/>
      <c r="J434" s="13"/>
      <c r="K434" s="13"/>
      <c r="L434" s="13"/>
      <c r="M434" s="13"/>
      <c r="N434" s="13"/>
      <c r="O434" s="13"/>
      <c r="P434" s="5"/>
      <c r="Q434" s="5"/>
      <c r="R434" s="7"/>
      <c r="S434" s="7">
        <f t="shared" si="55"/>
        <v>34</v>
      </c>
      <c r="T434" s="25">
        <f t="shared" si="53"/>
        <v>1</v>
      </c>
      <c r="U434" s="7">
        <f t="shared" si="54"/>
        <v>34</v>
      </c>
    </row>
    <row r="435" spans="1:21">
      <c r="A435" s="62">
        <v>53</v>
      </c>
      <c r="B435" s="83" t="s">
        <v>78</v>
      </c>
      <c r="C435" s="51" t="s">
        <v>959</v>
      </c>
      <c r="D435" s="51">
        <v>1973</v>
      </c>
      <c r="E435" s="51" t="s">
        <v>238</v>
      </c>
      <c r="F435" s="51" t="s">
        <v>239</v>
      </c>
      <c r="G435" s="6" t="str">
        <f t="shared" si="52"/>
        <v xml:space="preserve"> </v>
      </c>
      <c r="H435" s="5"/>
      <c r="I435" s="13">
        <v>34</v>
      </c>
      <c r="J435" s="5"/>
      <c r="K435" s="5"/>
      <c r="L435" s="5"/>
      <c r="M435" s="5"/>
      <c r="N435" s="5"/>
      <c r="O435" s="5"/>
      <c r="P435" s="5"/>
      <c r="Q435" s="5"/>
      <c r="R435" s="7"/>
      <c r="S435" s="7">
        <f t="shared" si="55"/>
        <v>34</v>
      </c>
      <c r="T435" s="25">
        <f t="shared" si="53"/>
        <v>1</v>
      </c>
      <c r="U435" s="7">
        <f t="shared" si="54"/>
        <v>34</v>
      </c>
    </row>
    <row r="436" spans="1:21">
      <c r="A436" s="63">
        <v>54</v>
      </c>
      <c r="B436" s="83" t="s">
        <v>78</v>
      </c>
      <c r="C436" s="53" t="s">
        <v>1192</v>
      </c>
      <c r="D436" s="140">
        <v>1970</v>
      </c>
      <c r="E436" s="140" t="s">
        <v>962</v>
      </c>
      <c r="F436" s="140" t="s">
        <v>1260</v>
      </c>
      <c r="G436" s="6" t="str">
        <f t="shared" si="52"/>
        <v xml:space="preserve"> </v>
      </c>
      <c r="H436" s="13"/>
      <c r="I436" s="13"/>
      <c r="J436" s="13"/>
      <c r="K436" s="63">
        <v>34</v>
      </c>
      <c r="L436" s="13"/>
      <c r="M436" s="13"/>
      <c r="N436" s="13"/>
      <c r="O436" s="13"/>
      <c r="P436" s="13"/>
      <c r="Q436" s="13"/>
      <c r="R436" s="12"/>
      <c r="S436" s="12">
        <f t="shared" si="55"/>
        <v>34</v>
      </c>
      <c r="T436" s="161">
        <f t="shared" si="53"/>
        <v>1</v>
      </c>
      <c r="U436" s="7">
        <f t="shared" si="54"/>
        <v>34</v>
      </c>
    </row>
    <row r="437" spans="1:21">
      <c r="A437" s="62">
        <v>55</v>
      </c>
      <c r="B437" s="83" t="s">
        <v>78</v>
      </c>
      <c r="C437" s="53" t="s">
        <v>1463</v>
      </c>
      <c r="D437" s="53">
        <v>1970</v>
      </c>
      <c r="E437" s="53" t="s">
        <v>242</v>
      </c>
      <c r="F437" s="53" t="str">
        <f>VLOOKUP(E437,cod.,2,FALSE)</f>
        <v>A.S.D. MARATHON MASSAFRA</v>
      </c>
      <c r="G437" s="6" t="str">
        <f t="shared" si="52"/>
        <v xml:space="preserve"> </v>
      </c>
      <c r="H437" s="120"/>
      <c r="I437" s="13"/>
      <c r="J437" s="13"/>
      <c r="K437" s="13"/>
      <c r="L437" s="13">
        <v>34</v>
      </c>
      <c r="M437" s="13"/>
      <c r="N437" s="13"/>
      <c r="O437" s="13"/>
      <c r="P437" s="5"/>
      <c r="Q437" s="5"/>
      <c r="R437" s="7"/>
      <c r="S437" s="7">
        <f t="shared" si="55"/>
        <v>34</v>
      </c>
      <c r="T437" s="25">
        <f t="shared" si="53"/>
        <v>1</v>
      </c>
      <c r="U437" s="7">
        <f t="shared" si="54"/>
        <v>34</v>
      </c>
    </row>
    <row r="438" spans="1:21">
      <c r="A438" s="63">
        <v>56</v>
      </c>
      <c r="B438" s="83" t="s">
        <v>78</v>
      </c>
      <c r="C438" s="53" t="s">
        <v>1376</v>
      </c>
      <c r="D438" s="53">
        <v>1972</v>
      </c>
      <c r="E438" s="53" t="s">
        <v>181</v>
      </c>
      <c r="F438" s="53" t="str">
        <f>VLOOKUP(E438,cod.,2,FALSE)</f>
        <v>OSTUNI RUNNER'S</v>
      </c>
      <c r="G438" s="6" t="str">
        <f t="shared" si="52"/>
        <v xml:space="preserve"> </v>
      </c>
      <c r="H438" s="120"/>
      <c r="I438" s="13"/>
      <c r="J438" s="13"/>
      <c r="K438" s="13"/>
      <c r="L438" s="13">
        <v>31</v>
      </c>
      <c r="M438" s="13"/>
      <c r="N438" s="13"/>
      <c r="O438" s="13">
        <v>3</v>
      </c>
      <c r="P438" s="5"/>
      <c r="Q438" s="5"/>
      <c r="R438" s="7"/>
      <c r="S438" s="7">
        <f t="shared" si="55"/>
        <v>34</v>
      </c>
      <c r="T438" s="25">
        <f t="shared" si="53"/>
        <v>2</v>
      </c>
      <c r="U438" s="7">
        <f t="shared" si="54"/>
        <v>34</v>
      </c>
    </row>
    <row r="439" spans="1:21">
      <c r="A439" s="62">
        <v>57</v>
      </c>
      <c r="B439" s="83" t="s">
        <v>78</v>
      </c>
      <c r="C439" s="53" t="s">
        <v>1199</v>
      </c>
      <c r="D439" s="140">
        <v>1972</v>
      </c>
      <c r="E439" s="140" t="s">
        <v>962</v>
      </c>
      <c r="F439" s="140" t="s">
        <v>1260</v>
      </c>
      <c r="G439" s="6" t="str">
        <f t="shared" si="52"/>
        <v xml:space="preserve"> </v>
      </c>
      <c r="H439" s="13"/>
      <c r="I439" s="13"/>
      <c r="J439" s="13"/>
      <c r="K439" s="63">
        <v>33</v>
      </c>
      <c r="L439" s="13"/>
      <c r="M439" s="13"/>
      <c r="N439" s="13"/>
      <c r="O439" s="13"/>
      <c r="P439" s="13"/>
      <c r="Q439" s="13"/>
      <c r="R439" s="12"/>
      <c r="S439" s="12">
        <f t="shared" si="55"/>
        <v>33</v>
      </c>
      <c r="T439" s="161">
        <f t="shared" si="53"/>
        <v>1</v>
      </c>
      <c r="U439" s="7">
        <f t="shared" si="54"/>
        <v>33</v>
      </c>
    </row>
    <row r="440" spans="1:21">
      <c r="A440" s="63">
        <v>58</v>
      </c>
      <c r="B440" s="83" t="s">
        <v>78</v>
      </c>
      <c r="C440" s="51" t="s">
        <v>595</v>
      </c>
      <c r="D440" s="50">
        <v>1971</v>
      </c>
      <c r="E440" s="50" t="s">
        <v>234</v>
      </c>
      <c r="F440" s="50" t="s">
        <v>235</v>
      </c>
      <c r="G440" s="6" t="str">
        <f t="shared" si="52"/>
        <v xml:space="preserve"> </v>
      </c>
      <c r="H440" s="120">
        <v>1</v>
      </c>
      <c r="I440" s="5"/>
      <c r="J440" s="5">
        <v>4</v>
      </c>
      <c r="K440" s="5"/>
      <c r="L440" s="5">
        <v>28</v>
      </c>
      <c r="M440" s="5"/>
      <c r="N440" s="5"/>
      <c r="O440" s="5"/>
      <c r="P440" s="5"/>
      <c r="Q440" s="5"/>
      <c r="R440" s="7"/>
      <c r="S440" s="7">
        <f t="shared" si="55"/>
        <v>33</v>
      </c>
      <c r="T440" s="25">
        <f t="shared" si="53"/>
        <v>3</v>
      </c>
      <c r="U440" s="7">
        <f t="shared" si="54"/>
        <v>33</v>
      </c>
    </row>
    <row r="441" spans="1:21">
      <c r="A441" s="62">
        <v>59</v>
      </c>
      <c r="B441" s="83" t="s">
        <v>78</v>
      </c>
      <c r="C441" s="100" t="s">
        <v>1738</v>
      </c>
      <c r="D441" s="192">
        <v>1973</v>
      </c>
      <c r="E441" s="174" t="s">
        <v>181</v>
      </c>
      <c r="F441" s="174" t="s">
        <v>1973</v>
      </c>
      <c r="G441" s="6" t="str">
        <f t="shared" si="52"/>
        <v xml:space="preserve"> </v>
      </c>
      <c r="H441" s="92"/>
      <c r="I441" s="91"/>
      <c r="J441" s="91"/>
      <c r="K441" s="91"/>
      <c r="L441" s="91"/>
      <c r="M441" s="92"/>
      <c r="N441" s="92"/>
      <c r="O441" s="92">
        <v>33</v>
      </c>
      <c r="P441" s="92"/>
      <c r="Q441" s="91"/>
      <c r="R441" s="91"/>
      <c r="S441" s="7">
        <f t="shared" si="55"/>
        <v>33</v>
      </c>
      <c r="T441" s="25">
        <f t="shared" si="53"/>
        <v>1</v>
      </c>
      <c r="U441" s="7">
        <f t="shared" si="54"/>
        <v>33</v>
      </c>
    </row>
    <row r="442" spans="1:21">
      <c r="A442" s="63">
        <v>60</v>
      </c>
      <c r="B442" s="83" t="s">
        <v>78</v>
      </c>
      <c r="C442" s="53" t="s">
        <v>1465</v>
      </c>
      <c r="D442" s="53">
        <v>1971</v>
      </c>
      <c r="E442" s="53" t="s">
        <v>1526</v>
      </c>
      <c r="F442" s="53" t="str">
        <f>VLOOKUP(E442,cod.,2,FALSE)</f>
        <v>A.S.D. BISCEGLIE RUNNING</v>
      </c>
      <c r="G442" s="6" t="str">
        <f t="shared" si="52"/>
        <v xml:space="preserve"> </v>
      </c>
      <c r="H442" s="120"/>
      <c r="I442" s="13"/>
      <c r="J442" s="13"/>
      <c r="K442" s="13"/>
      <c r="L442" s="13">
        <v>32</v>
      </c>
      <c r="M442" s="13"/>
      <c r="N442" s="13"/>
      <c r="O442" s="13"/>
      <c r="P442" s="5"/>
      <c r="Q442" s="5"/>
      <c r="R442" s="7"/>
      <c r="S442" s="7">
        <f t="shared" si="55"/>
        <v>32</v>
      </c>
      <c r="T442" s="25">
        <f t="shared" si="53"/>
        <v>1</v>
      </c>
      <c r="U442" s="7">
        <f t="shared" si="54"/>
        <v>32</v>
      </c>
    </row>
    <row r="443" spans="1:21">
      <c r="A443" s="62">
        <v>61</v>
      </c>
      <c r="B443" s="83" t="s">
        <v>78</v>
      </c>
      <c r="C443" s="100" t="s">
        <v>1740</v>
      </c>
      <c r="D443" s="192">
        <v>1972</v>
      </c>
      <c r="E443" s="174" t="s">
        <v>163</v>
      </c>
      <c r="F443" s="174" t="s">
        <v>1975</v>
      </c>
      <c r="G443" s="6" t="str">
        <f t="shared" si="52"/>
        <v xml:space="preserve"> </v>
      </c>
      <c r="H443" s="92"/>
      <c r="I443" s="91"/>
      <c r="J443" s="91"/>
      <c r="K443" s="91"/>
      <c r="L443" s="91"/>
      <c r="M443" s="92"/>
      <c r="N443" s="92"/>
      <c r="O443" s="92">
        <v>32</v>
      </c>
      <c r="P443" s="92"/>
      <c r="Q443" s="91"/>
      <c r="R443" s="91"/>
      <c r="S443" s="7">
        <f t="shared" si="55"/>
        <v>32</v>
      </c>
      <c r="T443" s="25">
        <f t="shared" si="53"/>
        <v>1</v>
      </c>
      <c r="U443" s="7">
        <f t="shared" si="54"/>
        <v>32</v>
      </c>
    </row>
    <row r="444" spans="1:21">
      <c r="A444" s="63">
        <v>62</v>
      </c>
      <c r="B444" s="83" t="s">
        <v>78</v>
      </c>
      <c r="C444" s="53" t="s">
        <v>1466</v>
      </c>
      <c r="D444" s="53">
        <v>1972</v>
      </c>
      <c r="E444" s="53" t="s">
        <v>1169</v>
      </c>
      <c r="F444" s="53" t="str">
        <f>VLOOKUP(E444,cod.,2,FALSE)</f>
        <v>ATLETICA TOMMASO ASSI TRANI</v>
      </c>
      <c r="G444" s="6" t="str">
        <f t="shared" si="52"/>
        <v xml:space="preserve"> </v>
      </c>
      <c r="H444" s="120"/>
      <c r="I444" s="13"/>
      <c r="J444" s="13"/>
      <c r="K444" s="13"/>
      <c r="L444" s="13">
        <v>31</v>
      </c>
      <c r="M444" s="13"/>
      <c r="N444" s="13"/>
      <c r="O444" s="13"/>
      <c r="P444" s="5"/>
      <c r="Q444" s="5"/>
      <c r="R444" s="7"/>
      <c r="S444" s="7">
        <f t="shared" si="55"/>
        <v>31</v>
      </c>
      <c r="T444" s="25">
        <f t="shared" si="53"/>
        <v>1</v>
      </c>
      <c r="U444" s="7">
        <f t="shared" si="54"/>
        <v>31</v>
      </c>
    </row>
    <row r="445" spans="1:21">
      <c r="A445" s="62">
        <v>63</v>
      </c>
      <c r="B445" s="83" t="s">
        <v>78</v>
      </c>
      <c r="C445" s="174" t="s">
        <v>1611</v>
      </c>
      <c r="D445" s="174">
        <v>1971</v>
      </c>
      <c r="E445" s="174" t="s">
        <v>161</v>
      </c>
      <c r="F445" s="174" t="s">
        <v>162</v>
      </c>
      <c r="G445" s="6" t="str">
        <f t="shared" si="52"/>
        <v xml:space="preserve"> </v>
      </c>
      <c r="H445" s="92"/>
      <c r="I445" s="91"/>
      <c r="J445" s="91"/>
      <c r="K445" s="91"/>
      <c r="L445" s="91"/>
      <c r="M445" s="92"/>
      <c r="N445" s="92">
        <v>31</v>
      </c>
      <c r="O445" s="92"/>
      <c r="P445" s="92"/>
      <c r="Q445" s="91"/>
      <c r="R445" s="91"/>
      <c r="S445" s="7">
        <f t="shared" si="55"/>
        <v>31</v>
      </c>
      <c r="T445" s="25">
        <f t="shared" si="53"/>
        <v>1</v>
      </c>
      <c r="U445" s="7">
        <f t="shared" si="54"/>
        <v>31</v>
      </c>
    </row>
    <row r="446" spans="1:21">
      <c r="A446" s="63">
        <v>64</v>
      </c>
      <c r="B446" s="83" t="s">
        <v>78</v>
      </c>
      <c r="C446" s="100" t="s">
        <v>1751</v>
      </c>
      <c r="D446" s="192">
        <v>1969</v>
      </c>
      <c r="E446" s="174" t="s">
        <v>152</v>
      </c>
      <c r="F446" s="174" t="s">
        <v>1984</v>
      </c>
      <c r="G446" s="6" t="str">
        <f t="shared" si="52"/>
        <v xml:space="preserve"> </v>
      </c>
      <c r="H446" s="92"/>
      <c r="I446" s="91"/>
      <c r="J446" s="91"/>
      <c r="K446" s="91"/>
      <c r="L446" s="91"/>
      <c r="M446" s="92"/>
      <c r="N446" s="92"/>
      <c r="O446" s="92">
        <v>31</v>
      </c>
      <c r="P446" s="92"/>
      <c r="Q446" s="91"/>
      <c r="R446" s="91"/>
      <c r="S446" s="7">
        <f t="shared" si="55"/>
        <v>31</v>
      </c>
      <c r="T446" s="25">
        <f t="shared" si="53"/>
        <v>1</v>
      </c>
      <c r="U446" s="7">
        <f t="shared" si="54"/>
        <v>31</v>
      </c>
    </row>
    <row r="447" spans="1:21">
      <c r="A447" s="62">
        <v>65</v>
      </c>
      <c r="B447" s="83" t="s">
        <v>78</v>
      </c>
      <c r="C447" s="50" t="s">
        <v>2064</v>
      </c>
      <c r="D447" s="50">
        <v>1969</v>
      </c>
      <c r="E447" s="50" t="s">
        <v>940</v>
      </c>
      <c r="F447" s="50" t="s">
        <v>941</v>
      </c>
      <c r="G447" s="6" t="str">
        <f t="shared" ref="G447:G478" si="56">IF(COUNTIF(atleta451,C447)&gt;1,"X"," ")</f>
        <v xml:space="preserve"> </v>
      </c>
      <c r="H447" s="92"/>
      <c r="I447" s="91"/>
      <c r="J447" s="91"/>
      <c r="K447" s="91"/>
      <c r="L447" s="91"/>
      <c r="M447" s="92"/>
      <c r="N447" s="92"/>
      <c r="O447" s="92"/>
      <c r="P447" s="92">
        <v>31</v>
      </c>
      <c r="Q447" s="91"/>
      <c r="R447" s="91"/>
      <c r="S447" s="7">
        <f t="shared" si="55"/>
        <v>31</v>
      </c>
      <c r="T447" s="25">
        <f t="shared" ref="T447:T478" si="57">COUNT(F447:Q447)</f>
        <v>1</v>
      </c>
      <c r="U447" s="7">
        <f t="shared" ref="U447:U478" si="58">SUM(R447:S447)</f>
        <v>31</v>
      </c>
    </row>
    <row r="448" spans="1:21">
      <c r="A448" s="63">
        <v>66</v>
      </c>
      <c r="B448" s="83" t="s">
        <v>78</v>
      </c>
      <c r="C448" s="50" t="s">
        <v>409</v>
      </c>
      <c r="D448" s="50">
        <v>1973</v>
      </c>
      <c r="E448" s="50" t="s">
        <v>129</v>
      </c>
      <c r="F448" s="50" t="s">
        <v>130</v>
      </c>
      <c r="G448" s="6" t="str">
        <f t="shared" si="56"/>
        <v xml:space="preserve"> </v>
      </c>
      <c r="H448" s="120">
        <v>30</v>
      </c>
      <c r="I448" s="5"/>
      <c r="J448" s="5"/>
      <c r="K448" s="5"/>
      <c r="L448" s="5"/>
      <c r="M448" s="5"/>
      <c r="N448" s="5"/>
      <c r="O448" s="5"/>
      <c r="P448" s="5"/>
      <c r="Q448" s="5"/>
      <c r="R448" s="7"/>
      <c r="S448" s="7">
        <f t="shared" si="55"/>
        <v>30</v>
      </c>
      <c r="T448" s="25">
        <f t="shared" si="57"/>
        <v>1</v>
      </c>
      <c r="U448" s="7">
        <f t="shared" si="58"/>
        <v>30</v>
      </c>
    </row>
    <row r="449" spans="1:21">
      <c r="A449" s="62">
        <v>67</v>
      </c>
      <c r="B449" s="83" t="s">
        <v>78</v>
      </c>
      <c r="C449" s="51" t="s">
        <v>961</v>
      </c>
      <c r="D449" s="51">
        <v>1973</v>
      </c>
      <c r="E449" s="51" t="s">
        <v>962</v>
      </c>
      <c r="F449" s="51" t="s">
        <v>963</v>
      </c>
      <c r="G449" s="6" t="str">
        <f t="shared" si="56"/>
        <v xml:space="preserve"> </v>
      </c>
      <c r="H449" s="5"/>
      <c r="I449" s="13">
        <v>30</v>
      </c>
      <c r="J449" s="5"/>
      <c r="K449" s="5"/>
      <c r="L449" s="5"/>
      <c r="M449" s="5"/>
      <c r="N449" s="5"/>
      <c r="O449" s="5"/>
      <c r="P449" s="5"/>
      <c r="Q449" s="5"/>
      <c r="R449" s="7"/>
      <c r="S449" s="7">
        <f t="shared" si="55"/>
        <v>30</v>
      </c>
      <c r="T449" s="25">
        <f t="shared" si="57"/>
        <v>1</v>
      </c>
      <c r="U449" s="7">
        <f t="shared" si="58"/>
        <v>30</v>
      </c>
    </row>
    <row r="450" spans="1:21">
      <c r="A450" s="63">
        <v>68</v>
      </c>
      <c r="B450" s="83" t="s">
        <v>78</v>
      </c>
      <c r="C450" s="53" t="s">
        <v>1377</v>
      </c>
      <c r="D450" s="53">
        <v>1972</v>
      </c>
      <c r="E450" s="53" t="s">
        <v>238</v>
      </c>
      <c r="F450" s="53" t="str">
        <f>VLOOKUP(E450,cod.,2,FALSE)</f>
        <v>PODISTICA AMATORI POTENZA</v>
      </c>
      <c r="G450" s="6" t="str">
        <f t="shared" si="56"/>
        <v xml:space="preserve"> </v>
      </c>
      <c r="H450" s="120"/>
      <c r="I450" s="13"/>
      <c r="J450" s="13"/>
      <c r="K450" s="13"/>
      <c r="L450" s="13">
        <v>30</v>
      </c>
      <c r="M450" s="13"/>
      <c r="N450" s="13"/>
      <c r="O450" s="13"/>
      <c r="P450" s="5"/>
      <c r="Q450" s="5"/>
      <c r="R450" s="7"/>
      <c r="S450" s="7">
        <f t="shared" si="55"/>
        <v>30</v>
      </c>
      <c r="T450" s="25">
        <f t="shared" si="57"/>
        <v>1</v>
      </c>
      <c r="U450" s="7">
        <f t="shared" si="58"/>
        <v>30</v>
      </c>
    </row>
    <row r="451" spans="1:21">
      <c r="A451" s="62">
        <v>69</v>
      </c>
      <c r="B451" s="83" t="s">
        <v>78</v>
      </c>
      <c r="C451" s="100" t="s">
        <v>1754</v>
      </c>
      <c r="D451" s="192">
        <v>1970</v>
      </c>
      <c r="E451" s="174" t="s">
        <v>1160</v>
      </c>
      <c r="F451" s="174" t="s">
        <v>1964</v>
      </c>
      <c r="G451" s="6" t="str">
        <f t="shared" si="56"/>
        <v xml:space="preserve"> </v>
      </c>
      <c r="H451" s="92"/>
      <c r="I451" s="91"/>
      <c r="J451" s="91"/>
      <c r="K451" s="91"/>
      <c r="L451" s="91"/>
      <c r="M451" s="92"/>
      <c r="N451" s="92"/>
      <c r="O451" s="92">
        <v>30</v>
      </c>
      <c r="P451" s="92"/>
      <c r="Q451" s="91"/>
      <c r="R451" s="91"/>
      <c r="S451" s="7">
        <f t="shared" si="55"/>
        <v>30</v>
      </c>
      <c r="T451" s="25">
        <f t="shared" si="57"/>
        <v>1</v>
      </c>
      <c r="U451" s="7">
        <f t="shared" si="58"/>
        <v>30</v>
      </c>
    </row>
    <row r="452" spans="1:21">
      <c r="A452" s="63">
        <v>70</v>
      </c>
      <c r="B452" s="83" t="s">
        <v>78</v>
      </c>
      <c r="C452" s="50" t="s">
        <v>410</v>
      </c>
      <c r="D452" s="50">
        <v>1969</v>
      </c>
      <c r="E452" s="50" t="s">
        <v>137</v>
      </c>
      <c r="F452" s="50" t="s">
        <v>138</v>
      </c>
      <c r="G452" s="6" t="str">
        <f t="shared" si="56"/>
        <v xml:space="preserve"> </v>
      </c>
      <c r="H452" s="120">
        <v>29</v>
      </c>
      <c r="I452" s="5"/>
      <c r="J452" s="5"/>
      <c r="K452" s="5"/>
      <c r="L452" s="5"/>
      <c r="M452" s="5"/>
      <c r="N452" s="5"/>
      <c r="O452" s="5"/>
      <c r="P452" s="5"/>
      <c r="Q452" s="5"/>
      <c r="R452" s="7"/>
      <c r="S452" s="7">
        <f t="shared" si="55"/>
        <v>29</v>
      </c>
      <c r="T452" s="25">
        <f t="shared" si="57"/>
        <v>1</v>
      </c>
      <c r="U452" s="7">
        <f t="shared" si="58"/>
        <v>29</v>
      </c>
    </row>
    <row r="453" spans="1:21">
      <c r="A453" s="62">
        <v>71</v>
      </c>
      <c r="B453" s="83" t="s">
        <v>78</v>
      </c>
      <c r="C453" s="50" t="s">
        <v>476</v>
      </c>
      <c r="D453" s="50">
        <v>1970</v>
      </c>
      <c r="E453" s="50" t="s">
        <v>139</v>
      </c>
      <c r="F453" s="50" t="s">
        <v>140</v>
      </c>
      <c r="G453" s="6" t="str">
        <f t="shared" si="56"/>
        <v xml:space="preserve"> </v>
      </c>
      <c r="H453" s="120">
        <v>10</v>
      </c>
      <c r="I453" s="5"/>
      <c r="J453" s="5">
        <v>19</v>
      </c>
      <c r="K453" s="5"/>
      <c r="L453" s="5"/>
      <c r="M453" s="5"/>
      <c r="N453" s="5"/>
      <c r="O453" s="5"/>
      <c r="P453" s="5"/>
      <c r="Q453" s="5"/>
      <c r="R453" s="7"/>
      <c r="S453" s="7">
        <f t="shared" si="55"/>
        <v>29</v>
      </c>
      <c r="T453" s="25">
        <f t="shared" si="57"/>
        <v>2</v>
      </c>
      <c r="U453" s="7">
        <f t="shared" si="58"/>
        <v>29</v>
      </c>
    </row>
    <row r="454" spans="1:21">
      <c r="A454" s="63">
        <v>72</v>
      </c>
      <c r="B454" s="83" t="s">
        <v>78</v>
      </c>
      <c r="C454" s="50" t="s">
        <v>1096</v>
      </c>
      <c r="D454" s="50">
        <v>1972</v>
      </c>
      <c r="E454" s="97" t="s">
        <v>148</v>
      </c>
      <c r="F454" s="50" t="s">
        <v>149</v>
      </c>
      <c r="G454" s="6" t="str">
        <f t="shared" si="56"/>
        <v xml:space="preserve"> </v>
      </c>
      <c r="H454" s="5"/>
      <c r="I454" s="5"/>
      <c r="J454" s="138">
        <v>29</v>
      </c>
      <c r="K454" s="5"/>
      <c r="L454" s="5"/>
      <c r="M454" s="5"/>
      <c r="N454" s="5"/>
      <c r="O454" s="5"/>
      <c r="P454" s="5"/>
      <c r="Q454" s="5"/>
      <c r="R454" s="7"/>
      <c r="S454" s="7">
        <f>SUM(H454:Q454)</f>
        <v>29</v>
      </c>
      <c r="T454" s="25">
        <f t="shared" si="57"/>
        <v>1</v>
      </c>
      <c r="U454" s="7">
        <f t="shared" si="58"/>
        <v>29</v>
      </c>
    </row>
    <row r="455" spans="1:21">
      <c r="A455" s="62">
        <v>73</v>
      </c>
      <c r="B455" s="83" t="s">
        <v>78</v>
      </c>
      <c r="C455" s="53" t="s">
        <v>1211</v>
      </c>
      <c r="D455" s="140">
        <v>1973</v>
      </c>
      <c r="E455" s="140" t="s">
        <v>1270</v>
      </c>
      <c r="F455" s="140" t="s">
        <v>1269</v>
      </c>
      <c r="G455" s="6" t="str">
        <f t="shared" si="56"/>
        <v xml:space="preserve"> </v>
      </c>
      <c r="H455" s="13"/>
      <c r="I455" s="13"/>
      <c r="J455" s="13"/>
      <c r="K455" s="63">
        <v>29</v>
      </c>
      <c r="L455" s="13"/>
      <c r="M455" s="13"/>
      <c r="N455" s="13"/>
      <c r="O455" s="13"/>
      <c r="P455" s="13"/>
      <c r="Q455" s="13"/>
      <c r="R455" s="12"/>
      <c r="S455" s="12">
        <f t="shared" ref="S455:S474" si="59">SUM(F455:Q455)</f>
        <v>29</v>
      </c>
      <c r="T455" s="161">
        <f t="shared" si="57"/>
        <v>1</v>
      </c>
      <c r="U455" s="7">
        <f t="shared" si="58"/>
        <v>29</v>
      </c>
    </row>
    <row r="456" spans="1:21">
      <c r="A456" s="63">
        <v>74</v>
      </c>
      <c r="B456" s="83" t="s">
        <v>78</v>
      </c>
      <c r="C456" s="53" t="s">
        <v>1378</v>
      </c>
      <c r="D456" s="53">
        <v>1969</v>
      </c>
      <c r="E456" s="53" t="s">
        <v>238</v>
      </c>
      <c r="F456" s="53" t="str">
        <f>VLOOKUP(E456,cod.,2,FALSE)</f>
        <v>PODISTICA AMATORI POTENZA</v>
      </c>
      <c r="G456" s="6" t="str">
        <f t="shared" si="56"/>
        <v xml:space="preserve"> </v>
      </c>
      <c r="H456" s="120"/>
      <c r="I456" s="13"/>
      <c r="J456" s="13"/>
      <c r="K456" s="13"/>
      <c r="L456" s="13">
        <v>29</v>
      </c>
      <c r="M456" s="13"/>
      <c r="N456" s="13"/>
      <c r="O456" s="13"/>
      <c r="P456" s="5"/>
      <c r="Q456" s="5"/>
      <c r="R456" s="7"/>
      <c r="S456" s="7">
        <f t="shared" si="59"/>
        <v>29</v>
      </c>
      <c r="T456" s="25">
        <f t="shared" si="57"/>
        <v>1</v>
      </c>
      <c r="U456" s="7">
        <f t="shared" si="58"/>
        <v>29</v>
      </c>
    </row>
    <row r="457" spans="1:21">
      <c r="A457" s="62">
        <v>75</v>
      </c>
      <c r="B457" s="83" t="s">
        <v>78</v>
      </c>
      <c r="C457" s="53" t="s">
        <v>1467</v>
      </c>
      <c r="D457" s="53">
        <v>1973</v>
      </c>
      <c r="E457" s="53" t="s">
        <v>200</v>
      </c>
      <c r="F457" s="53" t="str">
        <f>VLOOKUP(E457,cod.,2,FALSE)</f>
        <v>A.S.D. NADIR ON THE ROAD - PUT</v>
      </c>
      <c r="G457" s="6" t="str">
        <f t="shared" si="56"/>
        <v xml:space="preserve"> </v>
      </c>
      <c r="H457" s="120"/>
      <c r="I457" s="13"/>
      <c r="J457" s="13"/>
      <c r="K457" s="13"/>
      <c r="L457" s="13">
        <v>29</v>
      </c>
      <c r="M457" s="13"/>
      <c r="N457" s="13"/>
      <c r="O457" s="13"/>
      <c r="P457" s="5"/>
      <c r="Q457" s="5"/>
      <c r="R457" s="7"/>
      <c r="S457" s="7">
        <f t="shared" si="59"/>
        <v>29</v>
      </c>
      <c r="T457" s="25">
        <f t="shared" si="57"/>
        <v>1</v>
      </c>
      <c r="U457" s="7">
        <f t="shared" si="58"/>
        <v>29</v>
      </c>
    </row>
    <row r="458" spans="1:21">
      <c r="A458" s="63">
        <v>76</v>
      </c>
      <c r="B458" s="83" t="s">
        <v>78</v>
      </c>
      <c r="C458" s="100" t="s">
        <v>1760</v>
      </c>
      <c r="D458" s="192">
        <v>1971</v>
      </c>
      <c r="E458" s="174" t="s">
        <v>1160</v>
      </c>
      <c r="F458" s="174" t="s">
        <v>1964</v>
      </c>
      <c r="G458" s="6" t="str">
        <f t="shared" si="56"/>
        <v xml:space="preserve"> </v>
      </c>
      <c r="H458" s="92"/>
      <c r="I458" s="91"/>
      <c r="J458" s="91"/>
      <c r="K458" s="91"/>
      <c r="L458" s="91"/>
      <c r="M458" s="92"/>
      <c r="N458" s="92"/>
      <c r="O458" s="92">
        <v>29</v>
      </c>
      <c r="P458" s="92"/>
      <c r="Q458" s="91"/>
      <c r="R458" s="91"/>
      <c r="S458" s="7">
        <f t="shared" si="59"/>
        <v>29</v>
      </c>
      <c r="T458" s="25">
        <f t="shared" si="57"/>
        <v>1</v>
      </c>
      <c r="U458" s="7">
        <f t="shared" si="58"/>
        <v>29</v>
      </c>
    </row>
    <row r="459" spans="1:21">
      <c r="A459" s="62">
        <v>77</v>
      </c>
      <c r="B459" s="83" t="s">
        <v>78</v>
      </c>
      <c r="C459" s="174" t="s">
        <v>1616</v>
      </c>
      <c r="D459" s="174">
        <v>1971</v>
      </c>
      <c r="E459" s="174" t="s">
        <v>161</v>
      </c>
      <c r="F459" s="174" t="s">
        <v>162</v>
      </c>
      <c r="G459" s="6" t="str">
        <f t="shared" si="56"/>
        <v xml:space="preserve"> </v>
      </c>
      <c r="H459" s="92"/>
      <c r="I459" s="91"/>
      <c r="J459" s="91"/>
      <c r="K459" s="91"/>
      <c r="L459" s="91"/>
      <c r="M459" s="92"/>
      <c r="N459" s="92">
        <v>28</v>
      </c>
      <c r="O459" s="92"/>
      <c r="P459" s="92"/>
      <c r="Q459" s="91"/>
      <c r="R459" s="91"/>
      <c r="S459" s="7">
        <f t="shared" si="59"/>
        <v>28</v>
      </c>
      <c r="T459" s="25">
        <f t="shared" si="57"/>
        <v>1</v>
      </c>
      <c r="U459" s="7">
        <f t="shared" si="58"/>
        <v>28</v>
      </c>
    </row>
    <row r="460" spans="1:21">
      <c r="A460" s="63">
        <v>78</v>
      </c>
      <c r="B460" s="83" t="s">
        <v>78</v>
      </c>
      <c r="C460" s="50" t="s">
        <v>414</v>
      </c>
      <c r="D460" s="50">
        <v>1973</v>
      </c>
      <c r="E460" s="50" t="s">
        <v>143</v>
      </c>
      <c r="F460" s="50" t="s">
        <v>144</v>
      </c>
      <c r="G460" s="6" t="str">
        <f t="shared" si="56"/>
        <v xml:space="preserve"> </v>
      </c>
      <c r="H460" s="120">
        <v>27</v>
      </c>
      <c r="I460" s="5"/>
      <c r="J460" s="5"/>
      <c r="K460" s="5"/>
      <c r="L460" s="5"/>
      <c r="M460" s="5"/>
      <c r="N460" s="5"/>
      <c r="O460" s="5"/>
      <c r="P460" s="5"/>
      <c r="Q460" s="5"/>
      <c r="R460" s="7"/>
      <c r="S460" s="7">
        <f t="shared" si="59"/>
        <v>27</v>
      </c>
      <c r="T460" s="25">
        <f t="shared" si="57"/>
        <v>1</v>
      </c>
      <c r="U460" s="7">
        <f t="shared" si="58"/>
        <v>27</v>
      </c>
    </row>
    <row r="461" spans="1:21">
      <c r="A461" s="62">
        <v>79</v>
      </c>
      <c r="B461" s="83" t="s">
        <v>78</v>
      </c>
      <c r="C461" s="51" t="s">
        <v>965</v>
      </c>
      <c r="D461" s="51">
        <v>1972</v>
      </c>
      <c r="E461" s="51" t="s">
        <v>234</v>
      </c>
      <c r="F461" s="51" t="s">
        <v>235</v>
      </c>
      <c r="G461" s="6" t="str">
        <f t="shared" si="56"/>
        <v xml:space="preserve"> </v>
      </c>
      <c r="H461" s="5"/>
      <c r="I461" s="13">
        <v>27</v>
      </c>
      <c r="J461" s="5"/>
      <c r="K461" s="5"/>
      <c r="L461" s="5"/>
      <c r="M461" s="5"/>
      <c r="N461" s="5"/>
      <c r="O461" s="5"/>
      <c r="P461" s="5"/>
      <c r="Q461" s="5"/>
      <c r="R461" s="7"/>
      <c r="S461" s="7">
        <f t="shared" si="59"/>
        <v>27</v>
      </c>
      <c r="T461" s="25">
        <f t="shared" si="57"/>
        <v>1</v>
      </c>
      <c r="U461" s="7">
        <f t="shared" si="58"/>
        <v>27</v>
      </c>
    </row>
    <row r="462" spans="1:21">
      <c r="A462" s="63">
        <v>80</v>
      </c>
      <c r="B462" s="83" t="s">
        <v>78</v>
      </c>
      <c r="C462" s="53" t="s">
        <v>1379</v>
      </c>
      <c r="D462" s="53">
        <v>1972</v>
      </c>
      <c r="E462" s="53" t="s">
        <v>238</v>
      </c>
      <c r="F462" s="53" t="str">
        <f>VLOOKUP(E462,cod.,2,FALSE)</f>
        <v>PODISTICA AMATORI POTENZA</v>
      </c>
      <c r="G462" s="6" t="str">
        <f t="shared" si="56"/>
        <v xml:space="preserve"> </v>
      </c>
      <c r="H462" s="120"/>
      <c r="I462" s="13"/>
      <c r="J462" s="13"/>
      <c r="K462" s="13"/>
      <c r="L462" s="13">
        <v>27</v>
      </c>
      <c r="M462" s="13"/>
      <c r="N462" s="13"/>
      <c r="O462" s="13"/>
      <c r="P462" s="5"/>
      <c r="Q462" s="5"/>
      <c r="R462" s="7"/>
      <c r="S462" s="7">
        <f t="shared" si="59"/>
        <v>27</v>
      </c>
      <c r="T462" s="25">
        <f t="shared" si="57"/>
        <v>1</v>
      </c>
      <c r="U462" s="7">
        <f t="shared" si="58"/>
        <v>27</v>
      </c>
    </row>
    <row r="463" spans="1:21">
      <c r="A463" s="62">
        <v>81</v>
      </c>
      <c r="B463" s="83" t="s">
        <v>78</v>
      </c>
      <c r="C463" s="53" t="s">
        <v>1468</v>
      </c>
      <c r="D463" s="53">
        <v>1973</v>
      </c>
      <c r="E463" s="53" t="s">
        <v>1524</v>
      </c>
      <c r="F463" s="53" t="str">
        <f>VLOOKUP(E463,cod.,2,FALSE)</f>
        <v>A.S.D.  LA FENICE</v>
      </c>
      <c r="G463" s="6" t="str">
        <f t="shared" si="56"/>
        <v xml:space="preserve"> </v>
      </c>
      <c r="H463" s="120"/>
      <c r="I463" s="13"/>
      <c r="J463" s="13"/>
      <c r="K463" s="13"/>
      <c r="L463" s="13">
        <v>27</v>
      </c>
      <c r="M463" s="13"/>
      <c r="N463" s="13"/>
      <c r="O463" s="13"/>
      <c r="P463" s="5"/>
      <c r="Q463" s="5"/>
      <c r="R463" s="7"/>
      <c r="S463" s="7">
        <f t="shared" si="59"/>
        <v>27</v>
      </c>
      <c r="T463" s="25">
        <f t="shared" si="57"/>
        <v>1</v>
      </c>
      <c r="U463" s="7">
        <f t="shared" si="58"/>
        <v>27</v>
      </c>
    </row>
    <row r="464" spans="1:21">
      <c r="A464" s="63">
        <v>82</v>
      </c>
      <c r="B464" s="83" t="s">
        <v>78</v>
      </c>
      <c r="C464" s="100" t="s">
        <v>1771</v>
      </c>
      <c r="D464" s="192">
        <v>1971</v>
      </c>
      <c r="E464" s="174" t="s">
        <v>1160</v>
      </c>
      <c r="F464" s="174" t="s">
        <v>1964</v>
      </c>
      <c r="G464" s="6" t="str">
        <f t="shared" si="56"/>
        <v xml:space="preserve"> </v>
      </c>
      <c r="H464" s="92"/>
      <c r="I464" s="91"/>
      <c r="J464" s="91"/>
      <c r="K464" s="91"/>
      <c r="L464" s="91"/>
      <c r="M464" s="92"/>
      <c r="N464" s="92"/>
      <c r="O464" s="92">
        <v>27</v>
      </c>
      <c r="P464" s="92"/>
      <c r="Q464" s="91"/>
      <c r="R464" s="91"/>
      <c r="S464" s="7">
        <f t="shared" si="59"/>
        <v>27</v>
      </c>
      <c r="T464" s="25">
        <f t="shared" si="57"/>
        <v>1</v>
      </c>
      <c r="U464" s="7">
        <f t="shared" si="58"/>
        <v>27</v>
      </c>
    </row>
    <row r="465" spans="1:21">
      <c r="A465" s="62">
        <v>83</v>
      </c>
      <c r="B465" s="83" t="s">
        <v>78</v>
      </c>
      <c r="C465" s="53" t="s">
        <v>1234</v>
      </c>
      <c r="D465" s="140">
        <v>1972</v>
      </c>
      <c r="E465" s="140" t="s">
        <v>1272</v>
      </c>
      <c r="F465" s="140" t="s">
        <v>1274</v>
      </c>
      <c r="G465" s="6" t="str">
        <f t="shared" si="56"/>
        <v xml:space="preserve"> </v>
      </c>
      <c r="H465" s="13"/>
      <c r="I465" s="13"/>
      <c r="J465" s="13"/>
      <c r="K465" s="63">
        <v>26</v>
      </c>
      <c r="L465" s="13"/>
      <c r="M465" s="13"/>
      <c r="N465" s="13"/>
      <c r="O465" s="13"/>
      <c r="P465" s="13"/>
      <c r="Q465" s="13"/>
      <c r="R465" s="12"/>
      <c r="S465" s="12">
        <f t="shared" si="59"/>
        <v>26</v>
      </c>
      <c r="T465" s="161">
        <f t="shared" si="57"/>
        <v>1</v>
      </c>
      <c r="U465" s="7">
        <f t="shared" si="58"/>
        <v>26</v>
      </c>
    </row>
    <row r="466" spans="1:21">
      <c r="A466" s="63">
        <v>84</v>
      </c>
      <c r="B466" s="83" t="s">
        <v>78</v>
      </c>
      <c r="C466" s="174" t="s">
        <v>1617</v>
      </c>
      <c r="D466" s="174">
        <v>1973</v>
      </c>
      <c r="E466" s="174" t="s">
        <v>1032</v>
      </c>
      <c r="F466" s="174" t="s">
        <v>1033</v>
      </c>
      <c r="G466" s="6" t="str">
        <f t="shared" si="56"/>
        <v xml:space="preserve"> </v>
      </c>
      <c r="H466" s="92"/>
      <c r="I466" s="91"/>
      <c r="J466" s="91"/>
      <c r="K466" s="91"/>
      <c r="L466" s="91"/>
      <c r="M466" s="92"/>
      <c r="N466" s="92">
        <v>26</v>
      </c>
      <c r="O466" s="92"/>
      <c r="P466" s="92"/>
      <c r="Q466" s="91"/>
      <c r="R466" s="91"/>
      <c r="S466" s="7">
        <f t="shared" si="59"/>
        <v>26</v>
      </c>
      <c r="T466" s="25">
        <f t="shared" si="57"/>
        <v>1</v>
      </c>
      <c r="U466" s="7">
        <f t="shared" si="58"/>
        <v>26</v>
      </c>
    </row>
    <row r="467" spans="1:21">
      <c r="A467" s="62">
        <v>85</v>
      </c>
      <c r="B467" s="83" t="s">
        <v>78</v>
      </c>
      <c r="C467" s="100" t="s">
        <v>1772</v>
      </c>
      <c r="D467" s="192">
        <v>1973</v>
      </c>
      <c r="E467" s="174" t="s">
        <v>1160</v>
      </c>
      <c r="F467" s="174" t="s">
        <v>1964</v>
      </c>
      <c r="G467" s="6" t="str">
        <f t="shared" si="56"/>
        <v xml:space="preserve"> </v>
      </c>
      <c r="H467" s="92"/>
      <c r="I467" s="91"/>
      <c r="J467" s="91"/>
      <c r="K467" s="91"/>
      <c r="L467" s="91"/>
      <c r="M467" s="92"/>
      <c r="N467" s="92"/>
      <c r="O467" s="92">
        <v>26</v>
      </c>
      <c r="P467" s="92"/>
      <c r="Q467" s="91"/>
      <c r="R467" s="91"/>
      <c r="S467" s="7">
        <f t="shared" si="59"/>
        <v>26</v>
      </c>
      <c r="T467" s="25">
        <f t="shared" si="57"/>
        <v>1</v>
      </c>
      <c r="U467" s="7">
        <f t="shared" si="58"/>
        <v>26</v>
      </c>
    </row>
    <row r="468" spans="1:21">
      <c r="A468" s="63">
        <v>86</v>
      </c>
      <c r="B468" s="83" t="s">
        <v>78</v>
      </c>
      <c r="C468" s="53" t="s">
        <v>1238</v>
      </c>
      <c r="D468" s="140">
        <v>1973</v>
      </c>
      <c r="E468" s="140" t="s">
        <v>936</v>
      </c>
      <c r="F468" s="140" t="s">
        <v>937</v>
      </c>
      <c r="G468" s="6" t="str">
        <f t="shared" si="56"/>
        <v xml:space="preserve"> </v>
      </c>
      <c r="H468" s="13"/>
      <c r="I468" s="13"/>
      <c r="J468" s="13"/>
      <c r="K468" s="63">
        <v>25</v>
      </c>
      <c r="L468" s="13"/>
      <c r="M468" s="13"/>
      <c r="N468" s="13"/>
      <c r="O468" s="13"/>
      <c r="P468" s="13"/>
      <c r="Q468" s="13"/>
      <c r="R468" s="12"/>
      <c r="S468" s="12">
        <f t="shared" si="59"/>
        <v>25</v>
      </c>
      <c r="T468" s="12">
        <f t="shared" si="57"/>
        <v>1</v>
      </c>
      <c r="U468" s="7">
        <f t="shared" si="58"/>
        <v>25</v>
      </c>
    </row>
    <row r="469" spans="1:21">
      <c r="A469" s="62">
        <v>87</v>
      </c>
      <c r="B469" s="83" t="s">
        <v>78</v>
      </c>
      <c r="C469" s="53" t="s">
        <v>1469</v>
      </c>
      <c r="D469" s="53">
        <v>1971</v>
      </c>
      <c r="E469" s="53" t="s">
        <v>242</v>
      </c>
      <c r="F469" s="53" t="str">
        <f>VLOOKUP(E469,cod.,2,FALSE)</f>
        <v>A.S.D. MARATHON MASSAFRA</v>
      </c>
      <c r="G469" s="6" t="str">
        <f t="shared" si="56"/>
        <v xml:space="preserve"> </v>
      </c>
      <c r="H469" s="120"/>
      <c r="I469" s="13"/>
      <c r="J469" s="13"/>
      <c r="K469" s="13"/>
      <c r="L469" s="13">
        <v>25</v>
      </c>
      <c r="M469" s="13"/>
      <c r="N469" s="13"/>
      <c r="O469" s="13"/>
      <c r="P469" s="5"/>
      <c r="Q469" s="5"/>
      <c r="R469" s="7"/>
      <c r="S469" s="7">
        <f t="shared" si="59"/>
        <v>25</v>
      </c>
      <c r="T469" s="7">
        <f t="shared" si="57"/>
        <v>1</v>
      </c>
      <c r="U469" s="7">
        <f t="shared" si="58"/>
        <v>25</v>
      </c>
    </row>
    <row r="470" spans="1:21">
      <c r="A470" s="63">
        <v>88</v>
      </c>
      <c r="B470" s="83" t="s">
        <v>78</v>
      </c>
      <c r="C470" s="50" t="s">
        <v>425</v>
      </c>
      <c r="D470" s="50">
        <v>1970</v>
      </c>
      <c r="E470" s="50" t="s">
        <v>137</v>
      </c>
      <c r="F470" s="50" t="s">
        <v>138</v>
      </c>
      <c r="G470" s="6" t="str">
        <f t="shared" si="56"/>
        <v xml:space="preserve"> </v>
      </c>
      <c r="H470" s="120">
        <v>24</v>
      </c>
      <c r="I470" s="5"/>
      <c r="J470" s="5"/>
      <c r="K470" s="5"/>
      <c r="L470" s="5"/>
      <c r="M470" s="5"/>
      <c r="N470" s="5"/>
      <c r="O470" s="5"/>
      <c r="P470" s="5"/>
      <c r="Q470" s="5"/>
      <c r="R470" s="7"/>
      <c r="S470" s="7">
        <f t="shared" si="59"/>
        <v>24</v>
      </c>
      <c r="T470" s="7">
        <f t="shared" si="57"/>
        <v>1</v>
      </c>
      <c r="U470" s="7">
        <f t="shared" si="58"/>
        <v>24</v>
      </c>
    </row>
    <row r="471" spans="1:21">
      <c r="A471" s="62">
        <v>89</v>
      </c>
      <c r="B471" s="83" t="s">
        <v>78</v>
      </c>
      <c r="C471" s="53" t="s">
        <v>1242</v>
      </c>
      <c r="D471" s="140">
        <v>1970</v>
      </c>
      <c r="E471" s="140" t="s">
        <v>1277</v>
      </c>
      <c r="F471" s="140" t="s">
        <v>1258</v>
      </c>
      <c r="G471" s="6" t="str">
        <f t="shared" si="56"/>
        <v xml:space="preserve"> </v>
      </c>
      <c r="H471" s="13"/>
      <c r="I471" s="13"/>
      <c r="J471" s="13"/>
      <c r="K471" s="63">
        <v>24</v>
      </c>
      <c r="L471" s="13"/>
      <c r="M471" s="13"/>
      <c r="N471" s="13"/>
      <c r="O471" s="13"/>
      <c r="P471" s="13"/>
      <c r="Q471" s="13"/>
      <c r="R471" s="12"/>
      <c r="S471" s="12">
        <f t="shared" si="59"/>
        <v>24</v>
      </c>
      <c r="T471" s="12">
        <f t="shared" si="57"/>
        <v>1</v>
      </c>
      <c r="U471" s="7">
        <f t="shared" si="58"/>
        <v>24</v>
      </c>
    </row>
    <row r="472" spans="1:21">
      <c r="A472" s="63">
        <v>90</v>
      </c>
      <c r="B472" s="83" t="s">
        <v>78</v>
      </c>
      <c r="C472" s="53" t="s">
        <v>1470</v>
      </c>
      <c r="D472" s="53">
        <v>1973</v>
      </c>
      <c r="E472" s="53" t="s">
        <v>207</v>
      </c>
      <c r="F472" s="53" t="str">
        <f>VLOOKUP(E472,cod.,2,FALSE)</f>
        <v>TARANTO SPORTIVA</v>
      </c>
      <c r="G472" s="6" t="str">
        <f t="shared" si="56"/>
        <v xml:space="preserve"> </v>
      </c>
      <c r="H472" s="120"/>
      <c r="I472" s="13"/>
      <c r="J472" s="13"/>
      <c r="K472" s="13"/>
      <c r="L472" s="13">
        <v>24</v>
      </c>
      <c r="M472" s="13"/>
      <c r="N472" s="13"/>
      <c r="O472" s="13"/>
      <c r="P472" s="5"/>
      <c r="Q472" s="5"/>
      <c r="R472" s="7"/>
      <c r="S472" s="7">
        <f t="shared" si="59"/>
        <v>24</v>
      </c>
      <c r="T472" s="7">
        <f t="shared" si="57"/>
        <v>1</v>
      </c>
      <c r="U472" s="7">
        <f t="shared" si="58"/>
        <v>24</v>
      </c>
    </row>
    <row r="473" spans="1:21">
      <c r="A473" s="62">
        <v>91</v>
      </c>
      <c r="B473" s="83" t="s">
        <v>78</v>
      </c>
      <c r="C473" s="100" t="s">
        <v>1776</v>
      </c>
      <c r="D473" s="192">
        <v>1972</v>
      </c>
      <c r="E473" s="174" t="s">
        <v>1161</v>
      </c>
      <c r="F473" s="174" t="s">
        <v>1993</v>
      </c>
      <c r="G473" s="6" t="str">
        <f t="shared" si="56"/>
        <v xml:space="preserve"> </v>
      </c>
      <c r="H473" s="92"/>
      <c r="I473" s="91"/>
      <c r="J473" s="91"/>
      <c r="K473" s="91"/>
      <c r="L473" s="91"/>
      <c r="M473" s="92"/>
      <c r="N473" s="92"/>
      <c r="O473" s="92">
        <v>24</v>
      </c>
      <c r="P473" s="92"/>
      <c r="Q473" s="91"/>
      <c r="R473" s="91"/>
      <c r="S473" s="7">
        <f t="shared" si="59"/>
        <v>24</v>
      </c>
      <c r="T473" s="7">
        <f t="shared" si="57"/>
        <v>1</v>
      </c>
      <c r="U473" s="7">
        <f t="shared" si="58"/>
        <v>24</v>
      </c>
    </row>
    <row r="474" spans="1:21">
      <c r="A474" s="63">
        <v>92</v>
      </c>
      <c r="B474" s="83" t="s">
        <v>78</v>
      </c>
      <c r="C474" s="50" t="s">
        <v>430</v>
      </c>
      <c r="D474" s="50">
        <v>1972</v>
      </c>
      <c r="E474" s="50" t="s">
        <v>170</v>
      </c>
      <c r="F474" s="50" t="s">
        <v>273</v>
      </c>
      <c r="G474" s="6" t="str">
        <f t="shared" si="56"/>
        <v xml:space="preserve"> </v>
      </c>
      <c r="H474" s="120">
        <v>23</v>
      </c>
      <c r="I474" s="5"/>
      <c r="J474" s="5"/>
      <c r="K474" s="5"/>
      <c r="L474" s="5"/>
      <c r="M474" s="5"/>
      <c r="N474" s="5"/>
      <c r="O474" s="5"/>
      <c r="P474" s="5"/>
      <c r="Q474" s="5"/>
      <c r="R474" s="7"/>
      <c r="S474" s="7">
        <f t="shared" si="59"/>
        <v>23</v>
      </c>
      <c r="T474" s="7">
        <f t="shared" si="57"/>
        <v>1</v>
      </c>
      <c r="U474" s="7">
        <f t="shared" si="58"/>
        <v>23</v>
      </c>
    </row>
    <row r="475" spans="1:21">
      <c r="A475" s="62">
        <v>93</v>
      </c>
      <c r="B475" s="83" t="s">
        <v>78</v>
      </c>
      <c r="C475" s="51" t="s">
        <v>987</v>
      </c>
      <c r="D475" s="51">
        <v>1970</v>
      </c>
      <c r="E475" s="51" t="s">
        <v>943</v>
      </c>
      <c r="F475" s="51" t="s">
        <v>944</v>
      </c>
      <c r="G475" s="6" t="str">
        <f t="shared" si="56"/>
        <v xml:space="preserve"> </v>
      </c>
      <c r="H475" s="5"/>
      <c r="I475" s="13">
        <v>23</v>
      </c>
      <c r="J475" s="5"/>
      <c r="K475" s="5"/>
      <c r="L475" s="5"/>
      <c r="M475" s="5"/>
      <c r="N475" s="5"/>
      <c r="O475" s="5"/>
      <c r="P475" s="5"/>
      <c r="Q475" s="5"/>
      <c r="R475" s="7"/>
      <c r="S475" s="7">
        <f>SUM(H475:Q475)</f>
        <v>23</v>
      </c>
      <c r="T475" s="7">
        <f t="shared" si="57"/>
        <v>1</v>
      </c>
      <c r="U475" s="7">
        <f t="shared" si="58"/>
        <v>23</v>
      </c>
    </row>
    <row r="476" spans="1:21">
      <c r="A476" s="63">
        <v>94</v>
      </c>
      <c r="B476" s="83" t="s">
        <v>78</v>
      </c>
      <c r="C476" s="53" t="s">
        <v>1471</v>
      </c>
      <c r="D476" s="53">
        <v>1970</v>
      </c>
      <c r="E476" s="53" t="s">
        <v>242</v>
      </c>
      <c r="F476" s="53" t="str">
        <f>VLOOKUP(E476,cod.,2,FALSE)</f>
        <v>A.S.D. MARATHON MASSAFRA</v>
      </c>
      <c r="G476" s="6" t="str">
        <f t="shared" si="56"/>
        <v xml:space="preserve"> </v>
      </c>
      <c r="H476" s="120"/>
      <c r="I476" s="13"/>
      <c r="J476" s="13"/>
      <c r="K476" s="13"/>
      <c r="L476" s="13">
        <v>23</v>
      </c>
      <c r="M476" s="13"/>
      <c r="N476" s="13"/>
      <c r="O476" s="13"/>
      <c r="P476" s="5"/>
      <c r="Q476" s="5"/>
      <c r="R476" s="7"/>
      <c r="S476" s="7">
        <f t="shared" ref="S476:S497" si="60">SUM(F476:Q476)</f>
        <v>23</v>
      </c>
      <c r="T476" s="7">
        <f t="shared" si="57"/>
        <v>1</v>
      </c>
      <c r="U476" s="7">
        <f t="shared" si="58"/>
        <v>23</v>
      </c>
    </row>
    <row r="477" spans="1:21">
      <c r="A477" s="62">
        <v>95</v>
      </c>
      <c r="B477" s="83" t="s">
        <v>78</v>
      </c>
      <c r="C477" s="50" t="s">
        <v>432</v>
      </c>
      <c r="D477" s="50">
        <v>1971</v>
      </c>
      <c r="E477" s="50" t="s">
        <v>139</v>
      </c>
      <c r="F477" s="50" t="s">
        <v>140</v>
      </c>
      <c r="G477" s="6" t="str">
        <f t="shared" si="56"/>
        <v xml:space="preserve"> </v>
      </c>
      <c r="H477" s="120">
        <v>22</v>
      </c>
      <c r="I477" s="5"/>
      <c r="J477" s="5"/>
      <c r="K477" s="5"/>
      <c r="L477" s="5"/>
      <c r="M477" s="5"/>
      <c r="N477" s="5"/>
      <c r="O477" s="5"/>
      <c r="P477" s="13"/>
      <c r="Q477" s="5"/>
      <c r="R477" s="7"/>
      <c r="S477" s="7">
        <f t="shared" si="60"/>
        <v>22</v>
      </c>
      <c r="T477" s="7">
        <f t="shared" si="57"/>
        <v>1</v>
      </c>
      <c r="U477" s="7">
        <f t="shared" si="58"/>
        <v>22</v>
      </c>
    </row>
    <row r="478" spans="1:21">
      <c r="A478" s="63">
        <v>96</v>
      </c>
      <c r="B478" s="83" t="s">
        <v>78</v>
      </c>
      <c r="C478" s="50" t="s">
        <v>446</v>
      </c>
      <c r="D478" s="50">
        <v>1969</v>
      </c>
      <c r="E478" s="50" t="s">
        <v>155</v>
      </c>
      <c r="F478" s="50" t="s">
        <v>156</v>
      </c>
      <c r="G478" s="6" t="str">
        <f t="shared" si="56"/>
        <v xml:space="preserve"> </v>
      </c>
      <c r="H478" s="120">
        <v>21</v>
      </c>
      <c r="I478" s="5"/>
      <c r="J478" s="5"/>
      <c r="K478" s="5"/>
      <c r="L478" s="5"/>
      <c r="M478" s="5"/>
      <c r="N478" s="5"/>
      <c r="O478" s="5"/>
      <c r="P478" s="5"/>
      <c r="Q478" s="5"/>
      <c r="R478" s="7"/>
      <c r="S478" s="7">
        <f t="shared" si="60"/>
        <v>21</v>
      </c>
      <c r="T478" s="7">
        <f t="shared" si="57"/>
        <v>1</v>
      </c>
      <c r="U478" s="7">
        <f t="shared" si="58"/>
        <v>21</v>
      </c>
    </row>
    <row r="479" spans="1:21">
      <c r="A479" s="62">
        <v>97</v>
      </c>
      <c r="B479" s="83" t="s">
        <v>78</v>
      </c>
      <c r="C479" s="174" t="s">
        <v>1621</v>
      </c>
      <c r="D479" s="174">
        <v>1970</v>
      </c>
      <c r="E479" s="174" t="s">
        <v>176</v>
      </c>
      <c r="F479" s="174" t="s">
        <v>177</v>
      </c>
      <c r="G479" s="6" t="str">
        <f t="shared" ref="G479:G510" si="61">IF(COUNTIF(atleta451,C479)&gt;1,"X"," ")</f>
        <v xml:space="preserve"> </v>
      </c>
      <c r="H479" s="92"/>
      <c r="I479" s="91"/>
      <c r="J479" s="91"/>
      <c r="K479" s="91"/>
      <c r="L479" s="91"/>
      <c r="M479" s="92"/>
      <c r="N479" s="92">
        <v>21</v>
      </c>
      <c r="O479" s="92"/>
      <c r="P479" s="92"/>
      <c r="Q479" s="91"/>
      <c r="R479" s="91"/>
      <c r="S479" s="7">
        <f t="shared" si="60"/>
        <v>21</v>
      </c>
      <c r="T479" s="7">
        <f t="shared" ref="T479:T510" si="62">COUNT(F479:Q479)</f>
        <v>1</v>
      </c>
      <c r="U479" s="7">
        <f t="shared" ref="U479:U510" si="63">SUM(R479:S479)</f>
        <v>21</v>
      </c>
    </row>
    <row r="480" spans="1:21">
      <c r="A480" s="63">
        <v>98</v>
      </c>
      <c r="B480" s="83" t="s">
        <v>78</v>
      </c>
      <c r="C480" s="100" t="s">
        <v>1796</v>
      </c>
      <c r="D480" s="192">
        <v>1970</v>
      </c>
      <c r="E480" s="174" t="s">
        <v>117</v>
      </c>
      <c r="F480" s="174" t="s">
        <v>1962</v>
      </c>
      <c r="G480" s="6" t="str">
        <f t="shared" si="61"/>
        <v xml:space="preserve"> </v>
      </c>
      <c r="H480" s="92"/>
      <c r="I480" s="91"/>
      <c r="J480" s="91"/>
      <c r="K480" s="91"/>
      <c r="L480" s="91"/>
      <c r="M480" s="92"/>
      <c r="N480" s="92"/>
      <c r="O480" s="92">
        <v>21</v>
      </c>
      <c r="P480" s="92"/>
      <c r="Q480" s="91"/>
      <c r="R480" s="91"/>
      <c r="S480" s="7">
        <f t="shared" si="60"/>
        <v>21</v>
      </c>
      <c r="T480" s="7">
        <f t="shared" si="62"/>
        <v>1</v>
      </c>
      <c r="U480" s="7">
        <f t="shared" si="63"/>
        <v>21</v>
      </c>
    </row>
    <row r="481" spans="1:21">
      <c r="A481" s="62">
        <v>99</v>
      </c>
      <c r="B481" s="83" t="s">
        <v>78</v>
      </c>
      <c r="C481" s="53" t="s">
        <v>1473</v>
      </c>
      <c r="D481" s="53">
        <v>1972</v>
      </c>
      <c r="E481" s="53" t="s">
        <v>234</v>
      </c>
      <c r="F481" s="53" t="str">
        <f>VLOOKUP(E481,cod.,2,FALSE)</f>
        <v>LUCANI FREE RUNNERS</v>
      </c>
      <c r="G481" s="6" t="str">
        <f t="shared" si="61"/>
        <v xml:space="preserve"> </v>
      </c>
      <c r="H481" s="120"/>
      <c r="I481" s="13"/>
      <c r="J481" s="13"/>
      <c r="K481" s="13"/>
      <c r="L481" s="13">
        <v>20</v>
      </c>
      <c r="M481" s="13"/>
      <c r="N481" s="13"/>
      <c r="O481" s="13"/>
      <c r="P481" s="5"/>
      <c r="Q481" s="5"/>
      <c r="R481" s="7"/>
      <c r="S481" s="7">
        <f t="shared" si="60"/>
        <v>20</v>
      </c>
      <c r="T481" s="7">
        <f t="shared" si="62"/>
        <v>1</v>
      </c>
      <c r="U481" s="7">
        <f t="shared" si="63"/>
        <v>20</v>
      </c>
    </row>
    <row r="482" spans="1:21">
      <c r="A482" s="63">
        <v>100</v>
      </c>
      <c r="B482" s="83" t="s">
        <v>78</v>
      </c>
      <c r="C482" s="100" t="s">
        <v>1797</v>
      </c>
      <c r="D482" s="192">
        <v>1971</v>
      </c>
      <c r="E482" s="174" t="s">
        <v>1160</v>
      </c>
      <c r="F482" s="174" t="s">
        <v>1964</v>
      </c>
      <c r="G482" s="6" t="str">
        <f t="shared" si="61"/>
        <v xml:space="preserve"> </v>
      </c>
      <c r="H482" s="92"/>
      <c r="I482" s="91"/>
      <c r="J482" s="91"/>
      <c r="K482" s="91"/>
      <c r="L482" s="91"/>
      <c r="M482" s="92"/>
      <c r="N482" s="92"/>
      <c r="O482" s="92">
        <v>20</v>
      </c>
      <c r="P482" s="92"/>
      <c r="Q482" s="91"/>
      <c r="R482" s="91"/>
      <c r="S482" s="7">
        <f t="shared" si="60"/>
        <v>20</v>
      </c>
      <c r="T482" s="7">
        <f t="shared" si="62"/>
        <v>1</v>
      </c>
      <c r="U482" s="7">
        <f t="shared" si="63"/>
        <v>20</v>
      </c>
    </row>
    <row r="483" spans="1:21">
      <c r="A483" s="62">
        <v>101</v>
      </c>
      <c r="B483" s="83" t="s">
        <v>78</v>
      </c>
      <c r="C483" s="51" t="s">
        <v>1000</v>
      </c>
      <c r="D483" s="51">
        <v>1970</v>
      </c>
      <c r="E483" s="51" t="s">
        <v>946</v>
      </c>
      <c r="F483" s="51" t="s">
        <v>947</v>
      </c>
      <c r="G483" s="6" t="str">
        <f t="shared" si="61"/>
        <v xml:space="preserve"> </v>
      </c>
      <c r="H483" s="5"/>
      <c r="I483" s="13">
        <v>19</v>
      </c>
      <c r="J483" s="5"/>
      <c r="K483" s="5"/>
      <c r="L483" s="5"/>
      <c r="M483" s="5"/>
      <c r="N483" s="5"/>
      <c r="O483" s="5"/>
      <c r="P483" s="5"/>
      <c r="Q483" s="5"/>
      <c r="R483" s="7"/>
      <c r="S483" s="7">
        <f t="shared" si="60"/>
        <v>19</v>
      </c>
      <c r="T483" s="7">
        <f t="shared" si="62"/>
        <v>1</v>
      </c>
      <c r="U483" s="7">
        <f t="shared" si="63"/>
        <v>19</v>
      </c>
    </row>
    <row r="484" spans="1:21">
      <c r="A484" s="63">
        <v>102</v>
      </c>
      <c r="B484" s="83" t="s">
        <v>78</v>
      </c>
      <c r="C484" s="53" t="s">
        <v>1474</v>
      </c>
      <c r="D484" s="53">
        <v>1971</v>
      </c>
      <c r="E484" s="53" t="s">
        <v>1538</v>
      </c>
      <c r="F484" s="53" t="str">
        <f>VLOOKUP(E484,cod.,2,FALSE)</f>
        <v>ASD PODISTICA CASERTA</v>
      </c>
      <c r="G484" s="6" t="str">
        <f t="shared" si="61"/>
        <v xml:space="preserve"> </v>
      </c>
      <c r="H484" s="120"/>
      <c r="I484" s="13"/>
      <c r="J484" s="13"/>
      <c r="K484" s="13"/>
      <c r="L484" s="13">
        <v>19</v>
      </c>
      <c r="M484" s="13"/>
      <c r="N484" s="13"/>
      <c r="O484" s="13"/>
      <c r="P484" s="5"/>
      <c r="Q484" s="5"/>
      <c r="R484" s="7"/>
      <c r="S484" s="7">
        <f t="shared" si="60"/>
        <v>19</v>
      </c>
      <c r="T484" s="7">
        <f t="shared" si="62"/>
        <v>1</v>
      </c>
      <c r="U484" s="7">
        <f t="shared" si="63"/>
        <v>19</v>
      </c>
    </row>
    <row r="485" spans="1:21" s="65" customFormat="1">
      <c r="A485" s="62">
        <v>103</v>
      </c>
      <c r="B485" s="83" t="s">
        <v>78</v>
      </c>
      <c r="C485" s="50" t="s">
        <v>1113</v>
      </c>
      <c r="D485" s="50">
        <v>1971</v>
      </c>
      <c r="E485" s="97" t="s">
        <v>202</v>
      </c>
      <c r="F485" s="50" t="s">
        <v>203</v>
      </c>
      <c r="G485" s="6" t="str">
        <f t="shared" si="61"/>
        <v xml:space="preserve"> </v>
      </c>
      <c r="H485" s="5"/>
      <c r="I485" s="5"/>
      <c r="J485" s="138">
        <v>18</v>
      </c>
      <c r="K485" s="5"/>
      <c r="L485" s="5"/>
      <c r="M485" s="5"/>
      <c r="N485" s="5"/>
      <c r="O485" s="5"/>
      <c r="P485" s="5"/>
      <c r="Q485" s="5"/>
      <c r="R485" s="7"/>
      <c r="S485" s="7">
        <f t="shared" si="60"/>
        <v>18</v>
      </c>
      <c r="T485" s="7">
        <f t="shared" si="62"/>
        <v>1</v>
      </c>
      <c r="U485" s="7">
        <f t="shared" si="63"/>
        <v>18</v>
      </c>
    </row>
    <row r="486" spans="1:21" s="65" customFormat="1">
      <c r="A486" s="63">
        <v>104</v>
      </c>
      <c r="B486" s="83" t="s">
        <v>78</v>
      </c>
      <c r="C486" s="100" t="s">
        <v>1803</v>
      </c>
      <c r="D486" s="192">
        <v>1969</v>
      </c>
      <c r="E486" s="174" t="s">
        <v>141</v>
      </c>
      <c r="F486" s="174" t="s">
        <v>1963</v>
      </c>
      <c r="G486" s="6" t="str">
        <f t="shared" si="61"/>
        <v xml:space="preserve"> </v>
      </c>
      <c r="H486" s="92"/>
      <c r="I486" s="91"/>
      <c r="J486" s="91"/>
      <c r="K486" s="91"/>
      <c r="L486" s="91"/>
      <c r="M486" s="92"/>
      <c r="N486" s="92"/>
      <c r="O486" s="92">
        <v>18</v>
      </c>
      <c r="P486" s="92"/>
      <c r="Q486" s="91"/>
      <c r="R486" s="91"/>
      <c r="S486" s="7">
        <f t="shared" si="60"/>
        <v>18</v>
      </c>
      <c r="T486" s="7">
        <f t="shared" si="62"/>
        <v>1</v>
      </c>
      <c r="U486" s="7">
        <f t="shared" si="63"/>
        <v>18</v>
      </c>
    </row>
    <row r="487" spans="1:21" s="65" customFormat="1">
      <c r="A487" s="62">
        <v>105</v>
      </c>
      <c r="B487" s="83" t="s">
        <v>78</v>
      </c>
      <c r="C487" s="50" t="s">
        <v>456</v>
      </c>
      <c r="D487" s="50">
        <v>1972</v>
      </c>
      <c r="E487" s="50" t="s">
        <v>137</v>
      </c>
      <c r="F487" s="50" t="s">
        <v>138</v>
      </c>
      <c r="G487" s="6" t="str">
        <f t="shared" si="61"/>
        <v xml:space="preserve"> </v>
      </c>
      <c r="H487" s="120">
        <v>17</v>
      </c>
      <c r="I487" s="5"/>
      <c r="J487" s="5"/>
      <c r="K487" s="5"/>
      <c r="L487" s="5"/>
      <c r="M487" s="5"/>
      <c r="N487" s="5"/>
      <c r="O487" s="5"/>
      <c r="P487" s="13"/>
      <c r="Q487" s="5"/>
      <c r="R487" s="7"/>
      <c r="S487" s="7">
        <f t="shared" si="60"/>
        <v>17</v>
      </c>
      <c r="T487" s="7">
        <f t="shared" si="62"/>
        <v>1</v>
      </c>
      <c r="U487" s="7">
        <f t="shared" si="63"/>
        <v>17</v>
      </c>
    </row>
    <row r="488" spans="1:21" s="65" customFormat="1">
      <c r="A488" s="63">
        <v>106</v>
      </c>
      <c r="B488" s="83" t="s">
        <v>78</v>
      </c>
      <c r="C488" s="100" t="s">
        <v>1805</v>
      </c>
      <c r="D488" s="192">
        <v>1973</v>
      </c>
      <c r="E488" s="174" t="s">
        <v>1161</v>
      </c>
      <c r="F488" s="174" t="s">
        <v>1993</v>
      </c>
      <c r="G488" s="6" t="str">
        <f t="shared" si="61"/>
        <v xml:space="preserve"> </v>
      </c>
      <c r="H488" s="92"/>
      <c r="I488" s="91"/>
      <c r="J488" s="91"/>
      <c r="K488" s="91"/>
      <c r="L488" s="91"/>
      <c r="M488" s="92"/>
      <c r="N488" s="92"/>
      <c r="O488" s="92">
        <v>17</v>
      </c>
      <c r="P488" s="92"/>
      <c r="Q488" s="91"/>
      <c r="R488" s="91"/>
      <c r="S488" s="7">
        <f t="shared" si="60"/>
        <v>17</v>
      </c>
      <c r="T488" s="7">
        <f t="shared" si="62"/>
        <v>1</v>
      </c>
      <c r="U488" s="7">
        <f t="shared" si="63"/>
        <v>17</v>
      </c>
    </row>
    <row r="489" spans="1:21" s="65" customFormat="1">
      <c r="A489" s="62">
        <v>107</v>
      </c>
      <c r="B489" s="148" t="s">
        <v>78</v>
      </c>
      <c r="C489" s="112" t="s">
        <v>745</v>
      </c>
      <c r="D489" s="112">
        <v>1973</v>
      </c>
      <c r="E489" s="112" t="s">
        <v>178</v>
      </c>
      <c r="F489" s="112" t="s">
        <v>277</v>
      </c>
      <c r="G489" s="6" t="str">
        <f t="shared" si="61"/>
        <v xml:space="preserve"> </v>
      </c>
      <c r="H489" s="160">
        <v>1</v>
      </c>
      <c r="I489" s="77">
        <v>14</v>
      </c>
      <c r="J489" s="77">
        <v>1</v>
      </c>
      <c r="K489" s="77"/>
      <c r="L489" s="77"/>
      <c r="M489" s="77"/>
      <c r="N489" s="77"/>
      <c r="O489" s="77"/>
      <c r="P489" s="77"/>
      <c r="Q489" s="77"/>
      <c r="R489" s="40"/>
      <c r="S489" s="40">
        <f t="shared" si="60"/>
        <v>16</v>
      </c>
      <c r="T489" s="40">
        <f t="shared" si="62"/>
        <v>3</v>
      </c>
      <c r="U489" s="7">
        <f t="shared" si="63"/>
        <v>16</v>
      </c>
    </row>
    <row r="490" spans="1:21" s="65" customFormat="1">
      <c r="A490" s="63">
        <v>108</v>
      </c>
      <c r="B490" s="83" t="s">
        <v>78</v>
      </c>
      <c r="C490" s="51" t="s">
        <v>1022</v>
      </c>
      <c r="D490" s="51">
        <v>1971</v>
      </c>
      <c r="E490" s="51" t="s">
        <v>978</v>
      </c>
      <c r="F490" s="51" t="s">
        <v>979</v>
      </c>
      <c r="G490" s="6" t="str">
        <f t="shared" si="61"/>
        <v xml:space="preserve"> </v>
      </c>
      <c r="H490" s="5"/>
      <c r="I490" s="13">
        <v>16</v>
      </c>
      <c r="J490" s="5"/>
      <c r="K490" s="5"/>
      <c r="L490" s="5"/>
      <c r="M490" s="5"/>
      <c r="N490" s="5"/>
      <c r="O490" s="5"/>
      <c r="P490" s="5"/>
      <c r="Q490" s="5"/>
      <c r="R490" s="7"/>
      <c r="S490" s="7">
        <f t="shared" si="60"/>
        <v>16</v>
      </c>
      <c r="T490" s="7">
        <f t="shared" si="62"/>
        <v>1</v>
      </c>
      <c r="U490" s="7">
        <f t="shared" si="63"/>
        <v>16</v>
      </c>
    </row>
    <row r="491" spans="1:21" s="65" customFormat="1">
      <c r="A491" s="62">
        <v>109</v>
      </c>
      <c r="B491" s="83" t="s">
        <v>78</v>
      </c>
      <c r="C491" s="53" t="s">
        <v>1475</v>
      </c>
      <c r="D491" s="53">
        <v>1970</v>
      </c>
      <c r="E491" s="53" t="s">
        <v>1534</v>
      </c>
      <c r="F491" s="53" t="str">
        <f>VLOOKUP(E491,cod.,2,FALSE)</f>
        <v>ATLETICA ADELFIA</v>
      </c>
      <c r="G491" s="6" t="str">
        <f t="shared" si="61"/>
        <v xml:space="preserve"> </v>
      </c>
      <c r="H491" s="120"/>
      <c r="I491" s="13"/>
      <c r="J491" s="13"/>
      <c r="K491" s="13"/>
      <c r="L491" s="13">
        <v>16</v>
      </c>
      <c r="M491" s="13"/>
      <c r="N491" s="13"/>
      <c r="O491" s="13"/>
      <c r="P491" s="5"/>
      <c r="Q491" s="5"/>
      <c r="R491" s="7"/>
      <c r="S491" s="7">
        <f t="shared" si="60"/>
        <v>16</v>
      </c>
      <c r="T491" s="7">
        <f t="shared" si="62"/>
        <v>1</v>
      </c>
      <c r="U491" s="7">
        <f t="shared" si="63"/>
        <v>16</v>
      </c>
    </row>
    <row r="492" spans="1:21" s="65" customFormat="1">
      <c r="A492" s="63">
        <v>110</v>
      </c>
      <c r="B492" s="83" t="s">
        <v>78</v>
      </c>
      <c r="C492" s="51" t="s">
        <v>1028</v>
      </c>
      <c r="D492" s="51">
        <v>1969</v>
      </c>
      <c r="E492" s="51" t="s">
        <v>946</v>
      </c>
      <c r="F492" s="51" t="s">
        <v>947</v>
      </c>
      <c r="G492" s="6" t="str">
        <f t="shared" si="61"/>
        <v xml:space="preserve"> </v>
      </c>
      <c r="H492" s="5"/>
      <c r="I492" s="13">
        <v>15</v>
      </c>
      <c r="J492" s="5"/>
      <c r="K492" s="5"/>
      <c r="L492" s="5"/>
      <c r="M492" s="5"/>
      <c r="N492" s="5"/>
      <c r="O492" s="5"/>
      <c r="P492" s="5"/>
      <c r="Q492" s="5"/>
      <c r="R492" s="7"/>
      <c r="S492" s="7">
        <f t="shared" si="60"/>
        <v>15</v>
      </c>
      <c r="T492" s="7">
        <f t="shared" si="62"/>
        <v>1</v>
      </c>
      <c r="U492" s="7">
        <f t="shared" si="63"/>
        <v>15</v>
      </c>
    </row>
    <row r="493" spans="1:21" s="65" customFormat="1">
      <c r="A493" s="62">
        <v>111</v>
      </c>
      <c r="B493" s="83" t="s">
        <v>78</v>
      </c>
      <c r="C493" s="50" t="s">
        <v>1117</v>
      </c>
      <c r="D493" s="50">
        <v>1970</v>
      </c>
      <c r="E493" s="97" t="s">
        <v>150</v>
      </c>
      <c r="F493" s="50" t="s">
        <v>151</v>
      </c>
      <c r="G493" s="6" t="str">
        <f t="shared" si="61"/>
        <v xml:space="preserve"> </v>
      </c>
      <c r="H493" s="5"/>
      <c r="I493" s="5"/>
      <c r="J493" s="138">
        <v>15</v>
      </c>
      <c r="K493" s="5"/>
      <c r="L493" s="5"/>
      <c r="M493" s="5"/>
      <c r="N493" s="5"/>
      <c r="O493" s="5"/>
      <c r="P493" s="5"/>
      <c r="Q493" s="4"/>
      <c r="R493" s="7"/>
      <c r="S493" s="7">
        <f t="shared" si="60"/>
        <v>15</v>
      </c>
      <c r="T493" s="7">
        <f t="shared" si="62"/>
        <v>1</v>
      </c>
      <c r="U493" s="7">
        <f t="shared" si="63"/>
        <v>15</v>
      </c>
    </row>
    <row r="494" spans="1:21" s="65" customFormat="1">
      <c r="A494" s="63">
        <v>112</v>
      </c>
      <c r="B494" s="83" t="s">
        <v>78</v>
      </c>
      <c r="C494" s="53" t="s">
        <v>1476</v>
      </c>
      <c r="D494" s="53">
        <v>1972</v>
      </c>
      <c r="E494" s="53" t="s">
        <v>1534</v>
      </c>
      <c r="F494" s="53" t="str">
        <f>VLOOKUP(E494,cod.,2,FALSE)</f>
        <v>ATLETICA ADELFIA</v>
      </c>
      <c r="G494" s="6" t="str">
        <f t="shared" si="61"/>
        <v xml:space="preserve"> </v>
      </c>
      <c r="H494" s="120"/>
      <c r="I494" s="13"/>
      <c r="J494" s="13"/>
      <c r="K494" s="13"/>
      <c r="L494" s="13">
        <v>15</v>
      </c>
      <c r="M494" s="13"/>
      <c r="N494" s="13"/>
      <c r="O494" s="13"/>
      <c r="P494" s="5"/>
      <c r="Q494" s="5"/>
      <c r="R494" s="7"/>
      <c r="S494" s="7">
        <f t="shared" si="60"/>
        <v>15</v>
      </c>
      <c r="T494" s="7">
        <f t="shared" si="62"/>
        <v>1</v>
      </c>
      <c r="U494" s="7">
        <f t="shared" si="63"/>
        <v>15</v>
      </c>
    </row>
    <row r="495" spans="1:21" s="65" customFormat="1">
      <c r="A495" s="62">
        <v>113</v>
      </c>
      <c r="B495" s="83" t="s">
        <v>78</v>
      </c>
      <c r="C495" s="50" t="s">
        <v>464</v>
      </c>
      <c r="D495" s="50">
        <v>1971</v>
      </c>
      <c r="E495" s="50" t="s">
        <v>174</v>
      </c>
      <c r="F495" s="50" t="s">
        <v>267</v>
      </c>
      <c r="G495" s="6" t="str">
        <f t="shared" si="61"/>
        <v xml:space="preserve"> </v>
      </c>
      <c r="H495" s="120">
        <v>14</v>
      </c>
      <c r="I495" s="5"/>
      <c r="J495" s="5"/>
      <c r="K495" s="5"/>
      <c r="L495" s="5"/>
      <c r="M495" s="5"/>
      <c r="N495" s="5"/>
      <c r="O495" s="5"/>
      <c r="P495" s="5"/>
      <c r="Q495" s="5"/>
      <c r="R495" s="7"/>
      <c r="S495" s="7">
        <f t="shared" si="60"/>
        <v>14</v>
      </c>
      <c r="T495" s="7">
        <f t="shared" si="62"/>
        <v>1</v>
      </c>
      <c r="U495" s="7">
        <f t="shared" si="63"/>
        <v>14</v>
      </c>
    </row>
    <row r="496" spans="1:21" s="65" customFormat="1">
      <c r="A496" s="63">
        <v>114</v>
      </c>
      <c r="B496" s="83" t="s">
        <v>78</v>
      </c>
      <c r="C496" s="53" t="s">
        <v>1477</v>
      </c>
      <c r="D496" s="53">
        <v>1973</v>
      </c>
      <c r="E496" s="53" t="s">
        <v>1534</v>
      </c>
      <c r="F496" s="53" t="str">
        <f>VLOOKUP(E496,cod.,2,FALSE)</f>
        <v>ATLETICA ADELFIA</v>
      </c>
      <c r="G496" s="6" t="str">
        <f t="shared" si="61"/>
        <v xml:space="preserve"> </v>
      </c>
      <c r="H496" s="120"/>
      <c r="I496" s="13"/>
      <c r="J496" s="13"/>
      <c r="K496" s="13"/>
      <c r="L496" s="13">
        <v>14</v>
      </c>
      <c r="M496" s="13"/>
      <c r="N496" s="13"/>
      <c r="O496" s="13"/>
      <c r="P496" s="5"/>
      <c r="Q496" s="5"/>
      <c r="R496" s="7"/>
      <c r="S496" s="7">
        <f t="shared" si="60"/>
        <v>14</v>
      </c>
      <c r="T496" s="7">
        <f t="shared" si="62"/>
        <v>1</v>
      </c>
      <c r="U496" s="7">
        <f t="shared" si="63"/>
        <v>14</v>
      </c>
    </row>
    <row r="497" spans="1:21" s="65" customFormat="1">
      <c r="A497" s="62">
        <v>115</v>
      </c>
      <c r="B497" s="83" t="s">
        <v>78</v>
      </c>
      <c r="C497" s="100" t="s">
        <v>1821</v>
      </c>
      <c r="D497" s="192">
        <v>1969</v>
      </c>
      <c r="E497" s="174" t="s">
        <v>133</v>
      </c>
      <c r="F497" s="174" t="s">
        <v>1977</v>
      </c>
      <c r="G497" s="6" t="str">
        <f t="shared" si="61"/>
        <v xml:space="preserve"> </v>
      </c>
      <c r="H497" s="92"/>
      <c r="I497" s="91"/>
      <c r="J497" s="91"/>
      <c r="K497" s="91"/>
      <c r="L497" s="91"/>
      <c r="M497" s="92"/>
      <c r="N497" s="92"/>
      <c r="O497" s="92">
        <v>14</v>
      </c>
      <c r="P497" s="92"/>
      <c r="Q497" s="91"/>
      <c r="R497" s="91"/>
      <c r="S497" s="7">
        <f t="shared" si="60"/>
        <v>14</v>
      </c>
      <c r="T497" s="7">
        <f t="shared" si="62"/>
        <v>1</v>
      </c>
      <c r="U497" s="7">
        <f t="shared" si="63"/>
        <v>14</v>
      </c>
    </row>
    <row r="498" spans="1:21" s="65" customFormat="1">
      <c r="A498" s="63">
        <v>116</v>
      </c>
      <c r="B498" s="83" t="s">
        <v>78</v>
      </c>
      <c r="C498" s="50" t="s">
        <v>559</v>
      </c>
      <c r="D498" s="50">
        <v>1972</v>
      </c>
      <c r="E498" s="50" t="s">
        <v>113</v>
      </c>
      <c r="F498" s="50" t="s">
        <v>114</v>
      </c>
      <c r="G498" s="6" t="str">
        <f t="shared" si="61"/>
        <v xml:space="preserve"> </v>
      </c>
      <c r="H498" s="120">
        <v>1</v>
      </c>
      <c r="I498" s="5"/>
      <c r="J498" s="5">
        <v>12</v>
      </c>
      <c r="K498" s="5"/>
      <c r="L498" s="5"/>
      <c r="M498" s="5"/>
      <c r="N498" s="5"/>
      <c r="O498" s="5"/>
      <c r="P498" s="5"/>
      <c r="Q498" s="5"/>
      <c r="R498" s="7"/>
      <c r="S498" s="7">
        <f>SUM(H498:Q498)</f>
        <v>13</v>
      </c>
      <c r="T498" s="7">
        <f t="shared" si="62"/>
        <v>2</v>
      </c>
      <c r="U498" s="7">
        <f t="shared" si="63"/>
        <v>13</v>
      </c>
    </row>
    <row r="499" spans="1:21" s="65" customFormat="1">
      <c r="A499" s="62">
        <v>117</v>
      </c>
      <c r="B499" s="83" t="s">
        <v>78</v>
      </c>
      <c r="C499" s="50" t="s">
        <v>1121</v>
      </c>
      <c r="D499" s="50">
        <v>1973</v>
      </c>
      <c r="E499" s="97" t="s">
        <v>129</v>
      </c>
      <c r="F499" s="50" t="s">
        <v>130</v>
      </c>
      <c r="G499" s="6" t="str">
        <f t="shared" si="61"/>
        <v xml:space="preserve"> </v>
      </c>
      <c r="H499" s="5"/>
      <c r="I499" s="5"/>
      <c r="J499" s="138">
        <v>13</v>
      </c>
      <c r="K499" s="5"/>
      <c r="L499" s="5"/>
      <c r="M499" s="5"/>
      <c r="N499" s="5"/>
      <c r="O499" s="5"/>
      <c r="P499" s="5"/>
      <c r="Q499" s="5"/>
      <c r="R499" s="7"/>
      <c r="S499" s="7">
        <f t="shared" ref="S499:S519" si="64">SUM(F499:Q499)</f>
        <v>13</v>
      </c>
      <c r="T499" s="7">
        <f t="shared" si="62"/>
        <v>1</v>
      </c>
      <c r="U499" s="7">
        <f t="shared" si="63"/>
        <v>13</v>
      </c>
    </row>
    <row r="500" spans="1:21" s="65" customFormat="1">
      <c r="A500" s="63">
        <v>118</v>
      </c>
      <c r="B500" s="83" t="s">
        <v>78</v>
      </c>
      <c r="C500" s="53" t="s">
        <v>1478</v>
      </c>
      <c r="D500" s="53">
        <v>1973</v>
      </c>
      <c r="E500" s="53" t="s">
        <v>1534</v>
      </c>
      <c r="F500" s="53" t="str">
        <f>VLOOKUP(E500,cod.,2,FALSE)</f>
        <v>ATLETICA ADELFIA</v>
      </c>
      <c r="G500" s="6" t="str">
        <f t="shared" si="61"/>
        <v xml:space="preserve"> </v>
      </c>
      <c r="H500" s="120"/>
      <c r="I500" s="13"/>
      <c r="J500" s="13"/>
      <c r="K500" s="13"/>
      <c r="L500" s="13">
        <v>13</v>
      </c>
      <c r="M500" s="13"/>
      <c r="N500" s="13"/>
      <c r="O500" s="13"/>
      <c r="P500" s="5"/>
      <c r="Q500" s="5"/>
      <c r="R500" s="7"/>
      <c r="S500" s="7">
        <f t="shared" si="64"/>
        <v>13</v>
      </c>
      <c r="T500" s="7">
        <f t="shared" si="62"/>
        <v>1</v>
      </c>
      <c r="U500" s="7">
        <f t="shared" si="63"/>
        <v>13</v>
      </c>
    </row>
    <row r="501" spans="1:21" s="65" customFormat="1">
      <c r="A501" s="62">
        <v>119</v>
      </c>
      <c r="B501" s="83" t="s">
        <v>78</v>
      </c>
      <c r="C501" s="100" t="s">
        <v>1824</v>
      </c>
      <c r="D501" s="192">
        <v>1972</v>
      </c>
      <c r="E501" s="174" t="s">
        <v>1161</v>
      </c>
      <c r="F501" s="174" t="s">
        <v>1993</v>
      </c>
      <c r="G501" s="6" t="str">
        <f t="shared" si="61"/>
        <v xml:space="preserve"> </v>
      </c>
      <c r="H501" s="92"/>
      <c r="I501" s="91"/>
      <c r="J501" s="91"/>
      <c r="K501" s="91"/>
      <c r="L501" s="91"/>
      <c r="M501" s="92"/>
      <c r="N501" s="92"/>
      <c r="O501" s="92">
        <v>13</v>
      </c>
      <c r="P501" s="92"/>
      <c r="Q501" s="91"/>
      <c r="R501" s="91"/>
      <c r="S501" s="7">
        <f t="shared" si="64"/>
        <v>13</v>
      </c>
      <c r="T501" s="7">
        <f t="shared" si="62"/>
        <v>1</v>
      </c>
      <c r="U501" s="7">
        <f t="shared" si="63"/>
        <v>13</v>
      </c>
    </row>
    <row r="502" spans="1:21" s="65" customFormat="1">
      <c r="A502" s="63">
        <v>120</v>
      </c>
      <c r="B502" s="63" t="s">
        <v>78</v>
      </c>
      <c r="C502" s="53" t="s">
        <v>1479</v>
      </c>
      <c r="D502" s="53">
        <v>1972</v>
      </c>
      <c r="E502" s="53" t="s">
        <v>931</v>
      </c>
      <c r="F502" s="53" t="str">
        <f>VLOOKUP(E502,cod.,2,FALSE)</f>
        <v>A.S PODISTICA TARAS</v>
      </c>
      <c r="G502" s="6" t="str">
        <f t="shared" si="61"/>
        <v xml:space="preserve"> </v>
      </c>
      <c r="H502" s="120"/>
      <c r="I502" s="13"/>
      <c r="J502" s="13"/>
      <c r="K502" s="13"/>
      <c r="L502" s="13">
        <v>12</v>
      </c>
      <c r="M502" s="13"/>
      <c r="N502" s="13"/>
      <c r="O502" s="13"/>
      <c r="P502" s="5"/>
      <c r="Q502" s="5"/>
      <c r="R502" s="7"/>
      <c r="S502" s="7">
        <f t="shared" si="64"/>
        <v>12</v>
      </c>
      <c r="T502" s="7">
        <f t="shared" si="62"/>
        <v>1</v>
      </c>
      <c r="U502" s="7">
        <f t="shared" si="63"/>
        <v>12</v>
      </c>
    </row>
    <row r="503" spans="1:21" s="65" customFormat="1">
      <c r="A503" s="62">
        <v>121</v>
      </c>
      <c r="B503" s="63" t="s">
        <v>78</v>
      </c>
      <c r="C503" s="100" t="s">
        <v>1838</v>
      </c>
      <c r="D503" s="192">
        <v>1971</v>
      </c>
      <c r="E503" s="174" t="s">
        <v>181</v>
      </c>
      <c r="F503" s="174" t="s">
        <v>1973</v>
      </c>
      <c r="G503" s="6" t="str">
        <f t="shared" si="61"/>
        <v xml:space="preserve"> </v>
      </c>
      <c r="H503" s="92"/>
      <c r="I503" s="91"/>
      <c r="J503" s="91"/>
      <c r="K503" s="91"/>
      <c r="L503" s="91"/>
      <c r="M503" s="92"/>
      <c r="N503" s="92"/>
      <c r="O503" s="92">
        <v>12</v>
      </c>
      <c r="P503" s="92"/>
      <c r="Q503" s="91"/>
      <c r="R503" s="91"/>
      <c r="S503" s="7">
        <f t="shared" si="64"/>
        <v>12</v>
      </c>
      <c r="T503" s="7">
        <f t="shared" si="62"/>
        <v>1</v>
      </c>
      <c r="U503" s="7">
        <f t="shared" si="63"/>
        <v>12</v>
      </c>
    </row>
    <row r="504" spans="1:21" s="65" customFormat="1">
      <c r="A504" s="63">
        <v>122</v>
      </c>
      <c r="B504" s="63" t="s">
        <v>78</v>
      </c>
      <c r="C504" s="50" t="s">
        <v>474</v>
      </c>
      <c r="D504" s="50">
        <v>1969</v>
      </c>
      <c r="E504" s="50" t="s">
        <v>178</v>
      </c>
      <c r="F504" s="50" t="s">
        <v>277</v>
      </c>
      <c r="G504" s="6" t="str">
        <f t="shared" si="61"/>
        <v xml:space="preserve"> </v>
      </c>
      <c r="H504" s="120">
        <v>11</v>
      </c>
      <c r="I504" s="5"/>
      <c r="J504" s="5"/>
      <c r="K504" s="5"/>
      <c r="L504" s="5"/>
      <c r="M504" s="5"/>
      <c r="N504" s="5"/>
      <c r="O504" s="5"/>
      <c r="P504" s="5"/>
      <c r="Q504" s="5"/>
      <c r="R504" s="7"/>
      <c r="S504" s="7">
        <f t="shared" si="64"/>
        <v>11</v>
      </c>
      <c r="T504" s="7">
        <f t="shared" si="62"/>
        <v>1</v>
      </c>
      <c r="U504" s="7">
        <f t="shared" si="63"/>
        <v>11</v>
      </c>
    </row>
    <row r="505" spans="1:21" s="65" customFormat="1">
      <c r="A505" s="62">
        <v>123</v>
      </c>
      <c r="B505" s="63" t="s">
        <v>78</v>
      </c>
      <c r="C505" s="50" t="s">
        <v>1122</v>
      </c>
      <c r="D505" s="50">
        <v>1969</v>
      </c>
      <c r="E505" s="97" t="s">
        <v>152</v>
      </c>
      <c r="F505" s="50" t="s">
        <v>269</v>
      </c>
      <c r="G505" s="6" t="str">
        <f t="shared" si="61"/>
        <v xml:space="preserve"> </v>
      </c>
      <c r="H505" s="5"/>
      <c r="I505" s="5"/>
      <c r="J505" s="138">
        <v>11</v>
      </c>
      <c r="K505" s="5"/>
      <c r="L505" s="5"/>
      <c r="M505" s="5"/>
      <c r="N505" s="5"/>
      <c r="O505" s="5"/>
      <c r="P505" s="5"/>
      <c r="Q505" s="5"/>
      <c r="R505" s="7"/>
      <c r="S505" s="7">
        <f t="shared" si="64"/>
        <v>11</v>
      </c>
      <c r="T505" s="7">
        <f t="shared" si="62"/>
        <v>1</v>
      </c>
      <c r="U505" s="7">
        <f t="shared" si="63"/>
        <v>11</v>
      </c>
    </row>
    <row r="506" spans="1:21" s="65" customFormat="1">
      <c r="A506" s="63">
        <v>124</v>
      </c>
      <c r="B506" s="63" t="s">
        <v>78</v>
      </c>
      <c r="C506" s="53" t="s">
        <v>1480</v>
      </c>
      <c r="D506" s="53">
        <v>1969</v>
      </c>
      <c r="E506" s="53" t="s">
        <v>1533</v>
      </c>
      <c r="F506" s="53" t="str">
        <f>VLOOKUP(E506,cod.,2,FALSE)</f>
        <v>RUNNERS GINOSA</v>
      </c>
      <c r="G506" s="6" t="str">
        <f t="shared" si="61"/>
        <v xml:space="preserve"> </v>
      </c>
      <c r="H506" s="120"/>
      <c r="I506" s="13"/>
      <c r="J506" s="13"/>
      <c r="K506" s="13"/>
      <c r="L506" s="13">
        <v>11</v>
      </c>
      <c r="M506" s="13"/>
      <c r="N506" s="13"/>
      <c r="O506" s="13"/>
      <c r="P506" s="5"/>
      <c r="Q506" s="5"/>
      <c r="R506" s="7"/>
      <c r="S506" s="7">
        <f t="shared" si="64"/>
        <v>11</v>
      </c>
      <c r="T506" s="7">
        <f t="shared" si="62"/>
        <v>1</v>
      </c>
      <c r="U506" s="7">
        <f t="shared" si="63"/>
        <v>11</v>
      </c>
    </row>
    <row r="507" spans="1:21" s="65" customFormat="1">
      <c r="A507" s="62">
        <v>125</v>
      </c>
      <c r="B507" s="63" t="s">
        <v>78</v>
      </c>
      <c r="C507" s="100" t="s">
        <v>1839</v>
      </c>
      <c r="D507" s="192">
        <v>1970</v>
      </c>
      <c r="E507" s="174" t="s">
        <v>1160</v>
      </c>
      <c r="F507" s="174" t="s">
        <v>1964</v>
      </c>
      <c r="G507" s="6" t="str">
        <f t="shared" si="61"/>
        <v xml:space="preserve"> </v>
      </c>
      <c r="H507" s="92"/>
      <c r="I507" s="91"/>
      <c r="J507" s="91"/>
      <c r="K507" s="91"/>
      <c r="L507" s="91"/>
      <c r="M507" s="92"/>
      <c r="N507" s="92"/>
      <c r="O507" s="92">
        <v>11</v>
      </c>
      <c r="P507" s="92"/>
      <c r="Q507" s="91"/>
      <c r="R507" s="91"/>
      <c r="S507" s="7">
        <f t="shared" si="64"/>
        <v>11</v>
      </c>
      <c r="T507" s="7">
        <f t="shared" si="62"/>
        <v>1</v>
      </c>
      <c r="U507" s="7">
        <f t="shared" si="63"/>
        <v>11</v>
      </c>
    </row>
    <row r="508" spans="1:21" s="57" customFormat="1">
      <c r="A508" s="63">
        <v>126</v>
      </c>
      <c r="B508" s="63" t="s">
        <v>78</v>
      </c>
      <c r="C508" s="50" t="s">
        <v>1124</v>
      </c>
      <c r="D508" s="50">
        <v>1971</v>
      </c>
      <c r="E508" s="97" t="s">
        <v>124</v>
      </c>
      <c r="F508" s="50" t="s">
        <v>125</v>
      </c>
      <c r="G508" s="6" t="str">
        <f t="shared" si="61"/>
        <v xml:space="preserve"> </v>
      </c>
      <c r="H508" s="5"/>
      <c r="I508" s="5"/>
      <c r="J508" s="138">
        <v>10</v>
      </c>
      <c r="K508" s="5"/>
      <c r="L508" s="5"/>
      <c r="M508" s="5"/>
      <c r="N508" s="5"/>
      <c r="O508" s="5"/>
      <c r="P508" s="5"/>
      <c r="Q508" s="5"/>
      <c r="R508" s="7"/>
      <c r="S508" s="7">
        <f t="shared" si="64"/>
        <v>10</v>
      </c>
      <c r="T508" s="7">
        <f t="shared" si="62"/>
        <v>1</v>
      </c>
      <c r="U508" s="7">
        <f t="shared" si="63"/>
        <v>10</v>
      </c>
    </row>
    <row r="509" spans="1:21" s="57" customFormat="1">
      <c r="A509" s="62">
        <v>127</v>
      </c>
      <c r="B509" s="63" t="s">
        <v>78</v>
      </c>
      <c r="C509" s="50" t="s">
        <v>481</v>
      </c>
      <c r="D509" s="50">
        <v>1970</v>
      </c>
      <c r="E509" s="50" t="s">
        <v>152</v>
      </c>
      <c r="F509" s="50" t="s">
        <v>269</v>
      </c>
      <c r="G509" s="6" t="str">
        <f t="shared" si="61"/>
        <v xml:space="preserve"> </v>
      </c>
      <c r="H509" s="120">
        <v>9</v>
      </c>
      <c r="I509" s="5"/>
      <c r="J509" s="5"/>
      <c r="K509" s="5"/>
      <c r="L509" s="5"/>
      <c r="M509" s="5"/>
      <c r="N509" s="5"/>
      <c r="O509" s="5"/>
      <c r="P509" s="5"/>
      <c r="Q509" s="5"/>
      <c r="R509" s="7"/>
      <c r="S509" s="7">
        <f t="shared" si="64"/>
        <v>9</v>
      </c>
      <c r="T509" s="7">
        <f t="shared" si="62"/>
        <v>1</v>
      </c>
      <c r="U509" s="7">
        <f t="shared" si="63"/>
        <v>9</v>
      </c>
    </row>
    <row r="510" spans="1:21" s="57" customFormat="1">
      <c r="A510" s="63">
        <v>128</v>
      </c>
      <c r="B510" s="63" t="s">
        <v>78</v>
      </c>
      <c r="C510" s="50" t="s">
        <v>622</v>
      </c>
      <c r="D510" s="50">
        <v>1969</v>
      </c>
      <c r="E510" s="50" t="s">
        <v>129</v>
      </c>
      <c r="F510" s="50" t="s">
        <v>130</v>
      </c>
      <c r="G510" s="6" t="str">
        <f t="shared" si="61"/>
        <v xml:space="preserve"> </v>
      </c>
      <c r="H510" s="120">
        <v>1</v>
      </c>
      <c r="I510" s="5"/>
      <c r="J510" s="5">
        <v>8</v>
      </c>
      <c r="K510" s="5"/>
      <c r="L510" s="5"/>
      <c r="M510" s="5"/>
      <c r="N510" s="5"/>
      <c r="O510" s="5"/>
      <c r="P510" s="5"/>
      <c r="Q510" s="5"/>
      <c r="R510" s="7"/>
      <c r="S510" s="7">
        <f t="shared" si="64"/>
        <v>9</v>
      </c>
      <c r="T510" s="7">
        <f t="shared" si="62"/>
        <v>2</v>
      </c>
      <c r="U510" s="7">
        <f t="shared" si="63"/>
        <v>9</v>
      </c>
    </row>
    <row r="511" spans="1:21" s="57" customFormat="1">
      <c r="A511" s="62">
        <v>129</v>
      </c>
      <c r="B511" s="63" t="s">
        <v>78</v>
      </c>
      <c r="C511" s="50" t="s">
        <v>1128</v>
      </c>
      <c r="D511" s="50">
        <v>1972</v>
      </c>
      <c r="E511" s="97" t="s">
        <v>148</v>
      </c>
      <c r="F511" s="50" t="s">
        <v>149</v>
      </c>
      <c r="G511" s="6" t="str">
        <f t="shared" ref="G511:G542" si="65">IF(COUNTIF(atleta451,C511)&gt;1,"X"," ")</f>
        <v xml:space="preserve"> </v>
      </c>
      <c r="H511" s="5"/>
      <c r="I511" s="5"/>
      <c r="J511" s="138">
        <v>9</v>
      </c>
      <c r="K511" s="5"/>
      <c r="L511" s="5"/>
      <c r="M511" s="5"/>
      <c r="N511" s="5"/>
      <c r="O511" s="5"/>
      <c r="P511" s="5"/>
      <c r="Q511" s="5"/>
      <c r="R511" s="7"/>
      <c r="S511" s="7">
        <f t="shared" si="64"/>
        <v>9</v>
      </c>
      <c r="T511" s="7">
        <f t="shared" ref="T511:T542" si="66">COUNT(F511:Q511)</f>
        <v>1</v>
      </c>
      <c r="U511" s="7">
        <f t="shared" ref="U511:U542" si="67">SUM(R511:S511)</f>
        <v>9</v>
      </c>
    </row>
    <row r="512" spans="1:21" s="57" customFormat="1">
      <c r="A512" s="63">
        <v>130</v>
      </c>
      <c r="B512" s="63" t="s">
        <v>78</v>
      </c>
      <c r="C512" s="100" t="s">
        <v>1841</v>
      </c>
      <c r="D512" s="192">
        <v>1969</v>
      </c>
      <c r="E512" s="174" t="s">
        <v>1161</v>
      </c>
      <c r="F512" s="174" t="s">
        <v>1993</v>
      </c>
      <c r="G512" s="6" t="str">
        <f t="shared" si="65"/>
        <v xml:space="preserve"> </v>
      </c>
      <c r="H512" s="92"/>
      <c r="I512" s="91"/>
      <c r="J512" s="91"/>
      <c r="K512" s="91"/>
      <c r="L512" s="91"/>
      <c r="M512" s="92"/>
      <c r="N512" s="92"/>
      <c r="O512" s="92">
        <v>9</v>
      </c>
      <c r="P512" s="92"/>
      <c r="Q512" s="91"/>
      <c r="R512" s="91"/>
      <c r="S512" s="7">
        <f t="shared" si="64"/>
        <v>9</v>
      </c>
      <c r="T512" s="7">
        <f t="shared" si="66"/>
        <v>1</v>
      </c>
      <c r="U512" s="7">
        <f t="shared" si="67"/>
        <v>9</v>
      </c>
    </row>
    <row r="513" spans="1:21" s="57" customFormat="1">
      <c r="A513" s="62">
        <v>131</v>
      </c>
      <c r="B513" s="63" t="s">
        <v>78</v>
      </c>
      <c r="C513" s="50" t="s">
        <v>490</v>
      </c>
      <c r="D513" s="50">
        <v>1969</v>
      </c>
      <c r="E513" s="50" t="s">
        <v>155</v>
      </c>
      <c r="F513" s="50" t="s">
        <v>156</v>
      </c>
      <c r="G513" s="6" t="str">
        <f t="shared" si="65"/>
        <v xml:space="preserve"> </v>
      </c>
      <c r="H513" s="120">
        <v>8</v>
      </c>
      <c r="I513" s="5"/>
      <c r="J513" s="5"/>
      <c r="K513" s="5"/>
      <c r="L513" s="5"/>
      <c r="M513" s="5"/>
      <c r="N513" s="5"/>
      <c r="O513" s="5"/>
      <c r="P513" s="5"/>
      <c r="Q513" s="4"/>
      <c r="R513" s="7"/>
      <c r="S513" s="7">
        <f t="shared" si="64"/>
        <v>8</v>
      </c>
      <c r="T513" s="7">
        <f t="shared" si="66"/>
        <v>1</v>
      </c>
      <c r="U513" s="7">
        <f t="shared" si="67"/>
        <v>8</v>
      </c>
    </row>
    <row r="514" spans="1:21" s="57" customFormat="1">
      <c r="A514" s="63">
        <v>132</v>
      </c>
      <c r="B514" s="63" t="s">
        <v>78</v>
      </c>
      <c r="C514" s="50" t="s">
        <v>597</v>
      </c>
      <c r="D514" s="50">
        <v>1970</v>
      </c>
      <c r="E514" s="50" t="s">
        <v>129</v>
      </c>
      <c r="F514" s="50" t="s">
        <v>130</v>
      </c>
      <c r="G514" s="6" t="str">
        <f t="shared" si="65"/>
        <v xml:space="preserve"> </v>
      </c>
      <c r="H514" s="120">
        <v>1</v>
      </c>
      <c r="I514" s="5"/>
      <c r="J514" s="5">
        <v>7</v>
      </c>
      <c r="K514" s="5"/>
      <c r="L514" s="5"/>
      <c r="M514" s="5"/>
      <c r="N514" s="5"/>
      <c r="O514" s="5"/>
      <c r="P514" s="5"/>
      <c r="Q514" s="5"/>
      <c r="R514" s="7"/>
      <c r="S514" s="7">
        <f t="shared" si="64"/>
        <v>8</v>
      </c>
      <c r="T514" s="7">
        <f t="shared" si="66"/>
        <v>2</v>
      </c>
      <c r="U514" s="7">
        <f t="shared" si="67"/>
        <v>8</v>
      </c>
    </row>
    <row r="515" spans="1:21" s="57" customFormat="1">
      <c r="A515" s="62">
        <v>133</v>
      </c>
      <c r="B515" s="63" t="s">
        <v>78</v>
      </c>
      <c r="C515" s="50" t="s">
        <v>496</v>
      </c>
      <c r="D515" s="50">
        <v>1973</v>
      </c>
      <c r="E515" s="50" t="s">
        <v>126</v>
      </c>
      <c r="F515" s="50" t="s">
        <v>376</v>
      </c>
      <c r="G515" s="6" t="str">
        <f t="shared" si="65"/>
        <v xml:space="preserve"> </v>
      </c>
      <c r="H515" s="120">
        <v>7</v>
      </c>
      <c r="I515" s="5"/>
      <c r="J515" s="5"/>
      <c r="K515" s="5"/>
      <c r="L515" s="5"/>
      <c r="M515" s="5"/>
      <c r="N515" s="5"/>
      <c r="O515" s="5"/>
      <c r="P515" s="5"/>
      <c r="Q515" s="5"/>
      <c r="R515" s="7"/>
      <c r="S515" s="7">
        <f t="shared" si="64"/>
        <v>7</v>
      </c>
      <c r="T515" s="7">
        <f t="shared" si="66"/>
        <v>1</v>
      </c>
      <c r="U515" s="7">
        <f t="shared" si="67"/>
        <v>7</v>
      </c>
    </row>
    <row r="516" spans="1:21" s="57" customFormat="1">
      <c r="A516" s="63">
        <v>134</v>
      </c>
      <c r="B516" s="63" t="s">
        <v>78</v>
      </c>
      <c r="C516" s="100" t="s">
        <v>1862</v>
      </c>
      <c r="D516" s="192">
        <v>1969</v>
      </c>
      <c r="E516" s="174" t="s">
        <v>1161</v>
      </c>
      <c r="F516" s="174" t="s">
        <v>1993</v>
      </c>
      <c r="G516" s="6" t="str">
        <f t="shared" si="65"/>
        <v xml:space="preserve"> </v>
      </c>
      <c r="H516" s="92"/>
      <c r="I516" s="91"/>
      <c r="J516" s="91"/>
      <c r="K516" s="91"/>
      <c r="L516" s="91"/>
      <c r="M516" s="92"/>
      <c r="N516" s="92"/>
      <c r="O516" s="92">
        <v>7</v>
      </c>
      <c r="P516" s="92"/>
      <c r="Q516" s="91"/>
      <c r="R516" s="91"/>
      <c r="S516" s="7">
        <f t="shared" si="64"/>
        <v>7</v>
      </c>
      <c r="T516" s="7">
        <f t="shared" si="66"/>
        <v>1</v>
      </c>
      <c r="U516" s="7">
        <f t="shared" si="67"/>
        <v>7</v>
      </c>
    </row>
    <row r="517" spans="1:21" s="57" customFormat="1">
      <c r="A517" s="62">
        <v>135</v>
      </c>
      <c r="B517" s="63" t="s">
        <v>78</v>
      </c>
      <c r="C517" s="50" t="s">
        <v>500</v>
      </c>
      <c r="D517" s="50">
        <v>1970</v>
      </c>
      <c r="E517" s="50" t="s">
        <v>129</v>
      </c>
      <c r="F517" s="50" t="s">
        <v>130</v>
      </c>
      <c r="G517" s="6" t="str">
        <f t="shared" si="65"/>
        <v xml:space="preserve"> </v>
      </c>
      <c r="H517" s="120">
        <v>6</v>
      </c>
      <c r="I517" s="5"/>
      <c r="J517" s="5"/>
      <c r="K517" s="5"/>
      <c r="L517" s="5"/>
      <c r="M517" s="5"/>
      <c r="N517" s="5"/>
      <c r="O517" s="5"/>
      <c r="P517" s="5"/>
      <c r="Q517" s="5"/>
      <c r="R517" s="7"/>
      <c r="S517" s="7">
        <f t="shared" si="64"/>
        <v>6</v>
      </c>
      <c r="T517" s="7">
        <f t="shared" si="66"/>
        <v>1</v>
      </c>
      <c r="U517" s="7">
        <f t="shared" si="67"/>
        <v>6</v>
      </c>
    </row>
    <row r="518" spans="1:21" s="57" customFormat="1">
      <c r="A518" s="63">
        <v>136</v>
      </c>
      <c r="B518" s="63" t="s">
        <v>78</v>
      </c>
      <c r="C518" s="50" t="s">
        <v>1130</v>
      </c>
      <c r="D518" s="50">
        <v>1972</v>
      </c>
      <c r="E518" s="97" t="s">
        <v>179</v>
      </c>
      <c r="F518" s="50" t="s">
        <v>180</v>
      </c>
      <c r="G518" s="6" t="str">
        <f t="shared" si="65"/>
        <v xml:space="preserve"> </v>
      </c>
      <c r="H518" s="5"/>
      <c r="I518" s="5"/>
      <c r="J518" s="138">
        <v>6</v>
      </c>
      <c r="K518" s="5"/>
      <c r="L518" s="5"/>
      <c r="M518" s="5"/>
      <c r="N518" s="5"/>
      <c r="O518" s="5"/>
      <c r="P518" s="5"/>
      <c r="Q518" s="5"/>
      <c r="R518" s="7"/>
      <c r="S518" s="7">
        <f t="shared" si="64"/>
        <v>6</v>
      </c>
      <c r="T518" s="7">
        <f t="shared" si="66"/>
        <v>1</v>
      </c>
      <c r="U518" s="7">
        <f t="shared" si="67"/>
        <v>6</v>
      </c>
    </row>
    <row r="519" spans="1:21" s="57" customFormat="1">
      <c r="A519" s="62">
        <v>137</v>
      </c>
      <c r="B519" s="63" t="s">
        <v>78</v>
      </c>
      <c r="C519" s="100" t="s">
        <v>1866</v>
      </c>
      <c r="D519" s="192">
        <v>1971</v>
      </c>
      <c r="E519" s="174" t="s">
        <v>1160</v>
      </c>
      <c r="F519" s="174" t="s">
        <v>1964</v>
      </c>
      <c r="G519" s="6" t="str">
        <f t="shared" si="65"/>
        <v xml:space="preserve"> </v>
      </c>
      <c r="H519" s="92"/>
      <c r="I519" s="91"/>
      <c r="J519" s="91"/>
      <c r="K519" s="91"/>
      <c r="L519" s="91"/>
      <c r="M519" s="92"/>
      <c r="N519" s="92"/>
      <c r="O519" s="92">
        <v>6</v>
      </c>
      <c r="P519" s="92"/>
      <c r="Q519" s="91"/>
      <c r="R519" s="91"/>
      <c r="S519" s="7">
        <f t="shared" si="64"/>
        <v>6</v>
      </c>
      <c r="T519" s="7">
        <f t="shared" si="66"/>
        <v>1</v>
      </c>
      <c r="U519" s="7">
        <f t="shared" si="67"/>
        <v>6</v>
      </c>
    </row>
    <row r="520" spans="1:21" s="57" customFormat="1">
      <c r="A520" s="63">
        <v>138</v>
      </c>
      <c r="B520" s="63" t="s">
        <v>78</v>
      </c>
      <c r="C520" s="50" t="s">
        <v>1132</v>
      </c>
      <c r="D520" s="50">
        <v>1969</v>
      </c>
      <c r="E520" s="97" t="s">
        <v>126</v>
      </c>
      <c r="F520" s="50" t="s">
        <v>376</v>
      </c>
      <c r="G520" s="6" t="str">
        <f t="shared" si="65"/>
        <v xml:space="preserve"> </v>
      </c>
      <c r="H520" s="5"/>
      <c r="I520" s="5"/>
      <c r="J520" s="138">
        <v>5</v>
      </c>
      <c r="K520" s="5"/>
      <c r="L520" s="5"/>
      <c r="M520" s="5"/>
      <c r="N520" s="5"/>
      <c r="O520" s="5"/>
      <c r="P520" s="5"/>
      <c r="Q520" s="5"/>
      <c r="R520" s="7"/>
      <c r="S520" s="7">
        <f>SUM(H520:Q520)</f>
        <v>5</v>
      </c>
      <c r="T520" s="7">
        <f t="shared" si="66"/>
        <v>1</v>
      </c>
      <c r="U520" s="7">
        <f t="shared" si="67"/>
        <v>5</v>
      </c>
    </row>
    <row r="521" spans="1:21" s="57" customFormat="1">
      <c r="A521" s="62">
        <v>139</v>
      </c>
      <c r="B521" s="63" t="s">
        <v>78</v>
      </c>
      <c r="C521" s="100" t="s">
        <v>1867</v>
      </c>
      <c r="D521" s="192">
        <v>1969</v>
      </c>
      <c r="E521" s="174" t="s">
        <v>171</v>
      </c>
      <c r="F521" s="174" t="s">
        <v>2010</v>
      </c>
      <c r="G521" s="6" t="str">
        <f t="shared" si="65"/>
        <v xml:space="preserve"> </v>
      </c>
      <c r="H521" s="92"/>
      <c r="I521" s="91"/>
      <c r="J521" s="91"/>
      <c r="K521" s="91"/>
      <c r="L521" s="91"/>
      <c r="M521" s="92"/>
      <c r="N521" s="92"/>
      <c r="O521" s="92">
        <v>5</v>
      </c>
      <c r="P521" s="92"/>
      <c r="Q521" s="91"/>
      <c r="R521" s="91"/>
      <c r="S521" s="7">
        <f t="shared" ref="S521:S552" si="68">SUM(F521:Q521)</f>
        <v>5</v>
      </c>
      <c r="T521" s="7">
        <f t="shared" si="66"/>
        <v>1</v>
      </c>
      <c r="U521" s="7">
        <f t="shared" si="67"/>
        <v>5</v>
      </c>
    </row>
    <row r="522" spans="1:21" s="57" customFormat="1">
      <c r="A522" s="63">
        <v>140</v>
      </c>
      <c r="B522" s="63" t="s">
        <v>78</v>
      </c>
      <c r="C522" s="50" t="s">
        <v>512</v>
      </c>
      <c r="D522" s="50">
        <v>1969</v>
      </c>
      <c r="E522" s="50" t="s">
        <v>126</v>
      </c>
      <c r="F522" s="50" t="s">
        <v>376</v>
      </c>
      <c r="G522" s="6" t="str">
        <f t="shared" si="65"/>
        <v xml:space="preserve"> </v>
      </c>
      <c r="H522" s="120">
        <v>4</v>
      </c>
      <c r="I522" s="5"/>
      <c r="J522" s="5"/>
      <c r="K522" s="5"/>
      <c r="L522" s="5"/>
      <c r="M522" s="5"/>
      <c r="N522" s="5"/>
      <c r="O522" s="5"/>
      <c r="P522" s="13"/>
      <c r="Q522" s="5"/>
      <c r="R522" s="7"/>
      <c r="S522" s="7">
        <f t="shared" si="68"/>
        <v>4</v>
      </c>
      <c r="T522" s="7">
        <f t="shared" si="66"/>
        <v>1</v>
      </c>
      <c r="U522" s="7">
        <f t="shared" si="67"/>
        <v>4</v>
      </c>
    </row>
    <row r="523" spans="1:21" s="57" customFormat="1">
      <c r="A523" s="62">
        <v>141</v>
      </c>
      <c r="B523" s="63" t="s">
        <v>78</v>
      </c>
      <c r="C523" s="50" t="s">
        <v>702</v>
      </c>
      <c r="D523" s="50">
        <v>1971</v>
      </c>
      <c r="E523" s="50" t="s">
        <v>165</v>
      </c>
      <c r="F523" s="50" t="s">
        <v>266</v>
      </c>
      <c r="G523" s="6" t="str">
        <f t="shared" si="65"/>
        <v xml:space="preserve"> </v>
      </c>
      <c r="H523" s="120">
        <v>1</v>
      </c>
      <c r="I523" s="5"/>
      <c r="J523" s="5">
        <v>3</v>
      </c>
      <c r="K523" s="5"/>
      <c r="L523" s="5"/>
      <c r="M523" s="5"/>
      <c r="N523" s="5"/>
      <c r="O523" s="5"/>
      <c r="P523" s="5"/>
      <c r="Q523" s="5"/>
      <c r="R523" s="7"/>
      <c r="S523" s="7">
        <f t="shared" si="68"/>
        <v>4</v>
      </c>
      <c r="T523" s="7">
        <f t="shared" si="66"/>
        <v>2</v>
      </c>
      <c r="U523" s="7">
        <f t="shared" si="67"/>
        <v>4</v>
      </c>
    </row>
    <row r="524" spans="1:21" s="57" customFormat="1">
      <c r="A524" s="63">
        <v>142</v>
      </c>
      <c r="B524" s="63" t="s">
        <v>78</v>
      </c>
      <c r="C524" s="100" t="s">
        <v>1870</v>
      </c>
      <c r="D524" s="192">
        <v>1973</v>
      </c>
      <c r="E524" s="174" t="s">
        <v>1648</v>
      </c>
      <c r="F524" s="174" t="s">
        <v>2002</v>
      </c>
      <c r="G524" s="6" t="str">
        <f t="shared" si="65"/>
        <v xml:space="preserve"> </v>
      </c>
      <c r="H524" s="92"/>
      <c r="I524" s="91"/>
      <c r="J524" s="91"/>
      <c r="K524" s="91"/>
      <c r="L524" s="91"/>
      <c r="M524" s="92"/>
      <c r="N524" s="92"/>
      <c r="O524" s="92">
        <v>4</v>
      </c>
      <c r="P524" s="92"/>
      <c r="Q524" s="91"/>
      <c r="R524" s="91"/>
      <c r="S524" s="7">
        <f t="shared" si="68"/>
        <v>4</v>
      </c>
      <c r="T524" s="7">
        <f t="shared" si="66"/>
        <v>1</v>
      </c>
      <c r="U524" s="7">
        <f t="shared" si="67"/>
        <v>4</v>
      </c>
    </row>
    <row r="525" spans="1:21" s="57" customFormat="1">
      <c r="A525" s="62">
        <v>143</v>
      </c>
      <c r="B525" s="63" t="s">
        <v>78</v>
      </c>
      <c r="C525" s="50" t="s">
        <v>326</v>
      </c>
      <c r="D525" s="50">
        <v>1972</v>
      </c>
      <c r="E525" s="50" t="s">
        <v>217</v>
      </c>
      <c r="F525" s="50" t="s">
        <v>218</v>
      </c>
      <c r="G525" s="6" t="str">
        <f t="shared" si="65"/>
        <v xml:space="preserve"> </v>
      </c>
      <c r="H525" s="120">
        <v>3</v>
      </c>
      <c r="I525" s="5"/>
      <c r="J525" s="5"/>
      <c r="K525" s="5"/>
      <c r="L525" s="5"/>
      <c r="M525" s="5"/>
      <c r="N525" s="5"/>
      <c r="O525" s="5"/>
      <c r="P525" s="5"/>
      <c r="Q525" s="5"/>
      <c r="R525" s="7"/>
      <c r="S525" s="7">
        <f t="shared" si="68"/>
        <v>3</v>
      </c>
      <c r="T525" s="7">
        <f t="shared" si="66"/>
        <v>1</v>
      </c>
      <c r="U525" s="7">
        <f t="shared" si="67"/>
        <v>3</v>
      </c>
    </row>
    <row r="526" spans="1:21" s="57" customFormat="1">
      <c r="A526" s="63">
        <v>144</v>
      </c>
      <c r="B526" s="63" t="s">
        <v>78</v>
      </c>
      <c r="C526" s="50" t="s">
        <v>641</v>
      </c>
      <c r="D526" s="50">
        <v>1970</v>
      </c>
      <c r="E526" s="50" t="s">
        <v>152</v>
      </c>
      <c r="F526" s="50" t="s">
        <v>269</v>
      </c>
      <c r="G526" s="6" t="str">
        <f t="shared" si="65"/>
        <v xml:space="preserve"> </v>
      </c>
      <c r="H526" s="120">
        <v>1</v>
      </c>
      <c r="I526" s="5"/>
      <c r="J526" s="5">
        <v>2</v>
      </c>
      <c r="K526" s="5"/>
      <c r="L526" s="5"/>
      <c r="M526" s="5"/>
      <c r="N526" s="5"/>
      <c r="O526" s="5"/>
      <c r="P526" s="5"/>
      <c r="Q526" s="5"/>
      <c r="R526" s="7"/>
      <c r="S526" s="7">
        <f t="shared" si="68"/>
        <v>3</v>
      </c>
      <c r="T526" s="7">
        <f t="shared" si="66"/>
        <v>2</v>
      </c>
      <c r="U526" s="7">
        <f t="shared" si="67"/>
        <v>3</v>
      </c>
    </row>
    <row r="527" spans="1:21" s="57" customFormat="1">
      <c r="A527" s="62">
        <v>145</v>
      </c>
      <c r="B527" s="63" t="s">
        <v>78</v>
      </c>
      <c r="C527" s="50" t="s">
        <v>517</v>
      </c>
      <c r="D527" s="50">
        <v>1970</v>
      </c>
      <c r="E527" s="50" t="s">
        <v>126</v>
      </c>
      <c r="F527" s="50" t="s">
        <v>376</v>
      </c>
      <c r="G527" s="6" t="str">
        <f t="shared" si="65"/>
        <v xml:space="preserve"> </v>
      </c>
      <c r="H527" s="120">
        <v>2</v>
      </c>
      <c r="I527" s="5"/>
      <c r="J527" s="5"/>
      <c r="K527" s="5"/>
      <c r="L527" s="5"/>
      <c r="M527" s="5"/>
      <c r="N527" s="5"/>
      <c r="O527" s="5"/>
      <c r="P527" s="5"/>
      <c r="Q527" s="5"/>
      <c r="R527" s="7"/>
      <c r="S527" s="7">
        <f t="shared" si="68"/>
        <v>2</v>
      </c>
      <c r="T527" s="7">
        <f t="shared" si="66"/>
        <v>1</v>
      </c>
      <c r="U527" s="7">
        <f t="shared" si="67"/>
        <v>2</v>
      </c>
    </row>
    <row r="528" spans="1:21" s="57" customFormat="1">
      <c r="A528" s="63">
        <v>146</v>
      </c>
      <c r="B528" s="98" t="s">
        <v>78</v>
      </c>
      <c r="C528" s="112" t="s">
        <v>695</v>
      </c>
      <c r="D528" s="112">
        <v>1972</v>
      </c>
      <c r="E528" s="112" t="s">
        <v>129</v>
      </c>
      <c r="F528" s="112" t="s">
        <v>130</v>
      </c>
      <c r="G528" s="6" t="str">
        <f t="shared" si="65"/>
        <v xml:space="preserve"> </v>
      </c>
      <c r="H528" s="160">
        <v>1</v>
      </c>
      <c r="I528" s="77"/>
      <c r="J528" s="77">
        <v>1</v>
      </c>
      <c r="K528" s="77"/>
      <c r="L528" s="77"/>
      <c r="M528" s="77"/>
      <c r="N528" s="77"/>
      <c r="O528" s="77"/>
      <c r="P528" s="77"/>
      <c r="Q528" s="77"/>
      <c r="R528" s="40"/>
      <c r="S528" s="40">
        <f t="shared" si="68"/>
        <v>2</v>
      </c>
      <c r="T528" s="40">
        <f t="shared" si="66"/>
        <v>2</v>
      </c>
      <c r="U528" s="7">
        <f t="shared" si="67"/>
        <v>2</v>
      </c>
    </row>
    <row r="529" spans="1:21" s="57" customFormat="1">
      <c r="A529" s="62">
        <v>147</v>
      </c>
      <c r="B529" s="82" t="s">
        <v>78</v>
      </c>
      <c r="C529" s="50" t="s">
        <v>699</v>
      </c>
      <c r="D529" s="50">
        <v>1970</v>
      </c>
      <c r="E529" s="50" t="s">
        <v>179</v>
      </c>
      <c r="F529" s="50" t="s">
        <v>180</v>
      </c>
      <c r="G529" s="6" t="str">
        <f t="shared" si="65"/>
        <v xml:space="preserve"> </v>
      </c>
      <c r="H529" s="120">
        <v>1</v>
      </c>
      <c r="I529" s="5"/>
      <c r="J529" s="5">
        <v>1</v>
      </c>
      <c r="K529" s="5"/>
      <c r="L529" s="5"/>
      <c r="M529" s="5"/>
      <c r="N529" s="5"/>
      <c r="O529" s="5"/>
      <c r="P529" s="5"/>
      <c r="Q529" s="4"/>
      <c r="R529" s="7"/>
      <c r="S529" s="40">
        <f t="shared" si="68"/>
        <v>2</v>
      </c>
      <c r="T529" s="40">
        <f t="shared" si="66"/>
        <v>2</v>
      </c>
      <c r="U529" s="7">
        <f t="shared" si="67"/>
        <v>2</v>
      </c>
    </row>
    <row r="530" spans="1:21" s="57" customFormat="1">
      <c r="A530" s="63">
        <v>148</v>
      </c>
      <c r="B530" s="82" t="s">
        <v>78</v>
      </c>
      <c r="C530" s="50" t="s">
        <v>744</v>
      </c>
      <c r="D530" s="50">
        <v>1973</v>
      </c>
      <c r="E530" s="50" t="s">
        <v>178</v>
      </c>
      <c r="F530" s="50" t="s">
        <v>277</v>
      </c>
      <c r="G530" s="6" t="str">
        <f t="shared" si="65"/>
        <v xml:space="preserve"> </v>
      </c>
      <c r="H530" s="120">
        <v>1</v>
      </c>
      <c r="I530" s="5"/>
      <c r="J530" s="5">
        <v>1</v>
      </c>
      <c r="K530" s="5"/>
      <c r="L530" s="5"/>
      <c r="M530" s="5"/>
      <c r="N530" s="5"/>
      <c r="O530" s="5"/>
      <c r="P530" s="5"/>
      <c r="Q530" s="5"/>
      <c r="R530" s="7"/>
      <c r="S530" s="40">
        <f t="shared" si="68"/>
        <v>2</v>
      </c>
      <c r="T530" s="40">
        <f t="shared" si="66"/>
        <v>2</v>
      </c>
      <c r="U530" s="7">
        <f t="shared" si="67"/>
        <v>2</v>
      </c>
    </row>
    <row r="531" spans="1:21" s="57" customFormat="1">
      <c r="A531" s="62">
        <v>149</v>
      </c>
      <c r="B531" s="101" t="s">
        <v>78</v>
      </c>
      <c r="C531" s="50" t="s">
        <v>767</v>
      </c>
      <c r="D531" s="50">
        <v>1969</v>
      </c>
      <c r="E531" s="50" t="s">
        <v>189</v>
      </c>
      <c r="F531" s="50" t="s">
        <v>190</v>
      </c>
      <c r="G531" s="6" t="str">
        <f t="shared" si="65"/>
        <v xml:space="preserve"> </v>
      </c>
      <c r="H531" s="120">
        <v>1</v>
      </c>
      <c r="I531" s="5"/>
      <c r="J531" s="5">
        <v>1</v>
      </c>
      <c r="K531" s="5"/>
      <c r="L531" s="5"/>
      <c r="M531" s="5"/>
      <c r="N531" s="5"/>
      <c r="O531" s="5"/>
      <c r="P531" s="5"/>
      <c r="Q531" s="5"/>
      <c r="R531" s="7"/>
      <c r="S531" s="40">
        <f t="shared" si="68"/>
        <v>2</v>
      </c>
      <c r="T531" s="40">
        <f t="shared" si="66"/>
        <v>2</v>
      </c>
      <c r="U531" s="7">
        <f t="shared" si="67"/>
        <v>2</v>
      </c>
    </row>
    <row r="532" spans="1:21" s="57" customFormat="1">
      <c r="A532" s="63">
        <v>150</v>
      </c>
      <c r="B532" s="101" t="s">
        <v>78</v>
      </c>
      <c r="C532" s="50" t="s">
        <v>848</v>
      </c>
      <c r="D532" s="50">
        <v>1971</v>
      </c>
      <c r="E532" s="50" t="s">
        <v>152</v>
      </c>
      <c r="F532" s="50" t="s">
        <v>269</v>
      </c>
      <c r="G532" s="6" t="str">
        <f t="shared" si="65"/>
        <v xml:space="preserve"> </v>
      </c>
      <c r="H532" s="120">
        <v>1</v>
      </c>
      <c r="I532" s="5"/>
      <c r="J532" s="5">
        <v>1</v>
      </c>
      <c r="K532" s="5"/>
      <c r="L532" s="5"/>
      <c r="M532" s="5"/>
      <c r="N532" s="5"/>
      <c r="O532" s="5"/>
      <c r="P532" s="5"/>
      <c r="Q532" s="5"/>
      <c r="R532" s="7"/>
      <c r="S532" s="40">
        <f t="shared" si="68"/>
        <v>2</v>
      </c>
      <c r="T532" s="40">
        <f t="shared" si="66"/>
        <v>2</v>
      </c>
      <c r="U532" s="7">
        <f t="shared" si="67"/>
        <v>2</v>
      </c>
    </row>
    <row r="533" spans="1:21" s="57" customFormat="1">
      <c r="A533" s="62">
        <v>151</v>
      </c>
      <c r="B533" s="101" t="s">
        <v>78</v>
      </c>
      <c r="C533" s="100" t="s">
        <v>1873</v>
      </c>
      <c r="D533" s="192">
        <v>1973</v>
      </c>
      <c r="E533" s="174" t="s">
        <v>181</v>
      </c>
      <c r="F533" s="174" t="s">
        <v>1973</v>
      </c>
      <c r="G533" s="6" t="str">
        <f t="shared" si="65"/>
        <v xml:space="preserve"> </v>
      </c>
      <c r="H533" s="92"/>
      <c r="I533" s="91"/>
      <c r="J533" s="91"/>
      <c r="K533" s="91"/>
      <c r="L533" s="91"/>
      <c r="M533" s="92"/>
      <c r="N533" s="92"/>
      <c r="O533" s="92">
        <v>2</v>
      </c>
      <c r="P533" s="92"/>
      <c r="Q533" s="91"/>
      <c r="R533" s="91"/>
      <c r="S533" s="40">
        <f t="shared" si="68"/>
        <v>2</v>
      </c>
      <c r="T533" s="40">
        <f t="shared" si="66"/>
        <v>1</v>
      </c>
      <c r="U533" s="7">
        <f t="shared" si="67"/>
        <v>2</v>
      </c>
    </row>
    <row r="534" spans="1:21" s="57" customFormat="1">
      <c r="A534" s="63">
        <v>152</v>
      </c>
      <c r="B534" s="101" t="s">
        <v>78</v>
      </c>
      <c r="C534" s="97" t="s">
        <v>886</v>
      </c>
      <c r="D534" s="50">
        <v>1972</v>
      </c>
      <c r="E534" s="50" t="s">
        <v>244</v>
      </c>
      <c r="F534" s="50" t="s">
        <v>245</v>
      </c>
      <c r="G534" s="6" t="str">
        <f t="shared" si="65"/>
        <v xml:space="preserve"> </v>
      </c>
      <c r="H534" s="120">
        <v>1</v>
      </c>
      <c r="I534" s="5"/>
      <c r="J534" s="5"/>
      <c r="K534" s="5"/>
      <c r="L534" s="5"/>
      <c r="M534" s="5"/>
      <c r="N534" s="5"/>
      <c r="O534" s="5">
        <v>1</v>
      </c>
      <c r="P534" s="5"/>
      <c r="Q534" s="4"/>
      <c r="R534" s="7"/>
      <c r="S534" s="40">
        <f t="shared" si="68"/>
        <v>2</v>
      </c>
      <c r="T534" s="40">
        <f t="shared" si="66"/>
        <v>2</v>
      </c>
      <c r="U534" s="7">
        <f t="shared" si="67"/>
        <v>2</v>
      </c>
    </row>
    <row r="535" spans="1:21" s="57" customFormat="1">
      <c r="A535" s="62">
        <v>153</v>
      </c>
      <c r="B535" s="101" t="s">
        <v>78</v>
      </c>
      <c r="C535" s="50" t="s">
        <v>524</v>
      </c>
      <c r="D535" s="50">
        <v>1971</v>
      </c>
      <c r="E535" s="50" t="s">
        <v>124</v>
      </c>
      <c r="F535" s="50" t="s">
        <v>125</v>
      </c>
      <c r="G535" s="6" t="str">
        <f t="shared" si="65"/>
        <v xml:space="preserve"> </v>
      </c>
      <c r="H535" s="120">
        <v>1</v>
      </c>
      <c r="I535" s="5"/>
      <c r="J535" s="5"/>
      <c r="K535" s="5"/>
      <c r="L535" s="5"/>
      <c r="M535" s="5"/>
      <c r="N535" s="5"/>
      <c r="O535" s="5"/>
      <c r="P535" s="5"/>
      <c r="Q535" s="5"/>
      <c r="R535" s="7"/>
      <c r="S535" s="40">
        <f t="shared" si="68"/>
        <v>1</v>
      </c>
      <c r="T535" s="40">
        <f t="shared" si="66"/>
        <v>1</v>
      </c>
      <c r="U535" s="7">
        <f t="shared" si="67"/>
        <v>1</v>
      </c>
    </row>
    <row r="536" spans="1:21" s="57" customFormat="1">
      <c r="A536" s="63">
        <v>154</v>
      </c>
      <c r="B536" s="101" t="s">
        <v>78</v>
      </c>
      <c r="C536" s="50" t="s">
        <v>526</v>
      </c>
      <c r="D536" s="50">
        <v>1969</v>
      </c>
      <c r="E536" s="50" t="s">
        <v>174</v>
      </c>
      <c r="F536" s="50" t="s">
        <v>267</v>
      </c>
      <c r="G536" s="6" t="str">
        <f t="shared" si="65"/>
        <v xml:space="preserve"> </v>
      </c>
      <c r="H536" s="120">
        <v>1</v>
      </c>
      <c r="I536" s="5"/>
      <c r="J536" s="5"/>
      <c r="K536" s="5"/>
      <c r="L536" s="5"/>
      <c r="M536" s="5"/>
      <c r="N536" s="5"/>
      <c r="O536" s="5"/>
      <c r="P536" s="5"/>
      <c r="Q536" s="5"/>
      <c r="R536" s="7"/>
      <c r="S536" s="40">
        <f t="shared" si="68"/>
        <v>1</v>
      </c>
      <c r="T536" s="40">
        <f t="shared" si="66"/>
        <v>1</v>
      </c>
      <c r="U536" s="7">
        <f t="shared" si="67"/>
        <v>1</v>
      </c>
    </row>
    <row r="537" spans="1:21" s="57" customFormat="1">
      <c r="A537" s="62">
        <v>155</v>
      </c>
      <c r="B537" s="101" t="s">
        <v>78</v>
      </c>
      <c r="C537" s="50" t="s">
        <v>529</v>
      </c>
      <c r="D537" s="50">
        <v>1969</v>
      </c>
      <c r="E537" s="50" t="s">
        <v>187</v>
      </c>
      <c r="F537" s="50" t="s">
        <v>188</v>
      </c>
      <c r="G537" s="6" t="str">
        <f t="shared" si="65"/>
        <v xml:space="preserve"> </v>
      </c>
      <c r="H537" s="120">
        <v>1</v>
      </c>
      <c r="I537" s="5"/>
      <c r="J537" s="5"/>
      <c r="K537" s="5"/>
      <c r="L537" s="5"/>
      <c r="M537" s="5"/>
      <c r="N537" s="5"/>
      <c r="O537" s="5"/>
      <c r="P537" s="5"/>
      <c r="Q537" s="5"/>
      <c r="R537" s="7"/>
      <c r="S537" s="40">
        <f t="shared" si="68"/>
        <v>1</v>
      </c>
      <c r="T537" s="40">
        <f t="shared" si="66"/>
        <v>1</v>
      </c>
      <c r="U537" s="7">
        <f t="shared" si="67"/>
        <v>1</v>
      </c>
    </row>
    <row r="538" spans="1:21" s="57" customFormat="1">
      <c r="A538" s="63">
        <v>156</v>
      </c>
      <c r="B538" s="101" t="s">
        <v>78</v>
      </c>
      <c r="C538" s="50" t="s">
        <v>531</v>
      </c>
      <c r="D538" s="50">
        <v>1969</v>
      </c>
      <c r="E538" s="50" t="s">
        <v>150</v>
      </c>
      <c r="F538" s="50" t="s">
        <v>151</v>
      </c>
      <c r="G538" s="6" t="str">
        <f t="shared" si="65"/>
        <v xml:space="preserve"> </v>
      </c>
      <c r="H538" s="120">
        <v>1</v>
      </c>
      <c r="I538" s="5"/>
      <c r="J538" s="5"/>
      <c r="K538" s="5"/>
      <c r="L538" s="5"/>
      <c r="M538" s="5"/>
      <c r="N538" s="5"/>
      <c r="O538" s="5"/>
      <c r="P538" s="5"/>
      <c r="Q538" s="4"/>
      <c r="R538" s="7"/>
      <c r="S538" s="40">
        <f t="shared" si="68"/>
        <v>1</v>
      </c>
      <c r="T538" s="40">
        <f t="shared" si="66"/>
        <v>1</v>
      </c>
      <c r="U538" s="7">
        <f t="shared" si="67"/>
        <v>1</v>
      </c>
    </row>
    <row r="539" spans="1:21" s="57" customFormat="1">
      <c r="A539" s="62">
        <v>157</v>
      </c>
      <c r="B539" s="101" t="s">
        <v>78</v>
      </c>
      <c r="C539" s="50" t="s">
        <v>532</v>
      </c>
      <c r="D539" s="50">
        <v>1969</v>
      </c>
      <c r="E539" s="50" t="s">
        <v>126</v>
      </c>
      <c r="F539" s="50" t="s">
        <v>376</v>
      </c>
      <c r="G539" s="6" t="str">
        <f t="shared" si="65"/>
        <v xml:space="preserve"> </v>
      </c>
      <c r="H539" s="120">
        <v>1</v>
      </c>
      <c r="I539" s="5"/>
      <c r="J539" s="5"/>
      <c r="K539" s="5"/>
      <c r="L539" s="5"/>
      <c r="M539" s="5"/>
      <c r="N539" s="5"/>
      <c r="O539" s="5"/>
      <c r="P539" s="5"/>
      <c r="Q539" s="5"/>
      <c r="R539" s="7"/>
      <c r="S539" s="40">
        <f t="shared" si="68"/>
        <v>1</v>
      </c>
      <c r="T539" s="40">
        <f t="shared" si="66"/>
        <v>1</v>
      </c>
      <c r="U539" s="7">
        <f t="shared" si="67"/>
        <v>1</v>
      </c>
    </row>
    <row r="540" spans="1:21" s="57" customFormat="1">
      <c r="A540" s="63">
        <v>158</v>
      </c>
      <c r="B540" s="101" t="s">
        <v>78</v>
      </c>
      <c r="C540" s="50" t="s">
        <v>537</v>
      </c>
      <c r="D540" s="50">
        <v>1972</v>
      </c>
      <c r="E540" s="50" t="s">
        <v>129</v>
      </c>
      <c r="F540" s="50" t="s">
        <v>130</v>
      </c>
      <c r="G540" s="6" t="str">
        <f t="shared" si="65"/>
        <v xml:space="preserve"> </v>
      </c>
      <c r="H540" s="120">
        <v>1</v>
      </c>
      <c r="I540" s="5"/>
      <c r="J540" s="5"/>
      <c r="K540" s="5"/>
      <c r="L540" s="5"/>
      <c r="M540" s="5"/>
      <c r="N540" s="5"/>
      <c r="O540" s="5"/>
      <c r="P540" s="5"/>
      <c r="Q540" s="5"/>
      <c r="R540" s="7"/>
      <c r="S540" s="40">
        <f t="shared" si="68"/>
        <v>1</v>
      </c>
      <c r="T540" s="40">
        <f t="shared" si="66"/>
        <v>1</v>
      </c>
      <c r="U540" s="7">
        <f t="shared" si="67"/>
        <v>1</v>
      </c>
    </row>
    <row r="541" spans="1:21" s="57" customFormat="1">
      <c r="A541" s="62">
        <v>159</v>
      </c>
      <c r="B541" s="101" t="s">
        <v>78</v>
      </c>
      <c r="C541" s="50" t="s">
        <v>556</v>
      </c>
      <c r="D541" s="50">
        <v>1970</v>
      </c>
      <c r="E541" s="50" t="s">
        <v>150</v>
      </c>
      <c r="F541" s="50" t="s">
        <v>151</v>
      </c>
      <c r="G541" s="6" t="str">
        <f t="shared" si="65"/>
        <v xml:space="preserve"> </v>
      </c>
      <c r="H541" s="120">
        <v>1</v>
      </c>
      <c r="I541" s="5"/>
      <c r="J541" s="5"/>
      <c r="K541" s="5"/>
      <c r="L541" s="5"/>
      <c r="M541" s="5"/>
      <c r="N541" s="5"/>
      <c r="O541" s="5"/>
      <c r="P541" s="5"/>
      <c r="Q541" s="13"/>
      <c r="R541" s="7"/>
      <c r="S541" s="40">
        <f t="shared" si="68"/>
        <v>1</v>
      </c>
      <c r="T541" s="40">
        <f t="shared" si="66"/>
        <v>1</v>
      </c>
      <c r="U541" s="7">
        <f t="shared" si="67"/>
        <v>1</v>
      </c>
    </row>
    <row r="542" spans="1:21" s="57" customFormat="1">
      <c r="A542" s="63">
        <v>160</v>
      </c>
      <c r="B542" s="101" t="s">
        <v>78</v>
      </c>
      <c r="C542" s="50" t="s">
        <v>560</v>
      </c>
      <c r="D542" s="50">
        <v>1970</v>
      </c>
      <c r="E542" s="50" t="s">
        <v>183</v>
      </c>
      <c r="F542" s="50" t="s">
        <v>184</v>
      </c>
      <c r="G542" s="6" t="str">
        <f t="shared" si="65"/>
        <v xml:space="preserve"> </v>
      </c>
      <c r="H542" s="120">
        <v>1</v>
      </c>
      <c r="I542" s="5"/>
      <c r="J542" s="5"/>
      <c r="K542" s="5"/>
      <c r="L542" s="5"/>
      <c r="M542" s="5"/>
      <c r="N542" s="5"/>
      <c r="O542" s="5"/>
      <c r="P542" s="5"/>
      <c r="Q542" s="5"/>
      <c r="R542" s="7"/>
      <c r="S542" s="40">
        <f t="shared" si="68"/>
        <v>1</v>
      </c>
      <c r="T542" s="40">
        <f t="shared" si="66"/>
        <v>1</v>
      </c>
      <c r="U542" s="7">
        <f t="shared" si="67"/>
        <v>1</v>
      </c>
    </row>
    <row r="543" spans="1:21" s="57" customFormat="1">
      <c r="A543" s="62">
        <v>161</v>
      </c>
      <c r="B543" s="101" t="s">
        <v>78</v>
      </c>
      <c r="C543" s="50" t="s">
        <v>563</v>
      </c>
      <c r="D543" s="50">
        <v>1970</v>
      </c>
      <c r="E543" s="50" t="s">
        <v>152</v>
      </c>
      <c r="F543" s="50" t="s">
        <v>269</v>
      </c>
      <c r="G543" s="6" t="str">
        <f t="shared" ref="G543:G579" si="69">IF(COUNTIF(atleta451,C543)&gt;1,"X"," ")</f>
        <v xml:space="preserve"> </v>
      </c>
      <c r="H543" s="120">
        <v>1</v>
      </c>
      <c r="I543" s="5"/>
      <c r="J543" s="5"/>
      <c r="K543" s="5"/>
      <c r="L543" s="5"/>
      <c r="M543" s="5"/>
      <c r="N543" s="5"/>
      <c r="O543" s="5"/>
      <c r="P543" s="5"/>
      <c r="Q543" s="5"/>
      <c r="R543" s="7"/>
      <c r="S543" s="7">
        <f t="shared" si="68"/>
        <v>1</v>
      </c>
      <c r="T543" s="7">
        <f t="shared" ref="T543:T579" si="70">COUNT(F543:Q543)</f>
        <v>1</v>
      </c>
      <c r="U543" s="7">
        <f t="shared" ref="U543:U579" si="71">SUM(R543:S543)</f>
        <v>1</v>
      </c>
    </row>
    <row r="544" spans="1:21" s="57" customFormat="1">
      <c r="A544" s="63">
        <v>162</v>
      </c>
      <c r="B544" s="101" t="s">
        <v>78</v>
      </c>
      <c r="C544" s="50" t="s">
        <v>566</v>
      </c>
      <c r="D544" s="50">
        <v>1971</v>
      </c>
      <c r="E544" s="50" t="s">
        <v>286</v>
      </c>
      <c r="F544" s="50" t="s">
        <v>285</v>
      </c>
      <c r="G544" s="6" t="str">
        <f t="shared" si="69"/>
        <v xml:space="preserve"> </v>
      </c>
      <c r="H544" s="120">
        <v>1</v>
      </c>
      <c r="I544" s="5"/>
      <c r="J544" s="5"/>
      <c r="K544" s="5"/>
      <c r="L544" s="5"/>
      <c r="M544" s="5"/>
      <c r="N544" s="5"/>
      <c r="O544" s="5"/>
      <c r="P544" s="5"/>
      <c r="Q544" s="5"/>
      <c r="R544" s="7"/>
      <c r="S544" s="7">
        <f t="shared" si="68"/>
        <v>1</v>
      </c>
      <c r="T544" s="7">
        <f t="shared" si="70"/>
        <v>1</v>
      </c>
      <c r="U544" s="7">
        <f t="shared" si="71"/>
        <v>1</v>
      </c>
    </row>
    <row r="545" spans="1:21" s="57" customFormat="1">
      <c r="A545" s="62">
        <v>163</v>
      </c>
      <c r="B545" s="147" t="s">
        <v>78</v>
      </c>
      <c r="C545" s="50" t="s">
        <v>576</v>
      </c>
      <c r="D545" s="50">
        <v>1972</v>
      </c>
      <c r="E545" s="50" t="s">
        <v>372</v>
      </c>
      <c r="F545" s="50" t="s">
        <v>914</v>
      </c>
      <c r="G545" s="6" t="str">
        <f t="shared" si="69"/>
        <v xml:space="preserve"> </v>
      </c>
      <c r="H545" s="120">
        <v>1</v>
      </c>
      <c r="I545" s="5"/>
      <c r="J545" s="5"/>
      <c r="K545" s="5"/>
      <c r="L545" s="5"/>
      <c r="M545" s="5"/>
      <c r="N545" s="5"/>
      <c r="O545" s="5"/>
      <c r="P545" s="5"/>
      <c r="Q545" s="4"/>
      <c r="R545" s="7"/>
      <c r="S545" s="7">
        <f t="shared" si="68"/>
        <v>1</v>
      </c>
      <c r="T545" s="7">
        <f t="shared" si="70"/>
        <v>1</v>
      </c>
      <c r="U545" s="7">
        <f t="shared" si="71"/>
        <v>1</v>
      </c>
    </row>
    <row r="546" spans="1:21" s="209" customFormat="1">
      <c r="A546" s="63">
        <v>164</v>
      </c>
      <c r="B546" s="147" t="s">
        <v>78</v>
      </c>
      <c r="C546" s="50" t="s">
        <v>605</v>
      </c>
      <c r="D546" s="50">
        <v>1971</v>
      </c>
      <c r="E546" s="50" t="s">
        <v>372</v>
      </c>
      <c r="F546" s="50" t="s">
        <v>914</v>
      </c>
      <c r="G546" s="6" t="str">
        <f t="shared" si="69"/>
        <v xml:space="preserve"> </v>
      </c>
      <c r="H546" s="120">
        <v>1</v>
      </c>
      <c r="I546" s="5"/>
      <c r="J546" s="5"/>
      <c r="K546" s="5"/>
      <c r="L546" s="5"/>
      <c r="M546" s="5"/>
      <c r="N546" s="5"/>
      <c r="O546" s="5"/>
      <c r="P546" s="5"/>
      <c r="Q546" s="4"/>
      <c r="R546" s="7"/>
      <c r="S546" s="7">
        <f t="shared" si="68"/>
        <v>1</v>
      </c>
      <c r="T546" s="7">
        <f t="shared" si="70"/>
        <v>1</v>
      </c>
      <c r="U546" s="7">
        <f t="shared" si="71"/>
        <v>1</v>
      </c>
    </row>
    <row r="547" spans="1:21" s="209" customFormat="1">
      <c r="A547" s="62">
        <v>165</v>
      </c>
      <c r="B547" s="147" t="s">
        <v>78</v>
      </c>
      <c r="C547" s="50" t="s">
        <v>609</v>
      </c>
      <c r="D547" s="50">
        <v>1971</v>
      </c>
      <c r="E547" s="50" t="s">
        <v>185</v>
      </c>
      <c r="F547" s="50" t="s">
        <v>186</v>
      </c>
      <c r="G547" s="6" t="str">
        <f t="shared" si="69"/>
        <v xml:space="preserve"> </v>
      </c>
      <c r="H547" s="120">
        <v>1</v>
      </c>
      <c r="I547" s="5"/>
      <c r="J547" s="5"/>
      <c r="K547" s="5"/>
      <c r="L547" s="5"/>
      <c r="M547" s="5"/>
      <c r="N547" s="5"/>
      <c r="O547" s="5"/>
      <c r="P547" s="13"/>
      <c r="Q547" s="5"/>
      <c r="R547" s="7"/>
      <c r="S547" s="7">
        <f t="shared" si="68"/>
        <v>1</v>
      </c>
      <c r="T547" s="7">
        <f t="shared" si="70"/>
        <v>1</v>
      </c>
      <c r="U547" s="7">
        <f t="shared" si="71"/>
        <v>1</v>
      </c>
    </row>
    <row r="548" spans="1:21" s="209" customFormat="1">
      <c r="A548" s="63">
        <v>166</v>
      </c>
      <c r="B548" s="147" t="s">
        <v>78</v>
      </c>
      <c r="C548" s="50" t="s">
        <v>623</v>
      </c>
      <c r="D548" s="50">
        <v>1972</v>
      </c>
      <c r="E548" s="50" t="s">
        <v>214</v>
      </c>
      <c r="F548" s="50" t="s">
        <v>274</v>
      </c>
      <c r="G548" s="6" t="str">
        <f t="shared" si="69"/>
        <v xml:space="preserve"> </v>
      </c>
      <c r="H548" s="120">
        <v>1</v>
      </c>
      <c r="I548" s="5"/>
      <c r="J548" s="5"/>
      <c r="K548" s="5"/>
      <c r="L548" s="5"/>
      <c r="M548" s="5"/>
      <c r="N548" s="5"/>
      <c r="O548" s="5"/>
      <c r="P548" s="5"/>
      <c r="Q548" s="5"/>
      <c r="R548" s="7"/>
      <c r="S548" s="7">
        <f t="shared" si="68"/>
        <v>1</v>
      </c>
      <c r="T548" s="7">
        <f t="shared" si="70"/>
        <v>1</v>
      </c>
      <c r="U548" s="7">
        <f t="shared" si="71"/>
        <v>1</v>
      </c>
    </row>
    <row r="549" spans="1:21" s="209" customFormat="1">
      <c r="A549" s="62">
        <v>167</v>
      </c>
      <c r="B549" s="147" t="s">
        <v>78</v>
      </c>
      <c r="C549" s="50" t="s">
        <v>624</v>
      </c>
      <c r="D549" s="50">
        <v>1969</v>
      </c>
      <c r="E549" s="50" t="s">
        <v>214</v>
      </c>
      <c r="F549" s="50" t="s">
        <v>274</v>
      </c>
      <c r="G549" s="6" t="str">
        <f t="shared" si="69"/>
        <v xml:space="preserve"> </v>
      </c>
      <c r="H549" s="120">
        <v>1</v>
      </c>
      <c r="I549" s="5"/>
      <c r="J549" s="5"/>
      <c r="K549" s="5"/>
      <c r="L549" s="5"/>
      <c r="M549" s="5"/>
      <c r="N549" s="5"/>
      <c r="O549" s="5"/>
      <c r="P549" s="13"/>
      <c r="Q549" s="5"/>
      <c r="R549" s="7"/>
      <c r="S549" s="7">
        <f t="shared" si="68"/>
        <v>1</v>
      </c>
      <c r="T549" s="7">
        <f t="shared" si="70"/>
        <v>1</v>
      </c>
      <c r="U549" s="7">
        <f t="shared" si="71"/>
        <v>1</v>
      </c>
    </row>
    <row r="550" spans="1:21" s="209" customFormat="1">
      <c r="A550" s="63">
        <v>168</v>
      </c>
      <c r="B550" s="147" t="s">
        <v>78</v>
      </c>
      <c r="C550" s="50" t="s">
        <v>637</v>
      </c>
      <c r="D550" s="50">
        <v>1971</v>
      </c>
      <c r="E550" s="50" t="s">
        <v>185</v>
      </c>
      <c r="F550" s="50" t="s">
        <v>186</v>
      </c>
      <c r="G550" s="6" t="str">
        <f t="shared" si="69"/>
        <v xml:space="preserve"> </v>
      </c>
      <c r="H550" s="120">
        <v>1</v>
      </c>
      <c r="I550" s="5"/>
      <c r="J550" s="5"/>
      <c r="K550" s="5"/>
      <c r="L550" s="5"/>
      <c r="M550" s="5"/>
      <c r="N550" s="5"/>
      <c r="O550" s="5"/>
      <c r="P550" s="5"/>
      <c r="Q550" s="4"/>
      <c r="R550" s="7"/>
      <c r="S550" s="7">
        <f t="shared" si="68"/>
        <v>1</v>
      </c>
      <c r="T550" s="7">
        <f t="shared" si="70"/>
        <v>1</v>
      </c>
      <c r="U550" s="7">
        <f t="shared" si="71"/>
        <v>1</v>
      </c>
    </row>
    <row r="551" spans="1:21" s="209" customFormat="1">
      <c r="A551" s="62">
        <v>169</v>
      </c>
      <c r="B551" s="147" t="s">
        <v>78</v>
      </c>
      <c r="C551" s="50" t="s">
        <v>640</v>
      </c>
      <c r="D551" s="50">
        <v>1972</v>
      </c>
      <c r="E551" s="50" t="s">
        <v>152</v>
      </c>
      <c r="F551" s="50" t="s">
        <v>269</v>
      </c>
      <c r="G551" s="6" t="str">
        <f t="shared" si="69"/>
        <v xml:space="preserve"> </v>
      </c>
      <c r="H551" s="120">
        <v>1</v>
      </c>
      <c r="I551" s="5"/>
      <c r="J551" s="5"/>
      <c r="K551" s="5"/>
      <c r="L551" s="5"/>
      <c r="M551" s="5"/>
      <c r="N551" s="5"/>
      <c r="O551" s="5"/>
      <c r="P551" s="5"/>
      <c r="Q551" s="4"/>
      <c r="R551" s="7"/>
      <c r="S551" s="7">
        <f t="shared" si="68"/>
        <v>1</v>
      </c>
      <c r="T551" s="7">
        <f t="shared" si="70"/>
        <v>1</v>
      </c>
      <c r="U551" s="7">
        <f t="shared" si="71"/>
        <v>1</v>
      </c>
    </row>
    <row r="552" spans="1:21" s="209" customFormat="1">
      <c r="A552" s="63">
        <v>170</v>
      </c>
      <c r="B552" s="147" t="s">
        <v>78</v>
      </c>
      <c r="C552" s="50" t="s">
        <v>671</v>
      </c>
      <c r="D552" s="50">
        <v>1969</v>
      </c>
      <c r="E552" s="50" t="s">
        <v>137</v>
      </c>
      <c r="F552" s="50" t="s">
        <v>138</v>
      </c>
      <c r="G552" s="6" t="str">
        <f t="shared" si="69"/>
        <v xml:space="preserve"> </v>
      </c>
      <c r="H552" s="120">
        <v>1</v>
      </c>
      <c r="I552" s="5"/>
      <c r="J552" s="5"/>
      <c r="K552" s="5"/>
      <c r="L552" s="5"/>
      <c r="M552" s="5"/>
      <c r="N552" s="5"/>
      <c r="O552" s="5"/>
      <c r="P552" s="5"/>
      <c r="Q552" s="4"/>
      <c r="R552" s="7"/>
      <c r="S552" s="7">
        <f t="shared" si="68"/>
        <v>1</v>
      </c>
      <c r="T552" s="7">
        <f t="shared" si="70"/>
        <v>1</v>
      </c>
      <c r="U552" s="7">
        <f t="shared" si="71"/>
        <v>1</v>
      </c>
    </row>
    <row r="553" spans="1:21" s="209" customFormat="1">
      <c r="A553" s="62">
        <v>171</v>
      </c>
      <c r="B553" s="147" t="s">
        <v>78</v>
      </c>
      <c r="C553" s="50" t="s">
        <v>697</v>
      </c>
      <c r="D553" s="50">
        <v>1969</v>
      </c>
      <c r="E553" s="50" t="s">
        <v>173</v>
      </c>
      <c r="F553" s="50" t="s">
        <v>908</v>
      </c>
      <c r="G553" s="6" t="str">
        <f t="shared" si="69"/>
        <v xml:space="preserve"> </v>
      </c>
      <c r="H553" s="120">
        <v>1</v>
      </c>
      <c r="I553" s="5"/>
      <c r="J553" s="5"/>
      <c r="K553" s="5"/>
      <c r="L553" s="5"/>
      <c r="M553" s="5"/>
      <c r="N553" s="5"/>
      <c r="O553" s="5"/>
      <c r="P553" s="5"/>
      <c r="Q553" s="5"/>
      <c r="R553" s="7"/>
      <c r="S553" s="7">
        <f>SUM(H553:Q553)</f>
        <v>1</v>
      </c>
      <c r="T553" s="7">
        <f t="shared" si="70"/>
        <v>1</v>
      </c>
      <c r="U553" s="7">
        <f t="shared" si="71"/>
        <v>1</v>
      </c>
    </row>
    <row r="554" spans="1:21" s="209" customFormat="1">
      <c r="A554" s="63">
        <v>172</v>
      </c>
      <c r="B554" s="147" t="s">
        <v>78</v>
      </c>
      <c r="C554" s="50" t="s">
        <v>723</v>
      </c>
      <c r="D554" s="50">
        <v>1972</v>
      </c>
      <c r="E554" s="50" t="s">
        <v>127</v>
      </c>
      <c r="F554" s="50" t="s">
        <v>128</v>
      </c>
      <c r="G554" s="6" t="str">
        <f t="shared" si="69"/>
        <v xml:space="preserve"> </v>
      </c>
      <c r="H554" s="120">
        <v>1</v>
      </c>
      <c r="I554" s="5"/>
      <c r="J554" s="5"/>
      <c r="K554" s="5"/>
      <c r="L554" s="5"/>
      <c r="M554" s="5"/>
      <c r="N554" s="5"/>
      <c r="O554" s="5"/>
      <c r="P554" s="5"/>
      <c r="Q554" s="5"/>
      <c r="R554" s="7"/>
      <c r="S554" s="7">
        <f>SUM(F554:Q554)</f>
        <v>1</v>
      </c>
      <c r="T554" s="7">
        <f t="shared" si="70"/>
        <v>1</v>
      </c>
      <c r="U554" s="7">
        <f t="shared" si="71"/>
        <v>1</v>
      </c>
    </row>
    <row r="555" spans="1:21" s="209" customFormat="1">
      <c r="A555" s="62">
        <v>173</v>
      </c>
      <c r="B555" s="147" t="s">
        <v>78</v>
      </c>
      <c r="C555" s="50" t="s">
        <v>727</v>
      </c>
      <c r="D555" s="50">
        <v>1971</v>
      </c>
      <c r="E555" s="50" t="s">
        <v>122</v>
      </c>
      <c r="F555" s="50" t="s">
        <v>123</v>
      </c>
      <c r="G555" s="6" t="str">
        <f t="shared" si="69"/>
        <v xml:space="preserve"> </v>
      </c>
      <c r="H555" s="120">
        <v>1</v>
      </c>
      <c r="I555" s="5"/>
      <c r="J555" s="5"/>
      <c r="K555" s="5"/>
      <c r="L555" s="5"/>
      <c r="M555" s="5"/>
      <c r="N555" s="5"/>
      <c r="O555" s="5"/>
      <c r="P555" s="5"/>
      <c r="Q555" s="5"/>
      <c r="R555" s="7"/>
      <c r="S555" s="7">
        <f>SUM(F555:Q555)</f>
        <v>1</v>
      </c>
      <c r="T555" s="7">
        <f t="shared" si="70"/>
        <v>1</v>
      </c>
      <c r="U555" s="7">
        <f t="shared" si="71"/>
        <v>1</v>
      </c>
    </row>
    <row r="556" spans="1:21" s="209" customFormat="1">
      <c r="A556" s="63">
        <v>174</v>
      </c>
      <c r="B556" s="147" t="s">
        <v>78</v>
      </c>
      <c r="C556" s="50" t="s">
        <v>746</v>
      </c>
      <c r="D556" s="50">
        <v>1970</v>
      </c>
      <c r="E556" s="50" t="s">
        <v>178</v>
      </c>
      <c r="F556" s="50" t="s">
        <v>277</v>
      </c>
      <c r="G556" s="6" t="str">
        <f t="shared" si="69"/>
        <v xml:space="preserve"> </v>
      </c>
      <c r="H556" s="120">
        <v>1</v>
      </c>
      <c r="I556" s="5"/>
      <c r="J556" s="5"/>
      <c r="K556" s="5"/>
      <c r="L556" s="5"/>
      <c r="M556" s="5"/>
      <c r="N556" s="5"/>
      <c r="O556" s="5"/>
      <c r="P556" s="5"/>
      <c r="Q556" s="4"/>
      <c r="R556" s="7"/>
      <c r="S556" s="7">
        <f>SUM(F556:Q556)</f>
        <v>1</v>
      </c>
      <c r="T556" s="7">
        <f t="shared" si="70"/>
        <v>1</v>
      </c>
      <c r="U556" s="7">
        <f t="shared" si="71"/>
        <v>1</v>
      </c>
    </row>
    <row r="557" spans="1:21" s="209" customFormat="1">
      <c r="A557" s="62">
        <v>175</v>
      </c>
      <c r="B557" s="147" t="s">
        <v>78</v>
      </c>
      <c r="C557" s="50" t="s">
        <v>750</v>
      </c>
      <c r="D557" s="50">
        <v>1973</v>
      </c>
      <c r="E557" s="50" t="s">
        <v>137</v>
      </c>
      <c r="F557" s="50" t="s">
        <v>138</v>
      </c>
      <c r="G557" s="6" t="str">
        <f t="shared" si="69"/>
        <v xml:space="preserve"> </v>
      </c>
      <c r="H557" s="120">
        <v>1</v>
      </c>
      <c r="I557" s="5"/>
      <c r="J557" s="5"/>
      <c r="K557" s="5"/>
      <c r="L557" s="5"/>
      <c r="M557" s="5"/>
      <c r="N557" s="5"/>
      <c r="O557" s="5"/>
      <c r="P557" s="5"/>
      <c r="Q557" s="13"/>
      <c r="R557" s="7"/>
      <c r="S557" s="7">
        <f>SUM(F557:Q557)</f>
        <v>1</v>
      </c>
      <c r="T557" s="7">
        <f t="shared" si="70"/>
        <v>1</v>
      </c>
      <c r="U557" s="7">
        <f t="shared" si="71"/>
        <v>1</v>
      </c>
    </row>
    <row r="558" spans="1:21" s="209" customFormat="1">
      <c r="A558" s="63">
        <v>176</v>
      </c>
      <c r="B558" s="147" t="s">
        <v>78</v>
      </c>
      <c r="C558" s="50" t="s">
        <v>764</v>
      </c>
      <c r="D558" s="50">
        <v>1970</v>
      </c>
      <c r="E558" s="50" t="s">
        <v>214</v>
      </c>
      <c r="F558" s="50" t="s">
        <v>274</v>
      </c>
      <c r="G558" s="6" t="str">
        <f t="shared" si="69"/>
        <v xml:space="preserve"> </v>
      </c>
      <c r="H558" s="120">
        <v>1</v>
      </c>
      <c r="I558" s="5"/>
      <c r="J558" s="5"/>
      <c r="K558" s="5"/>
      <c r="L558" s="5"/>
      <c r="M558" s="5"/>
      <c r="N558" s="5"/>
      <c r="O558" s="5"/>
      <c r="P558" s="5"/>
      <c r="Q558" s="5"/>
      <c r="R558" s="7"/>
      <c r="S558" s="7">
        <f>SUM(H558:Q558)</f>
        <v>1</v>
      </c>
      <c r="T558" s="7">
        <f t="shared" si="70"/>
        <v>1</v>
      </c>
      <c r="U558" s="7">
        <f t="shared" si="71"/>
        <v>1</v>
      </c>
    </row>
    <row r="559" spans="1:21" s="209" customFormat="1">
      <c r="A559" s="62">
        <v>177</v>
      </c>
      <c r="B559" s="147" t="s">
        <v>78</v>
      </c>
      <c r="C559" s="50" t="s">
        <v>769</v>
      </c>
      <c r="D559" s="50">
        <v>1970</v>
      </c>
      <c r="E559" s="50" t="s">
        <v>372</v>
      </c>
      <c r="F559" s="50" t="s">
        <v>914</v>
      </c>
      <c r="G559" s="6" t="str">
        <f t="shared" si="69"/>
        <v xml:space="preserve"> </v>
      </c>
      <c r="H559" s="120">
        <v>1</v>
      </c>
      <c r="I559" s="5"/>
      <c r="J559" s="5"/>
      <c r="K559" s="5"/>
      <c r="L559" s="5"/>
      <c r="M559" s="5"/>
      <c r="N559" s="5"/>
      <c r="O559" s="5"/>
      <c r="P559" s="5"/>
      <c r="Q559" s="5"/>
      <c r="R559" s="7"/>
      <c r="S559" s="7">
        <f t="shared" ref="S559:S566" si="72">SUM(F559:Q559)</f>
        <v>1</v>
      </c>
      <c r="T559" s="7">
        <f t="shared" si="70"/>
        <v>1</v>
      </c>
      <c r="U559" s="7">
        <f t="shared" si="71"/>
        <v>1</v>
      </c>
    </row>
    <row r="560" spans="1:21" s="209" customFormat="1">
      <c r="A560" s="63">
        <v>178</v>
      </c>
      <c r="B560" s="147" t="s">
        <v>78</v>
      </c>
      <c r="C560" s="50" t="s">
        <v>780</v>
      </c>
      <c r="D560" s="50">
        <v>1969</v>
      </c>
      <c r="E560" s="50" t="s">
        <v>119</v>
      </c>
      <c r="F560" s="50" t="s">
        <v>120</v>
      </c>
      <c r="G560" s="6" t="str">
        <f t="shared" si="69"/>
        <v xml:space="preserve"> </v>
      </c>
      <c r="H560" s="120">
        <v>1</v>
      </c>
      <c r="I560" s="5"/>
      <c r="J560" s="5"/>
      <c r="K560" s="5"/>
      <c r="L560" s="5"/>
      <c r="M560" s="5"/>
      <c r="N560" s="5"/>
      <c r="O560" s="5"/>
      <c r="P560" s="13"/>
      <c r="Q560" s="5"/>
      <c r="R560" s="7"/>
      <c r="S560" s="7">
        <f t="shared" si="72"/>
        <v>1</v>
      </c>
      <c r="T560" s="7">
        <f t="shared" si="70"/>
        <v>1</v>
      </c>
      <c r="U560" s="7">
        <f t="shared" si="71"/>
        <v>1</v>
      </c>
    </row>
    <row r="561" spans="1:21" s="209" customFormat="1">
      <c r="A561" s="62">
        <v>179</v>
      </c>
      <c r="B561" s="147" t="s">
        <v>78</v>
      </c>
      <c r="C561" s="50" t="s">
        <v>782</v>
      </c>
      <c r="D561" s="50">
        <v>1973</v>
      </c>
      <c r="E561" s="50" t="s">
        <v>193</v>
      </c>
      <c r="F561" s="50" t="s">
        <v>194</v>
      </c>
      <c r="G561" s="6" t="str">
        <f t="shared" si="69"/>
        <v xml:space="preserve"> </v>
      </c>
      <c r="H561" s="120">
        <v>1</v>
      </c>
      <c r="I561" s="5"/>
      <c r="J561" s="5"/>
      <c r="K561" s="5"/>
      <c r="L561" s="5"/>
      <c r="M561" s="5"/>
      <c r="N561" s="5"/>
      <c r="O561" s="5"/>
      <c r="P561" s="5"/>
      <c r="Q561" s="13"/>
      <c r="R561" s="7"/>
      <c r="S561" s="7">
        <f t="shared" si="72"/>
        <v>1</v>
      </c>
      <c r="T561" s="7">
        <f t="shared" si="70"/>
        <v>1</v>
      </c>
      <c r="U561" s="7">
        <f t="shared" si="71"/>
        <v>1</v>
      </c>
    </row>
    <row r="562" spans="1:21" s="209" customFormat="1">
      <c r="A562" s="63">
        <v>180</v>
      </c>
      <c r="B562" s="147" t="s">
        <v>78</v>
      </c>
      <c r="C562" s="50" t="s">
        <v>784</v>
      </c>
      <c r="D562" s="50">
        <v>1972</v>
      </c>
      <c r="E562" s="50" t="s">
        <v>126</v>
      </c>
      <c r="F562" s="50" t="s">
        <v>376</v>
      </c>
      <c r="G562" s="6" t="str">
        <f t="shared" si="69"/>
        <v xml:space="preserve"> </v>
      </c>
      <c r="H562" s="120">
        <v>1</v>
      </c>
      <c r="I562" s="5"/>
      <c r="J562" s="5"/>
      <c r="K562" s="5"/>
      <c r="L562" s="5"/>
      <c r="M562" s="5"/>
      <c r="N562" s="5"/>
      <c r="O562" s="5"/>
      <c r="P562" s="5"/>
      <c r="Q562" s="4"/>
      <c r="R562" s="7"/>
      <c r="S562" s="7">
        <f t="shared" si="72"/>
        <v>1</v>
      </c>
      <c r="T562" s="7">
        <f t="shared" si="70"/>
        <v>1</v>
      </c>
      <c r="U562" s="7">
        <f t="shared" si="71"/>
        <v>1</v>
      </c>
    </row>
    <row r="563" spans="1:21" s="209" customFormat="1">
      <c r="A563" s="62">
        <v>181</v>
      </c>
      <c r="B563" s="147" t="s">
        <v>78</v>
      </c>
      <c r="C563" s="50" t="s">
        <v>796</v>
      </c>
      <c r="D563" s="50">
        <v>1972</v>
      </c>
      <c r="E563" s="50" t="s">
        <v>178</v>
      </c>
      <c r="F563" s="50" t="s">
        <v>277</v>
      </c>
      <c r="G563" s="6" t="str">
        <f t="shared" si="69"/>
        <v xml:space="preserve"> </v>
      </c>
      <c r="H563" s="120">
        <v>1</v>
      </c>
      <c r="I563" s="5"/>
      <c r="J563" s="5"/>
      <c r="K563" s="5"/>
      <c r="L563" s="5"/>
      <c r="M563" s="5"/>
      <c r="N563" s="5"/>
      <c r="O563" s="5"/>
      <c r="P563" s="5"/>
      <c r="Q563" s="5"/>
      <c r="R563" s="7"/>
      <c r="S563" s="7">
        <f t="shared" si="72"/>
        <v>1</v>
      </c>
      <c r="T563" s="7">
        <f t="shared" si="70"/>
        <v>1</v>
      </c>
      <c r="U563" s="7">
        <f t="shared" si="71"/>
        <v>1</v>
      </c>
    </row>
    <row r="564" spans="1:21" s="209" customFormat="1">
      <c r="A564" s="63">
        <v>182</v>
      </c>
      <c r="B564" s="147" t="s">
        <v>78</v>
      </c>
      <c r="C564" s="50" t="s">
        <v>801</v>
      </c>
      <c r="D564" s="50">
        <v>1969</v>
      </c>
      <c r="E564" s="50" t="s">
        <v>170</v>
      </c>
      <c r="F564" s="50" t="s">
        <v>273</v>
      </c>
      <c r="G564" s="6" t="str">
        <f t="shared" si="69"/>
        <v xml:space="preserve"> </v>
      </c>
      <c r="H564" s="120">
        <v>1</v>
      </c>
      <c r="I564" s="5"/>
      <c r="J564" s="5"/>
      <c r="K564" s="5"/>
      <c r="L564" s="5"/>
      <c r="M564" s="5"/>
      <c r="N564" s="5"/>
      <c r="O564" s="5"/>
      <c r="P564" s="5"/>
      <c r="Q564" s="5"/>
      <c r="R564" s="7"/>
      <c r="S564" s="7">
        <f t="shared" si="72"/>
        <v>1</v>
      </c>
      <c r="T564" s="7">
        <f t="shared" si="70"/>
        <v>1</v>
      </c>
      <c r="U564" s="7">
        <f t="shared" si="71"/>
        <v>1</v>
      </c>
    </row>
    <row r="565" spans="1:21" s="209" customFormat="1">
      <c r="A565" s="62">
        <v>183</v>
      </c>
      <c r="B565" s="147" t="s">
        <v>78</v>
      </c>
      <c r="C565" s="50" t="s">
        <v>813</v>
      </c>
      <c r="D565" s="50">
        <v>1972</v>
      </c>
      <c r="E565" s="50" t="s">
        <v>126</v>
      </c>
      <c r="F565" s="50" t="s">
        <v>376</v>
      </c>
      <c r="G565" s="6" t="str">
        <f t="shared" si="69"/>
        <v xml:space="preserve"> </v>
      </c>
      <c r="H565" s="120">
        <v>1</v>
      </c>
      <c r="I565" s="5"/>
      <c r="J565" s="5"/>
      <c r="K565" s="5"/>
      <c r="L565" s="5"/>
      <c r="M565" s="5"/>
      <c r="N565" s="5"/>
      <c r="O565" s="5"/>
      <c r="P565" s="5"/>
      <c r="Q565" s="4"/>
      <c r="R565" s="7"/>
      <c r="S565" s="7">
        <f t="shared" si="72"/>
        <v>1</v>
      </c>
      <c r="T565" s="7">
        <f t="shared" si="70"/>
        <v>1</v>
      </c>
      <c r="U565" s="7">
        <f t="shared" si="71"/>
        <v>1</v>
      </c>
    </row>
    <row r="566" spans="1:21" s="209" customFormat="1">
      <c r="A566" s="63">
        <v>184</v>
      </c>
      <c r="B566" s="147" t="s">
        <v>78</v>
      </c>
      <c r="C566" s="50" t="s">
        <v>817</v>
      </c>
      <c r="D566" s="50">
        <v>1970</v>
      </c>
      <c r="E566" s="50" t="s">
        <v>152</v>
      </c>
      <c r="F566" s="50" t="s">
        <v>269</v>
      </c>
      <c r="G566" s="6" t="str">
        <f t="shared" si="69"/>
        <v xml:space="preserve"> </v>
      </c>
      <c r="H566" s="120">
        <v>1</v>
      </c>
      <c r="I566" s="5"/>
      <c r="J566" s="5"/>
      <c r="K566" s="5"/>
      <c r="L566" s="5"/>
      <c r="M566" s="5"/>
      <c r="N566" s="5"/>
      <c r="O566" s="5"/>
      <c r="P566" s="5"/>
      <c r="Q566" s="5"/>
      <c r="R566" s="7"/>
      <c r="S566" s="7">
        <f t="shared" si="72"/>
        <v>1</v>
      </c>
      <c r="T566" s="7">
        <f t="shared" si="70"/>
        <v>1</v>
      </c>
      <c r="U566" s="7">
        <f t="shared" si="71"/>
        <v>1</v>
      </c>
    </row>
    <row r="567" spans="1:21" s="209" customFormat="1">
      <c r="A567" s="62">
        <v>185</v>
      </c>
      <c r="B567" s="147" t="s">
        <v>78</v>
      </c>
      <c r="C567" s="50" t="s">
        <v>853</v>
      </c>
      <c r="D567" s="50">
        <v>1969</v>
      </c>
      <c r="E567" s="50" t="s">
        <v>185</v>
      </c>
      <c r="F567" s="50" t="s">
        <v>186</v>
      </c>
      <c r="G567" s="6" t="str">
        <f t="shared" si="69"/>
        <v xml:space="preserve"> </v>
      </c>
      <c r="H567" s="120">
        <v>1</v>
      </c>
      <c r="I567" s="5"/>
      <c r="J567" s="5"/>
      <c r="K567" s="5"/>
      <c r="L567" s="5"/>
      <c r="M567" s="5"/>
      <c r="N567" s="5"/>
      <c r="O567" s="5"/>
      <c r="P567" s="5"/>
      <c r="Q567" s="5"/>
      <c r="R567" s="7"/>
      <c r="S567" s="7">
        <f>SUM(H567:Q567)</f>
        <v>1</v>
      </c>
      <c r="T567" s="7">
        <f t="shared" si="70"/>
        <v>1</v>
      </c>
      <c r="U567" s="7">
        <f t="shared" si="71"/>
        <v>1</v>
      </c>
    </row>
    <row r="568" spans="1:21" s="209" customFormat="1">
      <c r="A568" s="63">
        <v>186</v>
      </c>
      <c r="B568" s="147" t="s">
        <v>78</v>
      </c>
      <c r="C568" s="97" t="s">
        <v>874</v>
      </c>
      <c r="D568" s="50">
        <v>1972</v>
      </c>
      <c r="E568" s="50" t="s">
        <v>150</v>
      </c>
      <c r="F568" s="50" t="s">
        <v>151</v>
      </c>
      <c r="G568" s="6" t="str">
        <f t="shared" si="69"/>
        <v xml:space="preserve"> </v>
      </c>
      <c r="H568" s="120">
        <v>1</v>
      </c>
      <c r="I568" s="5"/>
      <c r="J568" s="5"/>
      <c r="K568" s="5"/>
      <c r="L568" s="5"/>
      <c r="M568" s="5"/>
      <c r="N568" s="5"/>
      <c r="O568" s="5"/>
      <c r="P568" s="5"/>
      <c r="Q568" s="5"/>
      <c r="R568" s="7"/>
      <c r="S568" s="7">
        <f t="shared" ref="S568:S579" si="73">SUM(F568:Q568)</f>
        <v>1</v>
      </c>
      <c r="T568" s="7">
        <f t="shared" si="70"/>
        <v>1</v>
      </c>
      <c r="U568" s="7">
        <f t="shared" si="71"/>
        <v>1</v>
      </c>
    </row>
    <row r="569" spans="1:21" s="209" customFormat="1">
      <c r="A569" s="62">
        <v>187</v>
      </c>
      <c r="B569" s="147" t="s">
        <v>78</v>
      </c>
      <c r="C569" s="50" t="s">
        <v>1140</v>
      </c>
      <c r="D569" s="50">
        <v>1971</v>
      </c>
      <c r="E569" s="97" t="s">
        <v>171</v>
      </c>
      <c r="F569" s="50" t="s">
        <v>172</v>
      </c>
      <c r="G569" s="6" t="str">
        <f t="shared" si="69"/>
        <v xml:space="preserve"> </v>
      </c>
      <c r="H569" s="5"/>
      <c r="I569" s="5"/>
      <c r="J569" s="138">
        <v>1</v>
      </c>
      <c r="K569" s="5"/>
      <c r="L569" s="5"/>
      <c r="M569" s="5"/>
      <c r="N569" s="5"/>
      <c r="O569" s="5"/>
      <c r="P569" s="5"/>
      <c r="Q569" s="5"/>
      <c r="R569" s="7"/>
      <c r="S569" s="7">
        <f t="shared" si="73"/>
        <v>1</v>
      </c>
      <c r="T569" s="7">
        <f t="shared" si="70"/>
        <v>1</v>
      </c>
      <c r="U569" s="7">
        <f t="shared" si="71"/>
        <v>1</v>
      </c>
    </row>
    <row r="570" spans="1:21" s="209" customFormat="1">
      <c r="A570" s="63">
        <v>188</v>
      </c>
      <c r="B570" s="147" t="s">
        <v>78</v>
      </c>
      <c r="C570" s="50" t="s">
        <v>1141</v>
      </c>
      <c r="D570" s="50">
        <v>1971</v>
      </c>
      <c r="E570" s="97" t="s">
        <v>165</v>
      </c>
      <c r="F570" s="50" t="s">
        <v>266</v>
      </c>
      <c r="G570" s="6" t="str">
        <f t="shared" si="69"/>
        <v xml:space="preserve"> </v>
      </c>
      <c r="H570" s="5"/>
      <c r="I570" s="5"/>
      <c r="J570" s="138">
        <v>1</v>
      </c>
      <c r="K570" s="5"/>
      <c r="L570" s="5"/>
      <c r="M570" s="5"/>
      <c r="N570" s="5"/>
      <c r="O570" s="5"/>
      <c r="P570" s="5"/>
      <c r="Q570" s="5"/>
      <c r="R570" s="7"/>
      <c r="S570" s="7">
        <f t="shared" si="73"/>
        <v>1</v>
      </c>
      <c r="T570" s="7">
        <f t="shared" si="70"/>
        <v>1</v>
      </c>
      <c r="U570" s="7">
        <f t="shared" si="71"/>
        <v>1</v>
      </c>
    </row>
    <row r="571" spans="1:21" s="209" customFormat="1">
      <c r="A571" s="62">
        <v>189</v>
      </c>
      <c r="B571" s="147" t="s">
        <v>78</v>
      </c>
      <c r="C571" s="50" t="s">
        <v>1142</v>
      </c>
      <c r="D571" s="50">
        <v>1972</v>
      </c>
      <c r="E571" s="97" t="s">
        <v>1167</v>
      </c>
      <c r="F571" s="50" t="s">
        <v>1050</v>
      </c>
      <c r="G571" s="6" t="str">
        <f t="shared" si="69"/>
        <v xml:space="preserve"> </v>
      </c>
      <c r="H571" s="5"/>
      <c r="I571" s="5"/>
      <c r="J571" s="138">
        <v>1</v>
      </c>
      <c r="K571" s="5"/>
      <c r="L571" s="5"/>
      <c r="M571" s="5"/>
      <c r="N571" s="5"/>
      <c r="O571" s="5"/>
      <c r="P571" s="5"/>
      <c r="Q571" s="5"/>
      <c r="R571" s="7"/>
      <c r="S571" s="7">
        <f t="shared" si="73"/>
        <v>1</v>
      </c>
      <c r="T571" s="7">
        <f t="shared" si="70"/>
        <v>1</v>
      </c>
      <c r="U571" s="7">
        <f t="shared" si="71"/>
        <v>1</v>
      </c>
    </row>
    <row r="572" spans="1:21" s="209" customFormat="1">
      <c r="A572" s="63">
        <v>190</v>
      </c>
      <c r="B572" s="147" t="s">
        <v>78</v>
      </c>
      <c r="C572" s="50" t="s">
        <v>1145</v>
      </c>
      <c r="D572" s="50">
        <v>1970</v>
      </c>
      <c r="E572" s="97" t="s">
        <v>113</v>
      </c>
      <c r="F572" s="50" t="s">
        <v>114</v>
      </c>
      <c r="G572" s="6" t="str">
        <f t="shared" si="69"/>
        <v xml:space="preserve"> </v>
      </c>
      <c r="H572" s="5"/>
      <c r="I572" s="5"/>
      <c r="J572" s="138">
        <v>1</v>
      </c>
      <c r="K572" s="5"/>
      <c r="L572" s="5"/>
      <c r="M572" s="5"/>
      <c r="N572" s="5"/>
      <c r="O572" s="5"/>
      <c r="P572" s="5"/>
      <c r="Q572" s="5"/>
      <c r="R572" s="7"/>
      <c r="S572" s="7">
        <f t="shared" si="73"/>
        <v>1</v>
      </c>
      <c r="T572" s="7">
        <f t="shared" si="70"/>
        <v>1</v>
      </c>
      <c r="U572" s="7">
        <f t="shared" si="71"/>
        <v>1</v>
      </c>
    </row>
    <row r="573" spans="1:21" s="209" customFormat="1">
      <c r="A573" s="62">
        <v>191</v>
      </c>
      <c r="B573" s="147" t="s">
        <v>78</v>
      </c>
      <c r="C573" s="50" t="s">
        <v>1151</v>
      </c>
      <c r="D573" s="50">
        <v>1972</v>
      </c>
      <c r="E573" s="97" t="s">
        <v>1167</v>
      </c>
      <c r="F573" s="50" t="s">
        <v>1050</v>
      </c>
      <c r="G573" s="6" t="str">
        <f t="shared" si="69"/>
        <v xml:space="preserve"> </v>
      </c>
      <c r="H573" s="5"/>
      <c r="I573" s="5"/>
      <c r="J573" s="138">
        <v>1</v>
      </c>
      <c r="K573" s="5"/>
      <c r="L573" s="5"/>
      <c r="M573" s="5"/>
      <c r="N573" s="5"/>
      <c r="O573" s="5"/>
      <c r="P573" s="5"/>
      <c r="Q573" s="5"/>
      <c r="R573" s="7"/>
      <c r="S573" s="7">
        <f t="shared" si="73"/>
        <v>1</v>
      </c>
      <c r="T573" s="7">
        <f t="shared" si="70"/>
        <v>1</v>
      </c>
      <c r="U573" s="7">
        <f t="shared" si="71"/>
        <v>1</v>
      </c>
    </row>
    <row r="574" spans="1:21" s="209" customFormat="1">
      <c r="A574" s="63">
        <v>192</v>
      </c>
      <c r="B574" s="147" t="s">
        <v>78</v>
      </c>
      <c r="C574" s="50" t="s">
        <v>1153</v>
      </c>
      <c r="D574" s="50">
        <v>1973</v>
      </c>
      <c r="E574" s="97" t="s">
        <v>1165</v>
      </c>
      <c r="F574" s="50" t="s">
        <v>1049</v>
      </c>
      <c r="G574" s="6" t="str">
        <f t="shared" si="69"/>
        <v xml:space="preserve"> </v>
      </c>
      <c r="H574" s="5"/>
      <c r="I574" s="5"/>
      <c r="J574" s="138">
        <v>1</v>
      </c>
      <c r="K574" s="5"/>
      <c r="L574" s="5"/>
      <c r="M574" s="5"/>
      <c r="N574" s="5"/>
      <c r="O574" s="5"/>
      <c r="P574" s="5"/>
      <c r="Q574" s="5"/>
      <c r="R574" s="7"/>
      <c r="S574" s="7">
        <f t="shared" si="73"/>
        <v>1</v>
      </c>
      <c r="T574" s="7">
        <f t="shared" si="70"/>
        <v>1</v>
      </c>
      <c r="U574" s="7">
        <f t="shared" si="71"/>
        <v>1</v>
      </c>
    </row>
    <row r="575" spans="1:21" s="209" customFormat="1">
      <c r="A575" s="62">
        <v>193</v>
      </c>
      <c r="B575" s="147" t="s">
        <v>78</v>
      </c>
      <c r="C575" s="50" t="s">
        <v>1155</v>
      </c>
      <c r="D575" s="50">
        <v>1972</v>
      </c>
      <c r="E575" s="97" t="s">
        <v>1167</v>
      </c>
      <c r="F575" s="50" t="s">
        <v>1050</v>
      </c>
      <c r="G575" s="6" t="str">
        <f t="shared" si="69"/>
        <v xml:space="preserve"> </v>
      </c>
      <c r="H575" s="5"/>
      <c r="I575" s="5"/>
      <c r="J575" s="138">
        <v>1</v>
      </c>
      <c r="K575" s="5"/>
      <c r="L575" s="5"/>
      <c r="M575" s="5"/>
      <c r="N575" s="5"/>
      <c r="O575" s="5"/>
      <c r="P575" s="5"/>
      <c r="Q575" s="4"/>
      <c r="R575" s="7"/>
      <c r="S575" s="7">
        <f t="shared" si="73"/>
        <v>1</v>
      </c>
      <c r="T575" s="7">
        <f t="shared" si="70"/>
        <v>1</v>
      </c>
      <c r="U575" s="7">
        <f t="shared" si="71"/>
        <v>1</v>
      </c>
    </row>
    <row r="576" spans="1:21" s="209" customFormat="1">
      <c r="A576" s="63">
        <v>194</v>
      </c>
      <c r="B576" s="147" t="s">
        <v>78</v>
      </c>
      <c r="C576" s="50" t="s">
        <v>1156</v>
      </c>
      <c r="D576" s="50">
        <v>1972</v>
      </c>
      <c r="E576" s="97" t="s">
        <v>148</v>
      </c>
      <c r="F576" s="50" t="s">
        <v>149</v>
      </c>
      <c r="G576" s="6" t="str">
        <f t="shared" si="69"/>
        <v xml:space="preserve"> </v>
      </c>
      <c r="H576" s="5"/>
      <c r="I576" s="5"/>
      <c r="J576" s="138">
        <v>1</v>
      </c>
      <c r="K576" s="5"/>
      <c r="L576" s="5"/>
      <c r="M576" s="5"/>
      <c r="N576" s="5"/>
      <c r="O576" s="5"/>
      <c r="P576" s="5"/>
      <c r="Q576" s="5"/>
      <c r="R576" s="7"/>
      <c r="S576" s="7">
        <f t="shared" si="73"/>
        <v>1</v>
      </c>
      <c r="T576" s="7">
        <f t="shared" si="70"/>
        <v>1</v>
      </c>
      <c r="U576" s="7">
        <f t="shared" si="71"/>
        <v>1</v>
      </c>
    </row>
    <row r="577" spans="1:21" s="209" customFormat="1">
      <c r="A577" s="62">
        <v>195</v>
      </c>
      <c r="B577" s="147" t="s">
        <v>78</v>
      </c>
      <c r="C577" s="100" t="s">
        <v>1874</v>
      </c>
      <c r="D577" s="192">
        <v>1970</v>
      </c>
      <c r="E577" s="174" t="s">
        <v>1161</v>
      </c>
      <c r="F577" s="174" t="s">
        <v>1993</v>
      </c>
      <c r="G577" s="6" t="str">
        <f t="shared" si="69"/>
        <v xml:space="preserve"> </v>
      </c>
      <c r="H577" s="92"/>
      <c r="I577" s="91"/>
      <c r="J577" s="91"/>
      <c r="K577" s="91"/>
      <c r="L577" s="91"/>
      <c r="M577" s="92"/>
      <c r="N577" s="92"/>
      <c r="O577" s="92">
        <v>1</v>
      </c>
      <c r="P577" s="92"/>
      <c r="Q577" s="91"/>
      <c r="R577" s="91"/>
      <c r="S577" s="7">
        <f t="shared" si="73"/>
        <v>1</v>
      </c>
      <c r="T577" s="7">
        <f t="shared" si="70"/>
        <v>1</v>
      </c>
      <c r="U577" s="7">
        <f t="shared" si="71"/>
        <v>1</v>
      </c>
    </row>
    <row r="578" spans="1:21" s="209" customFormat="1">
      <c r="A578" s="63">
        <v>196</v>
      </c>
      <c r="B578" s="147" t="s">
        <v>78</v>
      </c>
      <c r="C578" s="100" t="s">
        <v>1901</v>
      </c>
      <c r="D578" s="192">
        <v>1971</v>
      </c>
      <c r="E578" s="174" t="s">
        <v>1648</v>
      </c>
      <c r="F578" s="174" t="s">
        <v>2002</v>
      </c>
      <c r="G578" s="6" t="str">
        <f t="shared" si="69"/>
        <v xml:space="preserve"> </v>
      </c>
      <c r="H578" s="92"/>
      <c r="I578" s="91"/>
      <c r="J578" s="91"/>
      <c r="K578" s="91"/>
      <c r="L578" s="91"/>
      <c r="M578" s="92"/>
      <c r="N578" s="92"/>
      <c r="O578" s="92">
        <v>1</v>
      </c>
      <c r="P578" s="92"/>
      <c r="Q578" s="91"/>
      <c r="R578" s="91"/>
      <c r="S578" s="7">
        <f t="shared" si="73"/>
        <v>1</v>
      </c>
      <c r="T578" s="7">
        <f t="shared" si="70"/>
        <v>1</v>
      </c>
      <c r="U578" s="7">
        <f t="shared" si="71"/>
        <v>1</v>
      </c>
    </row>
    <row r="579" spans="1:21" s="209" customFormat="1">
      <c r="A579" s="62">
        <v>197</v>
      </c>
      <c r="B579" s="86" t="s">
        <v>78</v>
      </c>
      <c r="C579" s="100" t="s">
        <v>1942</v>
      </c>
      <c r="D579" s="192">
        <v>1969</v>
      </c>
      <c r="E579" s="174" t="s">
        <v>330</v>
      </c>
      <c r="F579" s="174" t="s">
        <v>1968</v>
      </c>
      <c r="G579" s="6" t="str">
        <f t="shared" si="69"/>
        <v xml:space="preserve"> </v>
      </c>
      <c r="H579" s="92"/>
      <c r="I579" s="91"/>
      <c r="J579" s="91"/>
      <c r="K579" s="91"/>
      <c r="L579" s="91"/>
      <c r="M579" s="92"/>
      <c r="N579" s="92"/>
      <c r="O579" s="92">
        <v>1</v>
      </c>
      <c r="P579" s="92"/>
      <c r="Q579" s="91"/>
      <c r="R579" s="91"/>
      <c r="S579" s="7">
        <f t="shared" si="73"/>
        <v>1</v>
      </c>
      <c r="T579" s="7">
        <f t="shared" si="70"/>
        <v>1</v>
      </c>
      <c r="U579" s="7">
        <f t="shared" si="71"/>
        <v>1</v>
      </c>
    </row>
    <row r="580" spans="1:21" s="209" customFormat="1">
      <c r="A580" s="79"/>
      <c r="B580" s="289"/>
      <c r="C580" s="286"/>
      <c r="D580" s="287"/>
      <c r="E580" s="158"/>
      <c r="F580" s="158"/>
      <c r="G580" s="23"/>
      <c r="H580" s="210"/>
      <c r="M580" s="210"/>
      <c r="N580" s="210"/>
      <c r="O580" s="210"/>
      <c r="P580" s="210"/>
      <c r="S580" s="9"/>
      <c r="T580" s="9"/>
      <c r="U580" s="9"/>
    </row>
    <row r="581" spans="1:21" s="209" customFormat="1" ht="13.5" thickBot="1">
      <c r="A581" s="191"/>
      <c r="B581" s="157"/>
      <c r="C581" s="158"/>
      <c r="D581" s="158"/>
      <c r="E581" s="158"/>
      <c r="F581" s="158"/>
      <c r="H581" s="210"/>
      <c r="M581" s="210"/>
      <c r="N581" s="210"/>
      <c r="O581" s="210"/>
      <c r="P581" s="210"/>
    </row>
    <row r="582" spans="1:21" s="209" customFormat="1" ht="38.25">
      <c r="A582" s="346" t="s">
        <v>83</v>
      </c>
      <c r="B582" s="347"/>
      <c r="C582" s="347"/>
      <c r="D582" s="347"/>
      <c r="E582" s="347"/>
      <c r="F582" s="347"/>
      <c r="G582" s="344"/>
      <c r="H582" s="305" t="s">
        <v>107</v>
      </c>
      <c r="I582" s="306" t="s">
        <v>2</v>
      </c>
      <c r="J582" s="306" t="s">
        <v>3</v>
      </c>
      <c r="K582" s="306" t="s">
        <v>363</v>
      </c>
      <c r="L582" s="306" t="s">
        <v>4</v>
      </c>
      <c r="M582" s="306" t="s">
        <v>365</v>
      </c>
      <c r="N582" s="306" t="s">
        <v>366</v>
      </c>
      <c r="O582" s="306" t="s">
        <v>367</v>
      </c>
      <c r="P582" s="306" t="s">
        <v>5</v>
      </c>
      <c r="Q582" s="306" t="s">
        <v>369</v>
      </c>
      <c r="R582" s="352" t="s">
        <v>6</v>
      </c>
      <c r="S582" s="354" t="s">
        <v>7</v>
      </c>
      <c r="T582" s="352" t="s">
        <v>8</v>
      </c>
      <c r="U582" s="350" t="s">
        <v>9</v>
      </c>
    </row>
    <row r="583" spans="1:21" s="209" customFormat="1" ht="13.5" thickBot="1">
      <c r="A583" s="356"/>
      <c r="B583" s="357"/>
      <c r="C583" s="357"/>
      <c r="D583" s="357"/>
      <c r="E583" s="357"/>
      <c r="F583" s="357"/>
      <c r="G583" s="345"/>
      <c r="H583" s="307" t="s">
        <v>11</v>
      </c>
      <c r="I583" s="307" t="s">
        <v>10</v>
      </c>
      <c r="J583" s="307" t="s">
        <v>11</v>
      </c>
      <c r="K583" s="307" t="s">
        <v>364</v>
      </c>
      <c r="L583" s="307" t="s">
        <v>10</v>
      </c>
      <c r="M583" s="307" t="s">
        <v>12</v>
      </c>
      <c r="N583" s="307" t="s">
        <v>10</v>
      </c>
      <c r="O583" s="307" t="s">
        <v>368</v>
      </c>
      <c r="P583" s="307" t="s">
        <v>12</v>
      </c>
      <c r="Q583" s="307" t="s">
        <v>364</v>
      </c>
      <c r="R583" s="353"/>
      <c r="S583" s="355"/>
      <c r="T583" s="353"/>
      <c r="U583" s="351"/>
    </row>
    <row r="584" spans="1:21" s="209" customFormat="1">
      <c r="A584" s="207" t="s">
        <v>13</v>
      </c>
      <c r="B584" s="207" t="s">
        <v>14</v>
      </c>
      <c r="C584" s="207" t="s">
        <v>15</v>
      </c>
      <c r="D584" s="207" t="s">
        <v>16</v>
      </c>
      <c r="E584" s="214"/>
      <c r="F584" s="204" t="s">
        <v>17</v>
      </c>
      <c r="G584" s="24"/>
      <c r="H584" s="20">
        <v>43233</v>
      </c>
      <c r="I584" s="20">
        <v>43253</v>
      </c>
      <c r="J584" s="20">
        <v>43268</v>
      </c>
      <c r="K584" s="20">
        <v>43274</v>
      </c>
      <c r="L584" s="20">
        <v>43289</v>
      </c>
      <c r="M584" s="20">
        <v>43317</v>
      </c>
      <c r="N584" s="20">
        <v>43338</v>
      </c>
      <c r="O584" s="20">
        <v>43345</v>
      </c>
      <c r="P584" s="20">
        <v>43380</v>
      </c>
      <c r="Q584" s="20">
        <v>43408</v>
      </c>
      <c r="R584" s="20"/>
      <c r="S584" s="42"/>
      <c r="T584" s="43"/>
      <c r="U584" s="43"/>
    </row>
    <row r="585" spans="1:21" s="209" customFormat="1">
      <c r="A585" s="62">
        <v>1</v>
      </c>
      <c r="B585" s="83" t="s">
        <v>84</v>
      </c>
      <c r="C585" s="51" t="s">
        <v>300</v>
      </c>
      <c r="D585" s="51">
        <v>1964</v>
      </c>
      <c r="E585" s="51" t="s">
        <v>157</v>
      </c>
      <c r="F585" s="51" t="s">
        <v>158</v>
      </c>
      <c r="G585" s="6" t="str">
        <f t="shared" ref="G585:G600" si="74">IF(COUNTIF(atleta501,C585)&gt;1,"X"," ")</f>
        <v xml:space="preserve"> </v>
      </c>
      <c r="H585" s="63">
        <v>35</v>
      </c>
      <c r="I585" s="5">
        <v>36</v>
      </c>
      <c r="J585" s="5">
        <v>36</v>
      </c>
      <c r="K585" s="5">
        <v>33</v>
      </c>
      <c r="L585" s="13">
        <v>46</v>
      </c>
      <c r="M585" s="13">
        <v>38</v>
      </c>
      <c r="N585" s="13">
        <v>28</v>
      </c>
      <c r="O585" s="13">
        <v>35</v>
      </c>
      <c r="P585" s="62">
        <v>35</v>
      </c>
      <c r="Q585" s="5"/>
      <c r="R585" s="64"/>
      <c r="S585" s="64">
        <f t="shared" ref="S585:S616" si="75">SUM(H585:R585)</f>
        <v>322</v>
      </c>
      <c r="T585" s="64">
        <f t="shared" ref="T585:T616" si="76">COUNT(F585:Q585)</f>
        <v>9</v>
      </c>
      <c r="U585" s="64">
        <f t="shared" ref="U585:U616" si="77">S585</f>
        <v>322</v>
      </c>
    </row>
    <row r="586" spans="1:21" s="209" customFormat="1">
      <c r="A586" s="62">
        <v>2</v>
      </c>
      <c r="B586" s="83" t="s">
        <v>84</v>
      </c>
      <c r="C586" s="51" t="s">
        <v>295</v>
      </c>
      <c r="D586" s="51">
        <v>1966</v>
      </c>
      <c r="E586" s="51" t="s">
        <v>193</v>
      </c>
      <c r="F586" s="51" t="s">
        <v>194</v>
      </c>
      <c r="G586" s="6" t="str">
        <f t="shared" si="74"/>
        <v xml:space="preserve"> </v>
      </c>
      <c r="H586" s="63">
        <v>34</v>
      </c>
      <c r="I586" s="5">
        <v>28</v>
      </c>
      <c r="J586" s="5">
        <v>32</v>
      </c>
      <c r="K586" s="5">
        <v>36</v>
      </c>
      <c r="L586" s="13">
        <v>44</v>
      </c>
      <c r="M586" s="13">
        <v>33</v>
      </c>
      <c r="N586" s="13">
        <v>35</v>
      </c>
      <c r="O586" s="13">
        <v>33</v>
      </c>
      <c r="P586" s="62">
        <v>40</v>
      </c>
      <c r="Q586" s="5"/>
      <c r="R586" s="64"/>
      <c r="S586" s="64">
        <f t="shared" si="75"/>
        <v>315</v>
      </c>
      <c r="T586" s="64">
        <f t="shared" si="76"/>
        <v>9</v>
      </c>
      <c r="U586" s="64">
        <f t="shared" si="77"/>
        <v>315</v>
      </c>
    </row>
    <row r="587" spans="1:21" s="209" customFormat="1">
      <c r="A587" s="62">
        <v>3</v>
      </c>
      <c r="B587" s="83" t="s">
        <v>84</v>
      </c>
      <c r="C587" s="51" t="s">
        <v>339</v>
      </c>
      <c r="D587" s="51">
        <v>1964</v>
      </c>
      <c r="E587" s="51" t="s">
        <v>176</v>
      </c>
      <c r="F587" s="51" t="s">
        <v>177</v>
      </c>
      <c r="G587" s="6" t="str">
        <f t="shared" si="74"/>
        <v xml:space="preserve"> </v>
      </c>
      <c r="H587" s="63">
        <v>26</v>
      </c>
      <c r="I587" s="5">
        <v>35</v>
      </c>
      <c r="J587" s="5">
        <v>34</v>
      </c>
      <c r="K587" s="5">
        <v>34</v>
      </c>
      <c r="L587" s="5">
        <v>39</v>
      </c>
      <c r="M587" s="5">
        <v>36</v>
      </c>
      <c r="N587" s="5">
        <v>38</v>
      </c>
      <c r="O587" s="5">
        <v>32</v>
      </c>
      <c r="P587" s="62">
        <v>36</v>
      </c>
      <c r="Q587" s="5"/>
      <c r="R587" s="64"/>
      <c r="S587" s="64">
        <f t="shared" si="75"/>
        <v>310</v>
      </c>
      <c r="T587" s="64">
        <f t="shared" si="76"/>
        <v>9</v>
      </c>
      <c r="U587" s="64">
        <f t="shared" si="77"/>
        <v>310</v>
      </c>
    </row>
    <row r="588" spans="1:21" s="209" customFormat="1">
      <c r="A588" s="62">
        <v>4</v>
      </c>
      <c r="B588" s="83" t="s">
        <v>84</v>
      </c>
      <c r="C588" s="51" t="s">
        <v>297</v>
      </c>
      <c r="D588" s="51">
        <v>1964</v>
      </c>
      <c r="E588" s="51" t="s">
        <v>109</v>
      </c>
      <c r="F588" s="51" t="s">
        <v>110</v>
      </c>
      <c r="G588" s="6" t="str">
        <f t="shared" si="74"/>
        <v xml:space="preserve"> </v>
      </c>
      <c r="H588" s="63">
        <v>27</v>
      </c>
      <c r="I588" s="5">
        <v>33</v>
      </c>
      <c r="J588" s="5">
        <v>27</v>
      </c>
      <c r="K588" s="5">
        <v>35</v>
      </c>
      <c r="L588" s="5">
        <v>41</v>
      </c>
      <c r="M588" s="5">
        <v>35</v>
      </c>
      <c r="N588" s="5">
        <v>31</v>
      </c>
      <c r="O588" s="5">
        <v>18</v>
      </c>
      <c r="P588" s="62">
        <v>28</v>
      </c>
      <c r="Q588" s="5"/>
      <c r="R588" s="64"/>
      <c r="S588" s="64">
        <f t="shared" si="75"/>
        <v>275</v>
      </c>
      <c r="T588" s="64">
        <f t="shared" si="76"/>
        <v>9</v>
      </c>
      <c r="U588" s="64">
        <f t="shared" si="77"/>
        <v>275</v>
      </c>
    </row>
    <row r="589" spans="1:21" s="209" customFormat="1">
      <c r="A589" s="62">
        <v>5</v>
      </c>
      <c r="B589" s="83" t="s">
        <v>84</v>
      </c>
      <c r="C589" s="51" t="s">
        <v>1092</v>
      </c>
      <c r="D589" s="51">
        <v>1967</v>
      </c>
      <c r="E589" s="53" t="s">
        <v>176</v>
      </c>
      <c r="F589" s="51" t="s">
        <v>177</v>
      </c>
      <c r="G589" s="6" t="str">
        <f t="shared" si="74"/>
        <v xml:space="preserve"> </v>
      </c>
      <c r="H589" s="13"/>
      <c r="I589" s="13"/>
      <c r="J589" s="130">
        <v>35</v>
      </c>
      <c r="K589" s="5">
        <v>38</v>
      </c>
      <c r="L589" s="5"/>
      <c r="M589" s="5">
        <v>40</v>
      </c>
      <c r="N589" s="5">
        <v>32</v>
      </c>
      <c r="O589" s="5">
        <v>34</v>
      </c>
      <c r="P589" s="62">
        <v>38</v>
      </c>
      <c r="Q589" s="5"/>
      <c r="R589" s="64"/>
      <c r="S589" s="64">
        <f t="shared" si="75"/>
        <v>217</v>
      </c>
      <c r="T589" s="64">
        <f t="shared" si="76"/>
        <v>6</v>
      </c>
      <c r="U589" s="64">
        <f t="shared" si="77"/>
        <v>217</v>
      </c>
    </row>
    <row r="590" spans="1:21" s="209" customFormat="1">
      <c r="A590" s="62">
        <v>6</v>
      </c>
      <c r="B590" s="83" t="s">
        <v>84</v>
      </c>
      <c r="C590" s="51" t="s">
        <v>654</v>
      </c>
      <c r="D590" s="51">
        <v>1965</v>
      </c>
      <c r="E590" s="51" t="s">
        <v>217</v>
      </c>
      <c r="F590" s="51" t="s">
        <v>218</v>
      </c>
      <c r="G590" s="6" t="str">
        <f t="shared" si="74"/>
        <v xml:space="preserve"> </v>
      </c>
      <c r="H590" s="63">
        <v>1</v>
      </c>
      <c r="I590" s="5">
        <v>24</v>
      </c>
      <c r="J590" s="5">
        <v>11</v>
      </c>
      <c r="K590" s="5">
        <v>27</v>
      </c>
      <c r="L590" s="5">
        <v>31</v>
      </c>
      <c r="M590" s="5">
        <v>31</v>
      </c>
      <c r="N590" s="5">
        <v>17</v>
      </c>
      <c r="O590" s="5">
        <v>10</v>
      </c>
      <c r="P590" s="5">
        <v>27</v>
      </c>
      <c r="Q590" s="13"/>
      <c r="R590" s="64"/>
      <c r="S590" s="64">
        <f t="shared" si="75"/>
        <v>179</v>
      </c>
      <c r="T590" s="64">
        <f t="shared" si="76"/>
        <v>9</v>
      </c>
      <c r="U590" s="64">
        <f t="shared" si="77"/>
        <v>179</v>
      </c>
    </row>
    <row r="591" spans="1:21" s="209" customFormat="1">
      <c r="A591" s="62">
        <v>7</v>
      </c>
      <c r="B591" s="83" t="s">
        <v>84</v>
      </c>
      <c r="C591" s="51" t="s">
        <v>930</v>
      </c>
      <c r="D591" s="51">
        <v>1968</v>
      </c>
      <c r="E591" s="51" t="s">
        <v>931</v>
      </c>
      <c r="F591" s="51" t="s">
        <v>932</v>
      </c>
      <c r="G591" s="6" t="str">
        <f t="shared" si="74"/>
        <v xml:space="preserve"> </v>
      </c>
      <c r="H591" s="13"/>
      <c r="I591" s="13">
        <v>40</v>
      </c>
      <c r="J591" s="5"/>
      <c r="K591" s="5"/>
      <c r="L591" s="5">
        <v>48</v>
      </c>
      <c r="M591" s="5"/>
      <c r="N591" s="5">
        <v>40</v>
      </c>
      <c r="O591" s="5"/>
      <c r="P591" s="62"/>
      <c r="Q591" s="5"/>
      <c r="R591" s="64"/>
      <c r="S591" s="64">
        <f t="shared" si="75"/>
        <v>128</v>
      </c>
      <c r="T591" s="64">
        <f t="shared" si="76"/>
        <v>3</v>
      </c>
      <c r="U591" s="64">
        <f t="shared" si="77"/>
        <v>128</v>
      </c>
    </row>
    <row r="592" spans="1:21" s="209" customFormat="1">
      <c r="A592" s="62">
        <v>8</v>
      </c>
      <c r="B592" s="83" t="s">
        <v>84</v>
      </c>
      <c r="C592" s="51" t="s">
        <v>1005</v>
      </c>
      <c r="D592" s="51">
        <v>1968</v>
      </c>
      <c r="E592" s="51" t="s">
        <v>157</v>
      </c>
      <c r="F592" s="51" t="s">
        <v>158</v>
      </c>
      <c r="G592" s="6" t="str">
        <f t="shared" si="74"/>
        <v xml:space="preserve"> </v>
      </c>
      <c r="H592" s="13"/>
      <c r="I592" s="13">
        <v>23</v>
      </c>
      <c r="J592" s="5"/>
      <c r="K592" s="5"/>
      <c r="L592" s="5">
        <v>28</v>
      </c>
      <c r="M592" s="5"/>
      <c r="N592" s="5">
        <v>23</v>
      </c>
      <c r="O592" s="5"/>
      <c r="P592" s="62">
        <v>31</v>
      </c>
      <c r="Q592" s="5"/>
      <c r="R592" s="64"/>
      <c r="S592" s="64">
        <f t="shared" si="75"/>
        <v>105</v>
      </c>
      <c r="T592" s="64">
        <f t="shared" si="76"/>
        <v>4</v>
      </c>
      <c r="U592" s="64">
        <f t="shared" si="77"/>
        <v>105</v>
      </c>
    </row>
    <row r="593" spans="1:21" s="209" customFormat="1">
      <c r="A593" s="62">
        <v>9</v>
      </c>
      <c r="B593" s="83" t="s">
        <v>84</v>
      </c>
      <c r="C593" s="51" t="s">
        <v>1102</v>
      </c>
      <c r="D593" s="51">
        <v>1968</v>
      </c>
      <c r="E593" s="53" t="s">
        <v>148</v>
      </c>
      <c r="F593" s="51" t="s">
        <v>149</v>
      </c>
      <c r="G593" s="6" t="str">
        <f t="shared" si="74"/>
        <v xml:space="preserve"> </v>
      </c>
      <c r="H593" s="13"/>
      <c r="I593" s="13"/>
      <c r="J593" s="130">
        <v>30</v>
      </c>
      <c r="K593" s="5"/>
      <c r="L593" s="5">
        <v>40</v>
      </c>
      <c r="M593" s="5">
        <v>34</v>
      </c>
      <c r="N593" s="5"/>
      <c r="O593" s="5"/>
      <c r="P593" s="62"/>
      <c r="Q593" s="5"/>
      <c r="R593" s="64"/>
      <c r="S593" s="64">
        <f t="shared" si="75"/>
        <v>104</v>
      </c>
      <c r="T593" s="64">
        <f t="shared" si="76"/>
        <v>3</v>
      </c>
      <c r="U593" s="64">
        <f t="shared" si="77"/>
        <v>104</v>
      </c>
    </row>
    <row r="594" spans="1:21" s="209" customFormat="1">
      <c r="A594" s="62">
        <v>10</v>
      </c>
      <c r="B594" s="83" t="s">
        <v>84</v>
      </c>
      <c r="C594" s="53" t="s">
        <v>1382</v>
      </c>
      <c r="D594" s="53">
        <v>1965</v>
      </c>
      <c r="E594" s="53" t="s">
        <v>1530</v>
      </c>
      <c r="F594" s="53" t="str">
        <f>VLOOKUP(E594,cod.,2,FALSE)</f>
        <v>GIOIA RUNNING A.S.D.</v>
      </c>
      <c r="G594" s="6" t="str">
        <f t="shared" si="74"/>
        <v xml:space="preserve"> </v>
      </c>
      <c r="H594" s="63"/>
      <c r="I594" s="5"/>
      <c r="J594" s="5"/>
      <c r="K594" s="5"/>
      <c r="L594" s="13">
        <v>38</v>
      </c>
      <c r="M594" s="5"/>
      <c r="N594" s="5">
        <v>27</v>
      </c>
      <c r="O594" s="5">
        <v>30</v>
      </c>
      <c r="P594" s="5"/>
      <c r="Q594" s="4"/>
      <c r="R594" s="64"/>
      <c r="S594" s="64">
        <f t="shared" si="75"/>
        <v>95</v>
      </c>
      <c r="T594" s="64">
        <f t="shared" si="76"/>
        <v>3</v>
      </c>
      <c r="U594" s="64">
        <f t="shared" si="77"/>
        <v>95</v>
      </c>
    </row>
    <row r="595" spans="1:21" s="209" customFormat="1">
      <c r="A595" s="62">
        <v>11</v>
      </c>
      <c r="B595" s="83" t="s">
        <v>84</v>
      </c>
      <c r="C595" s="51" t="s">
        <v>601</v>
      </c>
      <c r="D595" s="51">
        <v>1967</v>
      </c>
      <c r="E595" s="51" t="s">
        <v>152</v>
      </c>
      <c r="F595" s="51" t="s">
        <v>269</v>
      </c>
      <c r="G595" s="6" t="str">
        <f t="shared" si="74"/>
        <v xml:space="preserve"> </v>
      </c>
      <c r="H595" s="63">
        <v>1</v>
      </c>
      <c r="I595" s="5"/>
      <c r="J595" s="5">
        <v>14</v>
      </c>
      <c r="K595" s="5"/>
      <c r="L595" s="5">
        <v>33</v>
      </c>
      <c r="M595" s="5"/>
      <c r="N595" s="5">
        <v>22</v>
      </c>
      <c r="O595" s="5">
        <v>22</v>
      </c>
      <c r="P595" s="5"/>
      <c r="Q595" s="4"/>
      <c r="R595" s="64"/>
      <c r="S595" s="64">
        <f t="shared" si="75"/>
        <v>92</v>
      </c>
      <c r="T595" s="64">
        <f t="shared" si="76"/>
        <v>5</v>
      </c>
      <c r="U595" s="64">
        <f t="shared" si="77"/>
        <v>92</v>
      </c>
    </row>
    <row r="596" spans="1:21" s="209" customFormat="1">
      <c r="A596" s="62">
        <v>12</v>
      </c>
      <c r="B596" s="83" t="s">
        <v>84</v>
      </c>
      <c r="C596" s="51" t="s">
        <v>993</v>
      </c>
      <c r="D596" s="51">
        <v>1967</v>
      </c>
      <c r="E596" s="51" t="s">
        <v>994</v>
      </c>
      <c r="F596" s="51" t="s">
        <v>995</v>
      </c>
      <c r="G596" s="6" t="str">
        <f t="shared" si="74"/>
        <v xml:space="preserve"> </v>
      </c>
      <c r="H596" s="13"/>
      <c r="I596" s="13">
        <v>27</v>
      </c>
      <c r="J596" s="5"/>
      <c r="K596" s="5"/>
      <c r="L596" s="5">
        <v>38</v>
      </c>
      <c r="M596" s="5"/>
      <c r="N596" s="5">
        <v>24</v>
      </c>
      <c r="O596" s="5"/>
      <c r="P596" s="62"/>
      <c r="Q596" s="5"/>
      <c r="R596" s="64"/>
      <c r="S596" s="64">
        <f t="shared" si="75"/>
        <v>89</v>
      </c>
      <c r="T596" s="64">
        <f t="shared" si="76"/>
        <v>3</v>
      </c>
      <c r="U596" s="64">
        <f t="shared" si="77"/>
        <v>89</v>
      </c>
    </row>
    <row r="597" spans="1:21" s="209" customFormat="1">
      <c r="A597" s="62">
        <v>13</v>
      </c>
      <c r="B597" s="83" t="s">
        <v>84</v>
      </c>
      <c r="C597" s="51" t="s">
        <v>992</v>
      </c>
      <c r="D597" s="51">
        <v>1966</v>
      </c>
      <c r="E597" s="51" t="s">
        <v>109</v>
      </c>
      <c r="F597" s="51" t="s">
        <v>110</v>
      </c>
      <c r="G597" s="6" t="str">
        <f t="shared" si="74"/>
        <v xml:space="preserve"> </v>
      </c>
      <c r="H597" s="13"/>
      <c r="I597" s="13">
        <v>29</v>
      </c>
      <c r="J597" s="5"/>
      <c r="K597" s="5"/>
      <c r="L597" s="5">
        <v>29</v>
      </c>
      <c r="M597" s="5"/>
      <c r="N597" s="5"/>
      <c r="O597" s="5"/>
      <c r="P597" s="5">
        <v>30</v>
      </c>
      <c r="Q597" s="4"/>
      <c r="R597" s="64"/>
      <c r="S597" s="64">
        <f t="shared" si="75"/>
        <v>88</v>
      </c>
      <c r="T597" s="64">
        <f t="shared" si="76"/>
        <v>3</v>
      </c>
      <c r="U597" s="64">
        <f t="shared" si="77"/>
        <v>88</v>
      </c>
    </row>
    <row r="598" spans="1:21" s="209" customFormat="1">
      <c r="A598" s="62">
        <v>14</v>
      </c>
      <c r="B598" s="83" t="s">
        <v>84</v>
      </c>
      <c r="C598" s="51" t="s">
        <v>1017</v>
      </c>
      <c r="D598" s="51">
        <v>1965</v>
      </c>
      <c r="E598" s="51" t="s">
        <v>1018</v>
      </c>
      <c r="F598" s="51" t="s">
        <v>1019</v>
      </c>
      <c r="G598" s="6" t="str">
        <f t="shared" si="74"/>
        <v xml:space="preserve"> </v>
      </c>
      <c r="H598" s="13"/>
      <c r="I598" s="13">
        <v>21</v>
      </c>
      <c r="J598" s="5"/>
      <c r="K598" s="5"/>
      <c r="L598" s="5">
        <v>19</v>
      </c>
      <c r="M598" s="5"/>
      <c r="N598" s="5">
        <v>16</v>
      </c>
      <c r="O598" s="5"/>
      <c r="P598" s="5">
        <v>26</v>
      </c>
      <c r="Q598" s="4"/>
      <c r="R598" s="64"/>
      <c r="S598" s="64">
        <f t="shared" si="75"/>
        <v>82</v>
      </c>
      <c r="T598" s="64">
        <f t="shared" si="76"/>
        <v>4</v>
      </c>
      <c r="U598" s="64">
        <f t="shared" si="77"/>
        <v>82</v>
      </c>
    </row>
    <row r="599" spans="1:21">
      <c r="A599" s="62">
        <v>15</v>
      </c>
      <c r="B599" s="83" t="s">
        <v>84</v>
      </c>
      <c r="C599" s="51" t="s">
        <v>391</v>
      </c>
      <c r="D599" s="51">
        <v>1968</v>
      </c>
      <c r="E599" s="51" t="s">
        <v>126</v>
      </c>
      <c r="F599" s="51" t="s">
        <v>376</v>
      </c>
      <c r="G599" s="6" t="str">
        <f t="shared" si="74"/>
        <v xml:space="preserve"> </v>
      </c>
      <c r="H599" s="63">
        <v>38</v>
      </c>
      <c r="I599" s="5"/>
      <c r="J599" s="5">
        <v>40</v>
      </c>
      <c r="K599" s="5"/>
      <c r="L599" s="13"/>
      <c r="M599" s="13"/>
      <c r="N599" s="13"/>
      <c r="O599" s="13"/>
      <c r="P599" s="62"/>
      <c r="Q599" s="5"/>
      <c r="R599" s="64"/>
      <c r="S599" s="64">
        <f t="shared" si="75"/>
        <v>78</v>
      </c>
      <c r="T599" s="64">
        <f t="shared" si="76"/>
        <v>2</v>
      </c>
      <c r="U599" s="64">
        <f t="shared" si="77"/>
        <v>78</v>
      </c>
    </row>
    <row r="600" spans="1:21">
      <c r="A600" s="62">
        <v>16</v>
      </c>
      <c r="B600" s="83" t="s">
        <v>84</v>
      </c>
      <c r="C600" s="53" t="s">
        <v>1381</v>
      </c>
      <c r="D600" s="53">
        <v>1967</v>
      </c>
      <c r="E600" s="53" t="s">
        <v>161</v>
      </c>
      <c r="F600" s="53" t="str">
        <f>VLOOKUP(E600,cod.,2,FALSE)</f>
        <v>A.S. AMATORI PUTIGNANO</v>
      </c>
      <c r="G600" s="6" t="str">
        <f t="shared" si="74"/>
        <v xml:space="preserve"> </v>
      </c>
      <c r="H600" s="63"/>
      <c r="I600" s="5"/>
      <c r="J600" s="5"/>
      <c r="K600" s="5"/>
      <c r="L600" s="13">
        <v>42</v>
      </c>
      <c r="M600" s="5"/>
      <c r="N600" s="5">
        <v>36</v>
      </c>
      <c r="O600" s="5"/>
      <c r="P600" s="5"/>
      <c r="Q600" s="4"/>
      <c r="R600" s="64"/>
      <c r="S600" s="64">
        <f t="shared" si="75"/>
        <v>78</v>
      </c>
      <c r="T600" s="64">
        <f t="shared" si="76"/>
        <v>2</v>
      </c>
      <c r="U600" s="64">
        <f t="shared" si="77"/>
        <v>78</v>
      </c>
    </row>
    <row r="601" spans="1:21">
      <c r="A601" s="62">
        <v>17</v>
      </c>
      <c r="B601" s="83" t="s">
        <v>84</v>
      </c>
      <c r="C601" s="53" t="s">
        <v>663</v>
      </c>
      <c r="D601" s="53">
        <v>1965</v>
      </c>
      <c r="E601" s="53" t="s">
        <v>238</v>
      </c>
      <c r="F601" s="53" t="str">
        <f>VLOOKUP(E601,cod.,2,FALSE)</f>
        <v>PODISTICA AMATORI POTENZA</v>
      </c>
      <c r="G601" s="6"/>
      <c r="H601" s="63"/>
      <c r="I601" s="5">
        <v>34</v>
      </c>
      <c r="J601" s="5"/>
      <c r="K601" s="5"/>
      <c r="L601" s="13">
        <v>40</v>
      </c>
      <c r="M601" s="5"/>
      <c r="N601" s="5"/>
      <c r="O601" s="5"/>
      <c r="P601" s="5"/>
      <c r="Q601" s="4"/>
      <c r="R601" s="64"/>
      <c r="S601" s="64">
        <f t="shared" si="75"/>
        <v>74</v>
      </c>
      <c r="T601" s="64">
        <f t="shared" si="76"/>
        <v>2</v>
      </c>
      <c r="U601" s="64">
        <f t="shared" si="77"/>
        <v>74</v>
      </c>
    </row>
    <row r="602" spans="1:21">
      <c r="A602" s="62">
        <v>18</v>
      </c>
      <c r="B602" s="83" t="s">
        <v>84</v>
      </c>
      <c r="C602" s="51" t="s">
        <v>422</v>
      </c>
      <c r="D602" s="51">
        <v>1966</v>
      </c>
      <c r="E602" s="51" t="s">
        <v>205</v>
      </c>
      <c r="F602" s="51" t="s">
        <v>206</v>
      </c>
      <c r="G602" s="6" t="str">
        <f t="shared" ref="G602:G633" si="78">IF(COUNTIF(atleta501,C602)&gt;1,"X"," ")</f>
        <v xml:space="preserve"> </v>
      </c>
      <c r="H602" s="63">
        <v>33</v>
      </c>
      <c r="I602" s="5"/>
      <c r="J602" s="5">
        <v>33</v>
      </c>
      <c r="K602" s="5"/>
      <c r="L602" s="13"/>
      <c r="M602" s="13"/>
      <c r="N602" s="13"/>
      <c r="O602" s="13"/>
      <c r="P602" s="62"/>
      <c r="Q602" s="5"/>
      <c r="R602" s="64"/>
      <c r="S602" s="64">
        <f t="shared" si="75"/>
        <v>66</v>
      </c>
      <c r="T602" s="64">
        <f t="shared" si="76"/>
        <v>2</v>
      </c>
      <c r="U602" s="64">
        <f t="shared" si="77"/>
        <v>66</v>
      </c>
    </row>
    <row r="603" spans="1:21">
      <c r="A603" s="62">
        <v>19</v>
      </c>
      <c r="B603" s="83" t="s">
        <v>84</v>
      </c>
      <c r="C603" s="53" t="s">
        <v>1386</v>
      </c>
      <c r="D603" s="53">
        <v>1964</v>
      </c>
      <c r="E603" s="53" t="s">
        <v>200</v>
      </c>
      <c r="F603" s="53" t="str">
        <f>VLOOKUP(E603,cod.,2,FALSE)</f>
        <v>A.S.D. NADIR ON THE ROAD - PUT</v>
      </c>
      <c r="G603" s="6" t="str">
        <f t="shared" si="78"/>
        <v xml:space="preserve"> </v>
      </c>
      <c r="H603" s="63"/>
      <c r="I603" s="5"/>
      <c r="J603" s="5"/>
      <c r="K603" s="5"/>
      <c r="L603" s="13">
        <v>34</v>
      </c>
      <c r="M603" s="5"/>
      <c r="N603" s="5">
        <v>26</v>
      </c>
      <c r="O603" s="5"/>
      <c r="P603" s="5"/>
      <c r="Q603" s="4"/>
      <c r="R603" s="64"/>
      <c r="S603" s="64">
        <f t="shared" si="75"/>
        <v>60</v>
      </c>
      <c r="T603" s="64">
        <f t="shared" si="76"/>
        <v>2</v>
      </c>
      <c r="U603" s="64">
        <f t="shared" si="77"/>
        <v>60</v>
      </c>
    </row>
    <row r="604" spans="1:21">
      <c r="A604" s="62">
        <v>20</v>
      </c>
      <c r="B604" s="83" t="s">
        <v>84</v>
      </c>
      <c r="C604" s="53" t="s">
        <v>1384</v>
      </c>
      <c r="D604" s="53">
        <v>1968</v>
      </c>
      <c r="E604" s="53" t="s">
        <v>1531</v>
      </c>
      <c r="F604" s="53" t="str">
        <f>VLOOKUP(E604,cod.,2,FALSE)</f>
        <v>FREE RUNNERS MOLFETTA</v>
      </c>
      <c r="G604" s="6" t="str">
        <f t="shared" si="78"/>
        <v xml:space="preserve"> </v>
      </c>
      <c r="H604" s="63"/>
      <c r="I604" s="5"/>
      <c r="J604" s="5"/>
      <c r="K604" s="5"/>
      <c r="L604" s="13">
        <v>36</v>
      </c>
      <c r="M604" s="5"/>
      <c r="N604" s="5">
        <v>20</v>
      </c>
      <c r="O604" s="5"/>
      <c r="P604" s="5"/>
      <c r="Q604" s="4"/>
      <c r="R604" s="64"/>
      <c r="S604" s="64">
        <f t="shared" si="75"/>
        <v>56</v>
      </c>
      <c r="T604" s="64">
        <f t="shared" si="76"/>
        <v>2</v>
      </c>
      <c r="U604" s="64">
        <f t="shared" si="77"/>
        <v>56</v>
      </c>
    </row>
    <row r="605" spans="1:21">
      <c r="A605" s="62">
        <v>21</v>
      </c>
      <c r="B605" s="83" t="s">
        <v>84</v>
      </c>
      <c r="C605" s="51" t="s">
        <v>1120</v>
      </c>
      <c r="D605" s="51">
        <v>1968</v>
      </c>
      <c r="E605" s="53" t="s">
        <v>124</v>
      </c>
      <c r="F605" s="51" t="s">
        <v>125</v>
      </c>
      <c r="G605" s="6" t="str">
        <f t="shared" si="78"/>
        <v xml:space="preserve"> </v>
      </c>
      <c r="H605" s="13"/>
      <c r="I605" s="13"/>
      <c r="J605" s="130">
        <v>22</v>
      </c>
      <c r="K605" s="5"/>
      <c r="L605" s="5">
        <v>32</v>
      </c>
      <c r="M605" s="5"/>
      <c r="N605" s="5"/>
      <c r="O605" s="5"/>
      <c r="P605" s="5"/>
      <c r="Q605" s="4"/>
      <c r="R605" s="64"/>
      <c r="S605" s="64">
        <f t="shared" si="75"/>
        <v>54</v>
      </c>
      <c r="T605" s="64">
        <f t="shared" si="76"/>
        <v>2</v>
      </c>
      <c r="U605" s="64">
        <f t="shared" si="77"/>
        <v>54</v>
      </c>
    </row>
    <row r="606" spans="1:21">
      <c r="A606" s="62">
        <v>22</v>
      </c>
      <c r="B606" s="83" t="s">
        <v>84</v>
      </c>
      <c r="C606" s="53" t="s">
        <v>1488</v>
      </c>
      <c r="D606" s="53">
        <v>1966</v>
      </c>
      <c r="E606" s="53" t="s">
        <v>1018</v>
      </c>
      <c r="F606" s="53" t="str">
        <f>VLOOKUP(E606,cod.,2,FALSE)</f>
        <v>NOVA SIRI MARATHON</v>
      </c>
      <c r="G606" s="6" t="str">
        <f t="shared" si="78"/>
        <v xml:space="preserve"> </v>
      </c>
      <c r="H606" s="63"/>
      <c r="I606" s="5"/>
      <c r="J606" s="5"/>
      <c r="K606" s="5"/>
      <c r="L606" s="13">
        <v>25</v>
      </c>
      <c r="M606" s="5"/>
      <c r="N606" s="5"/>
      <c r="O606" s="5"/>
      <c r="P606" s="5">
        <v>29</v>
      </c>
      <c r="Q606" s="4"/>
      <c r="R606" s="64"/>
      <c r="S606" s="64">
        <f t="shared" si="75"/>
        <v>54</v>
      </c>
      <c r="T606" s="64">
        <f t="shared" si="76"/>
        <v>2</v>
      </c>
      <c r="U606" s="64">
        <f t="shared" si="77"/>
        <v>54</v>
      </c>
    </row>
    <row r="607" spans="1:21">
      <c r="A607" s="62">
        <v>23</v>
      </c>
      <c r="B607" s="83" t="s">
        <v>84</v>
      </c>
      <c r="C607" s="51" t="s">
        <v>997</v>
      </c>
      <c r="D607" s="51">
        <v>1964</v>
      </c>
      <c r="E607" s="51" t="s">
        <v>989</v>
      </c>
      <c r="F607" s="51" t="s">
        <v>990</v>
      </c>
      <c r="G607" s="6" t="str">
        <f t="shared" si="78"/>
        <v xml:space="preserve"> </v>
      </c>
      <c r="H607" s="13"/>
      <c r="I607" s="13">
        <v>26</v>
      </c>
      <c r="J607" s="5"/>
      <c r="K607" s="5"/>
      <c r="L607" s="5">
        <v>27</v>
      </c>
      <c r="M607" s="5"/>
      <c r="N607" s="5"/>
      <c r="O607" s="5"/>
      <c r="P607" s="62"/>
      <c r="Q607" s="5"/>
      <c r="R607" s="64"/>
      <c r="S607" s="64">
        <f t="shared" si="75"/>
        <v>53</v>
      </c>
      <c r="T607" s="64">
        <f t="shared" si="76"/>
        <v>2</v>
      </c>
      <c r="U607" s="64">
        <f t="shared" si="77"/>
        <v>53</v>
      </c>
    </row>
    <row r="608" spans="1:21">
      <c r="A608" s="62">
        <v>24</v>
      </c>
      <c r="B608" s="83" t="s">
        <v>84</v>
      </c>
      <c r="C608" s="51" t="s">
        <v>1126</v>
      </c>
      <c r="D608" s="51">
        <v>1968</v>
      </c>
      <c r="E608" s="53" t="s">
        <v>193</v>
      </c>
      <c r="F608" s="51" t="s">
        <v>194</v>
      </c>
      <c r="G608" s="6" t="str">
        <f t="shared" si="78"/>
        <v xml:space="preserve"> </v>
      </c>
      <c r="H608" s="13"/>
      <c r="I608" s="13"/>
      <c r="J608" s="130">
        <v>18</v>
      </c>
      <c r="K608" s="5"/>
      <c r="L608" s="5">
        <v>34</v>
      </c>
      <c r="M608" s="5"/>
      <c r="N608" s="5"/>
      <c r="O608" s="5"/>
      <c r="P608" s="5"/>
      <c r="Q608" s="4"/>
      <c r="R608" s="64"/>
      <c r="S608" s="64">
        <f t="shared" si="75"/>
        <v>52</v>
      </c>
      <c r="T608" s="64">
        <f t="shared" si="76"/>
        <v>2</v>
      </c>
      <c r="U608" s="64">
        <f t="shared" si="77"/>
        <v>52</v>
      </c>
    </row>
    <row r="609" spans="1:21">
      <c r="A609" s="62">
        <v>25</v>
      </c>
      <c r="B609" s="83" t="s">
        <v>84</v>
      </c>
      <c r="C609" s="51" t="s">
        <v>471</v>
      </c>
      <c r="D609" s="51">
        <v>1966</v>
      </c>
      <c r="E609" s="51" t="s">
        <v>178</v>
      </c>
      <c r="F609" s="51" t="s">
        <v>277</v>
      </c>
      <c r="G609" s="6" t="str">
        <f t="shared" si="78"/>
        <v xml:space="preserve"> </v>
      </c>
      <c r="H609" s="63">
        <v>22</v>
      </c>
      <c r="I609" s="5"/>
      <c r="J609" s="5">
        <v>29</v>
      </c>
      <c r="K609" s="5"/>
      <c r="L609" s="5"/>
      <c r="M609" s="5"/>
      <c r="N609" s="5"/>
      <c r="O609" s="5"/>
      <c r="P609" s="62"/>
      <c r="Q609" s="5"/>
      <c r="R609" s="64"/>
      <c r="S609" s="64">
        <f t="shared" si="75"/>
        <v>51</v>
      </c>
      <c r="T609" s="64">
        <f t="shared" si="76"/>
        <v>2</v>
      </c>
      <c r="U609" s="64">
        <f t="shared" si="77"/>
        <v>51</v>
      </c>
    </row>
    <row r="610" spans="1:21">
      <c r="A610" s="62">
        <v>26</v>
      </c>
      <c r="B610" s="83" t="s">
        <v>84</v>
      </c>
      <c r="C610" s="51" t="s">
        <v>453</v>
      </c>
      <c r="D610" s="51">
        <v>1964</v>
      </c>
      <c r="E610" s="51" t="s">
        <v>187</v>
      </c>
      <c r="F610" s="51" t="s">
        <v>188</v>
      </c>
      <c r="G610" s="6" t="str">
        <f t="shared" si="78"/>
        <v xml:space="preserve"> </v>
      </c>
      <c r="H610" s="63">
        <v>25</v>
      </c>
      <c r="I610" s="5"/>
      <c r="J610" s="5">
        <v>23</v>
      </c>
      <c r="K610" s="5"/>
      <c r="L610" s="5"/>
      <c r="M610" s="5"/>
      <c r="N610" s="5"/>
      <c r="O610" s="5"/>
      <c r="P610" s="62"/>
      <c r="Q610" s="5"/>
      <c r="R610" s="64"/>
      <c r="S610" s="64">
        <f t="shared" si="75"/>
        <v>48</v>
      </c>
      <c r="T610" s="64">
        <f t="shared" si="76"/>
        <v>2</v>
      </c>
      <c r="U610" s="64">
        <f t="shared" si="77"/>
        <v>48</v>
      </c>
    </row>
    <row r="611" spans="1:21">
      <c r="A611" s="62">
        <v>27</v>
      </c>
      <c r="B611" s="83" t="s">
        <v>84</v>
      </c>
      <c r="C611" s="53" t="s">
        <v>1389</v>
      </c>
      <c r="D611" s="53">
        <v>1964</v>
      </c>
      <c r="E611" s="53" t="s">
        <v>176</v>
      </c>
      <c r="F611" s="53" t="str">
        <f>VLOOKUP(E611,cod.,2,FALSE)</f>
        <v>ATLETICA CORREREPOLLINO</v>
      </c>
      <c r="G611" s="6" t="str">
        <f t="shared" si="78"/>
        <v xml:space="preserve"> </v>
      </c>
      <c r="H611" s="63"/>
      <c r="I611" s="5"/>
      <c r="J611" s="5"/>
      <c r="K611" s="5"/>
      <c r="L611" s="13">
        <v>29</v>
      </c>
      <c r="M611" s="5"/>
      <c r="N611" s="5">
        <v>19</v>
      </c>
      <c r="O611" s="5"/>
      <c r="P611" s="5"/>
      <c r="Q611" s="4"/>
      <c r="R611" s="64"/>
      <c r="S611" s="64">
        <f t="shared" si="75"/>
        <v>48</v>
      </c>
      <c r="T611" s="64">
        <f t="shared" si="76"/>
        <v>2</v>
      </c>
      <c r="U611" s="64">
        <f t="shared" si="77"/>
        <v>48</v>
      </c>
    </row>
    <row r="612" spans="1:21">
      <c r="A612" s="62">
        <v>28</v>
      </c>
      <c r="B612" s="83" t="s">
        <v>84</v>
      </c>
      <c r="C612" s="53" t="s">
        <v>1481</v>
      </c>
      <c r="D612" s="53">
        <v>1965</v>
      </c>
      <c r="E612" s="53" t="s">
        <v>244</v>
      </c>
      <c r="F612" s="53" t="str">
        <f>VLOOKUP(E612,cod.,2,FALSE)</f>
        <v>ATLETICA CEGLIE MESSAPICA</v>
      </c>
      <c r="G612" s="6" t="str">
        <f t="shared" si="78"/>
        <v xml:space="preserve"> </v>
      </c>
      <c r="H612" s="63"/>
      <c r="I612" s="5"/>
      <c r="J612" s="5"/>
      <c r="K612" s="5"/>
      <c r="L612" s="13">
        <v>36</v>
      </c>
      <c r="M612" s="5"/>
      <c r="N612" s="5"/>
      <c r="O612" s="5">
        <v>12</v>
      </c>
      <c r="P612" s="5"/>
      <c r="Q612" s="4"/>
      <c r="R612" s="64"/>
      <c r="S612" s="64">
        <f t="shared" si="75"/>
        <v>48</v>
      </c>
      <c r="T612" s="64">
        <f t="shared" si="76"/>
        <v>2</v>
      </c>
      <c r="U612" s="64">
        <f t="shared" si="77"/>
        <v>48</v>
      </c>
    </row>
    <row r="613" spans="1:21">
      <c r="A613" s="62">
        <v>29</v>
      </c>
      <c r="B613" s="83" t="s">
        <v>84</v>
      </c>
      <c r="C613" s="53" t="s">
        <v>1388</v>
      </c>
      <c r="D613" s="53">
        <v>1966</v>
      </c>
      <c r="E613" s="53" t="s">
        <v>161</v>
      </c>
      <c r="F613" s="53" t="str">
        <f>VLOOKUP(E613,cod.,2,FALSE)</f>
        <v>A.S. AMATORI PUTIGNANO</v>
      </c>
      <c r="G613" s="6" t="str">
        <f t="shared" si="78"/>
        <v xml:space="preserve"> </v>
      </c>
      <c r="H613" s="63"/>
      <c r="I613" s="5"/>
      <c r="J613" s="5"/>
      <c r="K613" s="5"/>
      <c r="L613" s="13">
        <v>30</v>
      </c>
      <c r="M613" s="5"/>
      <c r="N613" s="5">
        <v>15</v>
      </c>
      <c r="O613" s="5"/>
      <c r="P613" s="5"/>
      <c r="Q613" s="4"/>
      <c r="R613" s="64"/>
      <c r="S613" s="64">
        <f t="shared" si="75"/>
        <v>45</v>
      </c>
      <c r="T613" s="64">
        <f t="shared" si="76"/>
        <v>2</v>
      </c>
      <c r="U613" s="64">
        <f t="shared" si="77"/>
        <v>45</v>
      </c>
    </row>
    <row r="614" spans="1:21">
      <c r="A614" s="62">
        <v>30</v>
      </c>
      <c r="B614" s="83" t="s">
        <v>84</v>
      </c>
      <c r="C614" s="51" t="s">
        <v>479</v>
      </c>
      <c r="D614" s="51">
        <v>1964</v>
      </c>
      <c r="E614" s="51" t="s">
        <v>187</v>
      </c>
      <c r="F614" s="51" t="s">
        <v>188</v>
      </c>
      <c r="G614" s="6" t="str">
        <f t="shared" si="78"/>
        <v xml:space="preserve"> </v>
      </c>
      <c r="H614" s="63">
        <v>19</v>
      </c>
      <c r="I614" s="5"/>
      <c r="J614" s="5">
        <v>25</v>
      </c>
      <c r="K614" s="5"/>
      <c r="L614" s="5"/>
      <c r="M614" s="5"/>
      <c r="N614" s="5"/>
      <c r="O614" s="5"/>
      <c r="P614" s="62"/>
      <c r="Q614" s="5"/>
      <c r="R614" s="64"/>
      <c r="S614" s="64">
        <f t="shared" si="75"/>
        <v>44</v>
      </c>
      <c r="T614" s="64">
        <f t="shared" si="76"/>
        <v>2</v>
      </c>
      <c r="U614" s="64">
        <f t="shared" si="77"/>
        <v>44</v>
      </c>
    </row>
    <row r="615" spans="1:21">
      <c r="A615" s="62">
        <v>31</v>
      </c>
      <c r="B615" s="83" t="s">
        <v>84</v>
      </c>
      <c r="C615" s="51" t="s">
        <v>488</v>
      </c>
      <c r="D615" s="51">
        <v>1966</v>
      </c>
      <c r="E615" s="51" t="s">
        <v>175</v>
      </c>
      <c r="F615" s="51" t="s">
        <v>909</v>
      </c>
      <c r="G615" s="6" t="str">
        <f t="shared" si="78"/>
        <v xml:space="preserve"> </v>
      </c>
      <c r="H615" s="63">
        <v>16</v>
      </c>
      <c r="I615" s="5"/>
      <c r="J615" s="5">
        <v>28</v>
      </c>
      <c r="K615" s="5"/>
      <c r="L615" s="5"/>
      <c r="M615" s="5"/>
      <c r="N615" s="5"/>
      <c r="O615" s="5"/>
      <c r="P615" s="62"/>
      <c r="Q615" s="5"/>
      <c r="R615" s="64"/>
      <c r="S615" s="64">
        <f t="shared" si="75"/>
        <v>44</v>
      </c>
      <c r="T615" s="64">
        <f t="shared" si="76"/>
        <v>2</v>
      </c>
      <c r="U615" s="64">
        <f t="shared" si="77"/>
        <v>44</v>
      </c>
    </row>
    <row r="616" spans="1:21">
      <c r="A616" s="62">
        <v>32</v>
      </c>
      <c r="B616" s="83" t="s">
        <v>84</v>
      </c>
      <c r="C616" s="53" t="s">
        <v>1380</v>
      </c>
      <c r="D616" s="53">
        <v>1967</v>
      </c>
      <c r="E616" s="53" t="s">
        <v>1529</v>
      </c>
      <c r="F616" s="53" t="str">
        <f>VLOOKUP(E616,cod.,2,FALSE)</f>
        <v>A.A.E. MANZARI CASAMASSIMA</v>
      </c>
      <c r="G616" s="6" t="str">
        <f t="shared" si="78"/>
        <v xml:space="preserve"> </v>
      </c>
      <c r="H616" s="63"/>
      <c r="I616" s="5"/>
      <c r="J616" s="5"/>
      <c r="K616" s="5"/>
      <c r="L616" s="13">
        <v>43</v>
      </c>
      <c r="M616" s="5"/>
      <c r="N616" s="5"/>
      <c r="O616" s="5"/>
      <c r="P616" s="5"/>
      <c r="Q616" s="4"/>
      <c r="R616" s="64"/>
      <c r="S616" s="64">
        <f t="shared" si="75"/>
        <v>43</v>
      </c>
      <c r="T616" s="64">
        <f t="shared" si="76"/>
        <v>1</v>
      </c>
      <c r="U616" s="64">
        <f t="shared" si="77"/>
        <v>43</v>
      </c>
    </row>
    <row r="617" spans="1:21">
      <c r="A617" s="62">
        <v>33</v>
      </c>
      <c r="B617" s="83" t="s">
        <v>84</v>
      </c>
      <c r="C617" s="51" t="s">
        <v>1138</v>
      </c>
      <c r="D617" s="51">
        <v>1967</v>
      </c>
      <c r="E617" s="53" t="s">
        <v>157</v>
      </c>
      <c r="F617" s="51" t="s">
        <v>158</v>
      </c>
      <c r="G617" s="6" t="str">
        <f t="shared" si="78"/>
        <v xml:space="preserve"> </v>
      </c>
      <c r="H617" s="13"/>
      <c r="I617" s="13"/>
      <c r="J617" s="130">
        <v>10</v>
      </c>
      <c r="K617" s="5"/>
      <c r="L617" s="5"/>
      <c r="M617" s="5"/>
      <c r="N617" s="5"/>
      <c r="O617" s="5"/>
      <c r="P617" s="5">
        <v>32</v>
      </c>
      <c r="Q617" s="4"/>
      <c r="R617" s="64"/>
      <c r="S617" s="64">
        <f t="shared" ref="S617:S648" si="79">SUM(H617:R617)</f>
        <v>42</v>
      </c>
      <c r="T617" s="64">
        <f t="shared" ref="T617:T648" si="80">COUNT(F617:Q617)</f>
        <v>2</v>
      </c>
      <c r="U617" s="64">
        <f t="shared" ref="U617:U648" si="81">S617</f>
        <v>42</v>
      </c>
    </row>
    <row r="618" spans="1:21">
      <c r="A618" s="62">
        <v>34</v>
      </c>
      <c r="B618" s="83" t="s">
        <v>84</v>
      </c>
      <c r="C618" s="51" t="s">
        <v>389</v>
      </c>
      <c r="D618" s="51">
        <v>1965</v>
      </c>
      <c r="E618" s="51" t="s">
        <v>122</v>
      </c>
      <c r="F618" s="51" t="s">
        <v>123</v>
      </c>
      <c r="G618" s="6" t="str">
        <f t="shared" si="78"/>
        <v xml:space="preserve"> </v>
      </c>
      <c r="H618" s="63">
        <v>40</v>
      </c>
      <c r="I618" s="5"/>
      <c r="J618" s="5"/>
      <c r="K618" s="5"/>
      <c r="L618" s="13"/>
      <c r="M618" s="13"/>
      <c r="N618" s="13"/>
      <c r="O618" s="13"/>
      <c r="P618" s="62"/>
      <c r="Q618" s="5"/>
      <c r="R618" s="64"/>
      <c r="S618" s="64">
        <f t="shared" si="79"/>
        <v>40</v>
      </c>
      <c r="T618" s="64">
        <f t="shared" si="80"/>
        <v>1</v>
      </c>
      <c r="U618" s="64">
        <f t="shared" si="81"/>
        <v>40</v>
      </c>
    </row>
    <row r="619" spans="1:21">
      <c r="A619" s="62">
        <v>35</v>
      </c>
      <c r="B619" s="83" t="s">
        <v>84</v>
      </c>
      <c r="C619" s="53" t="s">
        <v>1179</v>
      </c>
      <c r="D619" s="140">
        <v>1966</v>
      </c>
      <c r="E619" s="140" t="s">
        <v>1277</v>
      </c>
      <c r="F619" s="140" t="s">
        <v>1258</v>
      </c>
      <c r="G619" s="6" t="str">
        <f t="shared" si="78"/>
        <v xml:space="preserve"> </v>
      </c>
      <c r="H619" s="13"/>
      <c r="I619" s="13"/>
      <c r="J619" s="13"/>
      <c r="K619" s="63">
        <v>40</v>
      </c>
      <c r="L619" s="13"/>
      <c r="M619" s="13"/>
      <c r="N619" s="13"/>
      <c r="O619" s="13"/>
      <c r="P619" s="63"/>
      <c r="Q619" s="13"/>
      <c r="R619" s="121"/>
      <c r="S619" s="121">
        <f t="shared" si="79"/>
        <v>40</v>
      </c>
      <c r="T619" s="121">
        <f t="shared" si="80"/>
        <v>1</v>
      </c>
      <c r="U619" s="64">
        <f t="shared" si="81"/>
        <v>40</v>
      </c>
    </row>
    <row r="620" spans="1:21">
      <c r="A620" s="62">
        <v>36</v>
      </c>
      <c r="B620" s="83" t="s">
        <v>84</v>
      </c>
      <c r="C620" s="61" t="s">
        <v>1716</v>
      </c>
      <c r="D620" s="272">
        <v>1968</v>
      </c>
      <c r="E620" s="53" t="s">
        <v>1524</v>
      </c>
      <c r="F620" s="53" t="s">
        <v>1966</v>
      </c>
      <c r="G620" s="6" t="str">
        <f t="shared" si="78"/>
        <v xml:space="preserve"> </v>
      </c>
      <c r="H620" s="13"/>
      <c r="I620" s="13"/>
      <c r="J620" s="13"/>
      <c r="K620" s="13"/>
      <c r="L620" s="13"/>
      <c r="M620" s="13"/>
      <c r="N620" s="5"/>
      <c r="O620" s="5">
        <v>40</v>
      </c>
      <c r="P620" s="62"/>
      <c r="Q620" s="5"/>
      <c r="R620" s="64"/>
      <c r="S620" s="64">
        <f t="shared" si="79"/>
        <v>40</v>
      </c>
      <c r="T620" s="64">
        <f t="shared" si="80"/>
        <v>1</v>
      </c>
      <c r="U620" s="64">
        <f t="shared" si="81"/>
        <v>40</v>
      </c>
    </row>
    <row r="621" spans="1:21">
      <c r="A621" s="62">
        <v>37</v>
      </c>
      <c r="B621" s="83" t="s">
        <v>84</v>
      </c>
      <c r="C621" s="51" t="s">
        <v>942</v>
      </c>
      <c r="D621" s="51">
        <v>1968</v>
      </c>
      <c r="E621" s="51" t="s">
        <v>943</v>
      </c>
      <c r="F621" s="51" t="s">
        <v>944</v>
      </c>
      <c r="G621" s="6" t="str">
        <f t="shared" si="78"/>
        <v xml:space="preserve"> </v>
      </c>
      <c r="H621" s="13"/>
      <c r="I621" s="13">
        <v>38</v>
      </c>
      <c r="J621" s="5"/>
      <c r="K621" s="5"/>
      <c r="L621" s="5"/>
      <c r="M621" s="5"/>
      <c r="N621" s="5"/>
      <c r="O621" s="5"/>
      <c r="P621" s="62"/>
      <c r="Q621" s="5"/>
      <c r="R621" s="64"/>
      <c r="S621" s="64">
        <f t="shared" si="79"/>
        <v>38</v>
      </c>
      <c r="T621" s="64">
        <f t="shared" si="80"/>
        <v>1</v>
      </c>
      <c r="U621" s="64">
        <f t="shared" si="81"/>
        <v>38</v>
      </c>
    </row>
    <row r="622" spans="1:21">
      <c r="A622" s="62">
        <v>38</v>
      </c>
      <c r="B622" s="83" t="s">
        <v>84</v>
      </c>
      <c r="C622" s="51" t="s">
        <v>1090</v>
      </c>
      <c r="D622" s="51">
        <v>1967</v>
      </c>
      <c r="E622" s="53" t="s">
        <v>127</v>
      </c>
      <c r="F622" s="51" t="s">
        <v>128</v>
      </c>
      <c r="G622" s="6" t="str">
        <f t="shared" si="78"/>
        <v xml:space="preserve"> </v>
      </c>
      <c r="H622" s="13"/>
      <c r="I622" s="13"/>
      <c r="J622" s="130">
        <v>38</v>
      </c>
      <c r="K622" s="5"/>
      <c r="L622" s="5"/>
      <c r="M622" s="5"/>
      <c r="N622" s="5"/>
      <c r="O622" s="5"/>
      <c r="P622" s="62"/>
      <c r="Q622" s="5"/>
      <c r="R622" s="64"/>
      <c r="S622" s="64">
        <f t="shared" si="79"/>
        <v>38</v>
      </c>
      <c r="T622" s="64">
        <f t="shared" si="80"/>
        <v>1</v>
      </c>
      <c r="U622" s="64">
        <f t="shared" si="81"/>
        <v>38</v>
      </c>
    </row>
    <row r="623" spans="1:21">
      <c r="A623" s="62">
        <v>39</v>
      </c>
      <c r="B623" s="83" t="s">
        <v>84</v>
      </c>
      <c r="C623" s="61" t="s">
        <v>1723</v>
      </c>
      <c r="D623" s="272">
        <v>1964</v>
      </c>
      <c r="E623" s="53" t="s">
        <v>330</v>
      </c>
      <c r="F623" s="53" t="s">
        <v>1968</v>
      </c>
      <c r="G623" s="6" t="str">
        <f t="shared" si="78"/>
        <v xml:space="preserve"> </v>
      </c>
      <c r="H623" s="13"/>
      <c r="I623" s="13"/>
      <c r="J623" s="13"/>
      <c r="K623" s="13"/>
      <c r="L623" s="13"/>
      <c r="M623" s="13"/>
      <c r="N623" s="5"/>
      <c r="O623" s="5">
        <v>38</v>
      </c>
      <c r="P623" s="62"/>
      <c r="Q623" s="5"/>
      <c r="R623" s="64"/>
      <c r="S623" s="64">
        <f t="shared" si="79"/>
        <v>38</v>
      </c>
      <c r="T623" s="64">
        <f t="shared" si="80"/>
        <v>1</v>
      </c>
      <c r="U623" s="64">
        <f t="shared" si="81"/>
        <v>38</v>
      </c>
    </row>
    <row r="624" spans="1:21">
      <c r="A624" s="62">
        <v>40</v>
      </c>
      <c r="B624" s="83" t="s">
        <v>84</v>
      </c>
      <c r="C624" s="53" t="s">
        <v>1383</v>
      </c>
      <c r="D624" s="53">
        <v>1968</v>
      </c>
      <c r="E624" s="53" t="s">
        <v>115</v>
      </c>
      <c r="F624" s="53" t="str">
        <f>VLOOKUP(E624,cod.,2,FALSE)</f>
        <v>A.S.D. MONTEDORO NOCI</v>
      </c>
      <c r="G624" s="6" t="str">
        <f t="shared" si="78"/>
        <v xml:space="preserve"> </v>
      </c>
      <c r="H624" s="63"/>
      <c r="I624" s="5"/>
      <c r="J624" s="5"/>
      <c r="K624" s="5"/>
      <c r="L624" s="13">
        <v>37</v>
      </c>
      <c r="M624" s="5"/>
      <c r="N624" s="5"/>
      <c r="O624" s="5"/>
      <c r="P624" s="5"/>
      <c r="Q624" s="4"/>
      <c r="R624" s="64"/>
      <c r="S624" s="64">
        <f t="shared" si="79"/>
        <v>37</v>
      </c>
      <c r="T624" s="64">
        <f t="shared" si="80"/>
        <v>1</v>
      </c>
      <c r="U624" s="64">
        <f t="shared" si="81"/>
        <v>37</v>
      </c>
    </row>
    <row r="625" spans="1:21">
      <c r="A625" s="62">
        <v>41</v>
      </c>
      <c r="B625" s="83" t="s">
        <v>84</v>
      </c>
      <c r="C625" s="51" t="s">
        <v>397</v>
      </c>
      <c r="D625" s="51">
        <v>1965</v>
      </c>
      <c r="E625" s="51" t="s">
        <v>135</v>
      </c>
      <c r="F625" s="51" t="s">
        <v>136</v>
      </c>
      <c r="G625" s="6" t="str">
        <f t="shared" si="78"/>
        <v xml:space="preserve"> </v>
      </c>
      <c r="H625" s="63">
        <v>36</v>
      </c>
      <c r="I625" s="5"/>
      <c r="J625" s="5"/>
      <c r="K625" s="5"/>
      <c r="L625" s="13"/>
      <c r="M625" s="13"/>
      <c r="N625" s="13"/>
      <c r="O625" s="13"/>
      <c r="P625" s="62"/>
      <c r="Q625" s="5"/>
      <c r="R625" s="64"/>
      <c r="S625" s="64">
        <f t="shared" si="79"/>
        <v>36</v>
      </c>
      <c r="T625" s="64">
        <f t="shared" si="80"/>
        <v>1</v>
      </c>
      <c r="U625" s="64">
        <f t="shared" si="81"/>
        <v>36</v>
      </c>
    </row>
    <row r="626" spans="1:21">
      <c r="A626" s="62">
        <v>42</v>
      </c>
      <c r="B626" s="83" t="s">
        <v>84</v>
      </c>
      <c r="C626" s="61" t="s">
        <v>1727</v>
      </c>
      <c r="D626" s="272">
        <v>1967</v>
      </c>
      <c r="E626" s="53" t="s">
        <v>1160</v>
      </c>
      <c r="F626" s="53" t="s">
        <v>1964</v>
      </c>
      <c r="G626" s="6" t="str">
        <f t="shared" si="78"/>
        <v xml:space="preserve"> </v>
      </c>
      <c r="H626" s="13"/>
      <c r="I626" s="13"/>
      <c r="J626" s="13"/>
      <c r="K626" s="13"/>
      <c r="L626" s="13"/>
      <c r="M626" s="13"/>
      <c r="N626" s="5"/>
      <c r="O626" s="5">
        <v>36</v>
      </c>
      <c r="P626" s="62"/>
      <c r="Q626" s="5"/>
      <c r="R626" s="64"/>
      <c r="S626" s="64">
        <f t="shared" si="79"/>
        <v>36</v>
      </c>
      <c r="T626" s="64">
        <f t="shared" si="80"/>
        <v>1</v>
      </c>
      <c r="U626" s="64">
        <f t="shared" si="81"/>
        <v>36</v>
      </c>
    </row>
    <row r="627" spans="1:21">
      <c r="A627" s="62">
        <v>43</v>
      </c>
      <c r="B627" s="83" t="s">
        <v>84</v>
      </c>
      <c r="C627" s="53" t="s">
        <v>1385</v>
      </c>
      <c r="D627" s="53">
        <v>1964</v>
      </c>
      <c r="E627" s="53" t="s">
        <v>1532</v>
      </c>
      <c r="F627" s="53" t="str">
        <f>VLOOKUP(E627,cod.,2,FALSE)</f>
        <v>CRISPIANO MARATHON CLUB ONLUS</v>
      </c>
      <c r="G627" s="6" t="str">
        <f t="shared" si="78"/>
        <v xml:space="preserve"> </v>
      </c>
      <c r="H627" s="63"/>
      <c r="I627" s="5"/>
      <c r="J627" s="5"/>
      <c r="K627" s="5"/>
      <c r="L627" s="13">
        <v>35</v>
      </c>
      <c r="M627" s="5"/>
      <c r="N627" s="5"/>
      <c r="O627" s="5"/>
      <c r="P627" s="5"/>
      <c r="Q627" s="4"/>
      <c r="R627" s="64"/>
      <c r="S627" s="64">
        <f t="shared" si="79"/>
        <v>35</v>
      </c>
      <c r="T627" s="64">
        <f t="shared" si="80"/>
        <v>1</v>
      </c>
      <c r="U627" s="64">
        <f t="shared" si="81"/>
        <v>35</v>
      </c>
    </row>
    <row r="628" spans="1:21">
      <c r="A628" s="62">
        <v>44</v>
      </c>
      <c r="B628" s="83" t="s">
        <v>84</v>
      </c>
      <c r="C628" s="53" t="s">
        <v>1482</v>
      </c>
      <c r="D628" s="53">
        <v>1965</v>
      </c>
      <c r="E628" s="53" t="s">
        <v>238</v>
      </c>
      <c r="F628" s="53" t="str">
        <f>VLOOKUP(E628,cod.,2,FALSE)</f>
        <v>PODISTICA AMATORI POTENZA</v>
      </c>
      <c r="G628" s="6" t="str">
        <f t="shared" si="78"/>
        <v xml:space="preserve"> </v>
      </c>
      <c r="H628" s="63"/>
      <c r="I628" s="5"/>
      <c r="J628" s="5"/>
      <c r="K628" s="5"/>
      <c r="L628" s="13">
        <v>35</v>
      </c>
      <c r="M628" s="5"/>
      <c r="N628" s="5"/>
      <c r="O628" s="5"/>
      <c r="P628" s="5"/>
      <c r="Q628" s="4"/>
      <c r="R628" s="64"/>
      <c r="S628" s="64">
        <f t="shared" si="79"/>
        <v>35</v>
      </c>
      <c r="T628" s="64">
        <f t="shared" si="80"/>
        <v>1</v>
      </c>
      <c r="U628" s="64">
        <f t="shared" si="81"/>
        <v>35</v>
      </c>
    </row>
    <row r="629" spans="1:21">
      <c r="A629" s="62">
        <v>45</v>
      </c>
      <c r="B629" s="83" t="s">
        <v>84</v>
      </c>
      <c r="C629" s="53" t="s">
        <v>1606</v>
      </c>
      <c r="D629" s="51">
        <v>1966</v>
      </c>
      <c r="E629" s="51" t="s">
        <v>161</v>
      </c>
      <c r="F629" s="51" t="s">
        <v>162</v>
      </c>
      <c r="G629" s="6" t="str">
        <f t="shared" si="78"/>
        <v xml:space="preserve"> </v>
      </c>
      <c r="H629" s="63"/>
      <c r="I629" s="13"/>
      <c r="J629" s="13"/>
      <c r="K629" s="13"/>
      <c r="L629" s="13"/>
      <c r="M629" s="13"/>
      <c r="N629" s="5">
        <v>34</v>
      </c>
      <c r="O629" s="5"/>
      <c r="P629" s="5"/>
      <c r="Q629" s="4"/>
      <c r="R629" s="64"/>
      <c r="S629" s="64">
        <f t="shared" si="79"/>
        <v>34</v>
      </c>
      <c r="T629" s="64">
        <f t="shared" si="80"/>
        <v>1</v>
      </c>
      <c r="U629" s="64">
        <f t="shared" si="81"/>
        <v>34</v>
      </c>
    </row>
    <row r="630" spans="1:21">
      <c r="A630" s="62">
        <v>46</v>
      </c>
      <c r="B630" s="83" t="s">
        <v>84</v>
      </c>
      <c r="C630" s="50" t="s">
        <v>2067</v>
      </c>
      <c r="D630" s="50">
        <v>1967</v>
      </c>
      <c r="E630" s="50" t="s">
        <v>1596</v>
      </c>
      <c r="F630" s="50" t="s">
        <v>1600</v>
      </c>
      <c r="G630" s="6" t="str">
        <f t="shared" si="78"/>
        <v xml:space="preserve"> </v>
      </c>
      <c r="H630" s="5"/>
      <c r="I630" s="5"/>
      <c r="J630" s="5"/>
      <c r="K630" s="5"/>
      <c r="L630" s="5"/>
      <c r="M630" s="5"/>
      <c r="N630" s="5"/>
      <c r="O630" s="5"/>
      <c r="P630" s="62">
        <v>34</v>
      </c>
      <c r="Q630" s="5"/>
      <c r="R630" s="64"/>
      <c r="S630" s="64">
        <f t="shared" si="79"/>
        <v>34</v>
      </c>
      <c r="T630" s="64">
        <f t="shared" si="80"/>
        <v>1</v>
      </c>
      <c r="U630" s="64">
        <f t="shared" si="81"/>
        <v>34</v>
      </c>
    </row>
    <row r="631" spans="1:21">
      <c r="A631" s="62">
        <v>47</v>
      </c>
      <c r="B631" s="63" t="s">
        <v>84</v>
      </c>
      <c r="C631" s="53" t="s">
        <v>1483</v>
      </c>
      <c r="D631" s="53">
        <v>1966</v>
      </c>
      <c r="E631" s="53" t="s">
        <v>176</v>
      </c>
      <c r="F631" s="53" t="str">
        <f>VLOOKUP(E631,cod.,2,FALSE)</f>
        <v>ATLETICA CORREREPOLLINO</v>
      </c>
      <c r="G631" s="6" t="str">
        <f t="shared" si="78"/>
        <v xml:space="preserve"> </v>
      </c>
      <c r="H631" s="63"/>
      <c r="I631" s="5"/>
      <c r="J631" s="5"/>
      <c r="K631" s="5"/>
      <c r="L631" s="13">
        <v>33</v>
      </c>
      <c r="M631" s="5"/>
      <c r="N631" s="5"/>
      <c r="O631" s="5"/>
      <c r="P631" s="5"/>
      <c r="Q631" s="4"/>
      <c r="R631" s="64"/>
      <c r="S631" s="64">
        <f t="shared" si="79"/>
        <v>33</v>
      </c>
      <c r="T631" s="64">
        <f t="shared" si="80"/>
        <v>1</v>
      </c>
      <c r="U631" s="64">
        <f t="shared" si="81"/>
        <v>33</v>
      </c>
    </row>
    <row r="632" spans="1:21">
      <c r="A632" s="62">
        <v>48</v>
      </c>
      <c r="B632" s="83" t="s">
        <v>84</v>
      </c>
      <c r="C632" s="53" t="s">
        <v>1608</v>
      </c>
      <c r="D632" s="51">
        <v>1966</v>
      </c>
      <c r="E632" s="51" t="s">
        <v>336</v>
      </c>
      <c r="F632" s="51" t="s">
        <v>337</v>
      </c>
      <c r="G632" s="6" t="str">
        <f t="shared" si="78"/>
        <v xml:space="preserve"> </v>
      </c>
      <c r="H632" s="63"/>
      <c r="I632" s="13"/>
      <c r="J632" s="13"/>
      <c r="K632" s="13"/>
      <c r="L632" s="13"/>
      <c r="M632" s="13"/>
      <c r="N632" s="5">
        <v>33</v>
      </c>
      <c r="O632" s="5"/>
      <c r="P632" s="5"/>
      <c r="Q632" s="4"/>
      <c r="R632" s="64"/>
      <c r="S632" s="64">
        <f t="shared" si="79"/>
        <v>33</v>
      </c>
      <c r="T632" s="64">
        <f t="shared" si="80"/>
        <v>1</v>
      </c>
      <c r="U632" s="64">
        <f t="shared" si="81"/>
        <v>33</v>
      </c>
    </row>
    <row r="633" spans="1:21">
      <c r="A633" s="62">
        <v>49</v>
      </c>
      <c r="B633" s="83" t="s">
        <v>84</v>
      </c>
      <c r="C633" s="50" t="s">
        <v>2068</v>
      </c>
      <c r="D633" s="50">
        <v>1966</v>
      </c>
      <c r="E633" s="50" t="s">
        <v>1536</v>
      </c>
      <c r="F633" s="50" t="s">
        <v>1555</v>
      </c>
      <c r="G633" s="6" t="str">
        <f t="shared" si="78"/>
        <v xml:space="preserve"> </v>
      </c>
      <c r="H633" s="5"/>
      <c r="I633" s="5"/>
      <c r="J633" s="5"/>
      <c r="K633" s="5"/>
      <c r="L633" s="5"/>
      <c r="M633" s="5"/>
      <c r="N633" s="5"/>
      <c r="O633" s="5"/>
      <c r="P633" s="62">
        <v>33</v>
      </c>
      <c r="Q633" s="5"/>
      <c r="R633" s="64"/>
      <c r="S633" s="64">
        <f t="shared" si="79"/>
        <v>33</v>
      </c>
      <c r="T633" s="64">
        <f t="shared" si="80"/>
        <v>1</v>
      </c>
      <c r="U633" s="64">
        <f t="shared" si="81"/>
        <v>33</v>
      </c>
    </row>
    <row r="634" spans="1:21">
      <c r="A634" s="62">
        <v>50</v>
      </c>
      <c r="B634" s="63" t="s">
        <v>84</v>
      </c>
      <c r="C634" s="51" t="s">
        <v>427</v>
      </c>
      <c r="D634" s="51">
        <v>1968</v>
      </c>
      <c r="E634" s="51" t="s">
        <v>135</v>
      </c>
      <c r="F634" s="51" t="s">
        <v>136</v>
      </c>
      <c r="G634" s="6" t="str">
        <f t="shared" ref="G634:G665" si="82">IF(COUNTIF(atleta501,C634)&gt;1,"X"," ")</f>
        <v xml:space="preserve"> </v>
      </c>
      <c r="H634" s="63">
        <v>32</v>
      </c>
      <c r="I634" s="5"/>
      <c r="J634" s="5"/>
      <c r="K634" s="5"/>
      <c r="L634" s="5"/>
      <c r="M634" s="5"/>
      <c r="N634" s="5"/>
      <c r="O634" s="5"/>
      <c r="P634" s="62"/>
      <c r="Q634" s="5"/>
      <c r="R634" s="64"/>
      <c r="S634" s="64">
        <f t="shared" si="79"/>
        <v>32</v>
      </c>
      <c r="T634" s="64">
        <f t="shared" si="80"/>
        <v>1</v>
      </c>
      <c r="U634" s="64">
        <f t="shared" si="81"/>
        <v>32</v>
      </c>
    </row>
    <row r="635" spans="1:21">
      <c r="A635" s="62">
        <v>51</v>
      </c>
      <c r="B635" s="83" t="s">
        <v>84</v>
      </c>
      <c r="C635" s="51" t="s">
        <v>514</v>
      </c>
      <c r="D635" s="51">
        <v>1968</v>
      </c>
      <c r="E635" s="51" t="s">
        <v>113</v>
      </c>
      <c r="F635" s="51" t="s">
        <v>114</v>
      </c>
      <c r="G635" s="6" t="str">
        <f t="shared" si="82"/>
        <v xml:space="preserve"> </v>
      </c>
      <c r="H635" s="63">
        <v>11</v>
      </c>
      <c r="I635" s="5"/>
      <c r="J635" s="5">
        <v>21</v>
      </c>
      <c r="K635" s="5"/>
      <c r="L635" s="5"/>
      <c r="M635" s="5"/>
      <c r="N635" s="5"/>
      <c r="O635" s="5"/>
      <c r="P635" s="62"/>
      <c r="Q635" s="5"/>
      <c r="R635" s="64"/>
      <c r="S635" s="64">
        <f t="shared" si="79"/>
        <v>32</v>
      </c>
      <c r="T635" s="64">
        <f t="shared" si="80"/>
        <v>2</v>
      </c>
      <c r="U635" s="64">
        <f t="shared" si="81"/>
        <v>32</v>
      </c>
    </row>
    <row r="636" spans="1:21">
      <c r="A636" s="62">
        <v>52</v>
      </c>
      <c r="B636" s="83" t="s">
        <v>84</v>
      </c>
      <c r="C636" s="51" t="s">
        <v>966</v>
      </c>
      <c r="D636" s="51">
        <v>1967</v>
      </c>
      <c r="E636" s="51" t="s">
        <v>109</v>
      </c>
      <c r="F636" s="51" t="s">
        <v>110</v>
      </c>
      <c r="G636" s="6" t="str">
        <f t="shared" si="82"/>
        <v xml:space="preserve"> </v>
      </c>
      <c r="H636" s="13"/>
      <c r="I636" s="13">
        <v>32</v>
      </c>
      <c r="J636" s="5"/>
      <c r="K636" s="5"/>
      <c r="L636" s="5"/>
      <c r="M636" s="5"/>
      <c r="N636" s="5"/>
      <c r="O636" s="5"/>
      <c r="P636" s="5"/>
      <c r="Q636" s="4"/>
      <c r="R636" s="64"/>
      <c r="S636" s="64">
        <f t="shared" si="79"/>
        <v>32</v>
      </c>
      <c r="T636" s="64">
        <f t="shared" si="80"/>
        <v>1</v>
      </c>
      <c r="U636" s="64">
        <f t="shared" si="81"/>
        <v>32</v>
      </c>
    </row>
    <row r="637" spans="1:21">
      <c r="A637" s="62">
        <v>53</v>
      </c>
      <c r="B637" s="63" t="s">
        <v>84</v>
      </c>
      <c r="C637" s="53" t="s">
        <v>1193</v>
      </c>
      <c r="D637" s="140">
        <v>1966</v>
      </c>
      <c r="E637" s="140" t="s">
        <v>1284</v>
      </c>
      <c r="F637" s="140" t="s">
        <v>1262</v>
      </c>
      <c r="G637" s="6" t="str">
        <f t="shared" si="82"/>
        <v xml:space="preserve"> </v>
      </c>
      <c r="H637" s="13"/>
      <c r="I637" s="13"/>
      <c r="J637" s="13"/>
      <c r="K637" s="63">
        <v>32</v>
      </c>
      <c r="L637" s="13"/>
      <c r="M637" s="13"/>
      <c r="N637" s="13"/>
      <c r="O637" s="13"/>
      <c r="P637" s="63"/>
      <c r="Q637" s="13"/>
      <c r="R637" s="121"/>
      <c r="S637" s="121">
        <f t="shared" si="79"/>
        <v>32</v>
      </c>
      <c r="T637" s="121">
        <f t="shared" si="80"/>
        <v>1</v>
      </c>
      <c r="U637" s="64">
        <f t="shared" si="81"/>
        <v>32</v>
      </c>
    </row>
    <row r="638" spans="1:21">
      <c r="A638" s="62">
        <v>54</v>
      </c>
      <c r="B638" s="83" t="s">
        <v>84</v>
      </c>
      <c r="C638" s="53" t="s">
        <v>1387</v>
      </c>
      <c r="D638" s="53">
        <v>1965</v>
      </c>
      <c r="E638" s="53" t="s">
        <v>1524</v>
      </c>
      <c r="F638" s="53" t="str">
        <f>VLOOKUP(E638,cod.,2,FALSE)</f>
        <v>A.S.D.  LA FENICE</v>
      </c>
      <c r="G638" s="6" t="str">
        <f t="shared" si="82"/>
        <v xml:space="preserve"> </v>
      </c>
      <c r="H638" s="63"/>
      <c r="I638" s="5"/>
      <c r="J638" s="5"/>
      <c r="K638" s="5"/>
      <c r="L638" s="13">
        <v>32</v>
      </c>
      <c r="M638" s="5"/>
      <c r="N638" s="5"/>
      <c r="O638" s="5"/>
      <c r="P638" s="5"/>
      <c r="Q638" s="4"/>
      <c r="R638" s="64"/>
      <c r="S638" s="64">
        <f t="shared" si="79"/>
        <v>32</v>
      </c>
      <c r="T638" s="64">
        <f t="shared" si="80"/>
        <v>1</v>
      </c>
      <c r="U638" s="64">
        <f t="shared" si="81"/>
        <v>32</v>
      </c>
    </row>
    <row r="639" spans="1:21">
      <c r="A639" s="62">
        <v>55</v>
      </c>
      <c r="B639" s="83" t="s">
        <v>84</v>
      </c>
      <c r="C639" s="53" t="s">
        <v>1593</v>
      </c>
      <c r="D639" s="51">
        <v>1964</v>
      </c>
      <c r="E639" s="51" t="s">
        <v>1599</v>
      </c>
      <c r="F639" s="51" t="s">
        <v>1603</v>
      </c>
      <c r="G639" s="6" t="str">
        <f t="shared" si="82"/>
        <v xml:space="preserve"> </v>
      </c>
      <c r="H639" s="63"/>
      <c r="I639" s="13"/>
      <c r="J639" s="13"/>
      <c r="K639" s="13"/>
      <c r="L639" s="13"/>
      <c r="M639" s="13">
        <v>32</v>
      </c>
      <c r="N639" s="5"/>
      <c r="O639" s="5"/>
      <c r="P639" s="5"/>
      <c r="Q639" s="4"/>
      <c r="R639" s="64"/>
      <c r="S639" s="64">
        <f t="shared" si="79"/>
        <v>32</v>
      </c>
      <c r="T639" s="64">
        <f t="shared" si="80"/>
        <v>1</v>
      </c>
      <c r="U639" s="64">
        <f t="shared" si="81"/>
        <v>32</v>
      </c>
    </row>
    <row r="640" spans="1:21">
      <c r="A640" s="62">
        <v>56</v>
      </c>
      <c r="B640" s="63" t="s">
        <v>84</v>
      </c>
      <c r="C640" s="51" t="s">
        <v>434</v>
      </c>
      <c r="D640" s="51">
        <v>1967</v>
      </c>
      <c r="E640" s="51" t="s">
        <v>129</v>
      </c>
      <c r="F640" s="51" t="s">
        <v>130</v>
      </c>
      <c r="G640" s="6" t="str">
        <f t="shared" si="82"/>
        <v xml:space="preserve"> </v>
      </c>
      <c r="H640" s="63">
        <v>31</v>
      </c>
      <c r="I640" s="5"/>
      <c r="J640" s="5"/>
      <c r="K640" s="5"/>
      <c r="L640" s="5"/>
      <c r="M640" s="5"/>
      <c r="N640" s="5"/>
      <c r="O640" s="5"/>
      <c r="P640" s="62"/>
      <c r="Q640" s="5"/>
      <c r="R640" s="64"/>
      <c r="S640" s="64">
        <f t="shared" si="79"/>
        <v>31</v>
      </c>
      <c r="T640" s="64">
        <f t="shared" si="80"/>
        <v>1</v>
      </c>
      <c r="U640" s="64">
        <f t="shared" si="81"/>
        <v>31</v>
      </c>
    </row>
    <row r="641" spans="1:21">
      <c r="A641" s="62">
        <v>57</v>
      </c>
      <c r="B641" s="83" t="s">
        <v>84</v>
      </c>
      <c r="C641" s="51" t="s">
        <v>1098</v>
      </c>
      <c r="D641" s="51">
        <v>1967</v>
      </c>
      <c r="E641" s="53" t="s">
        <v>141</v>
      </c>
      <c r="F641" s="51" t="s">
        <v>142</v>
      </c>
      <c r="G641" s="6" t="str">
        <f t="shared" si="82"/>
        <v xml:space="preserve"> </v>
      </c>
      <c r="H641" s="13"/>
      <c r="I641" s="13"/>
      <c r="J641" s="130">
        <v>31</v>
      </c>
      <c r="K641" s="5"/>
      <c r="L641" s="5"/>
      <c r="M641" s="5"/>
      <c r="N641" s="5"/>
      <c r="O641" s="5"/>
      <c r="P641" s="62"/>
      <c r="Q641" s="5"/>
      <c r="R641" s="64"/>
      <c r="S641" s="64">
        <f t="shared" si="79"/>
        <v>31</v>
      </c>
      <c r="T641" s="64">
        <f t="shared" si="80"/>
        <v>1</v>
      </c>
      <c r="U641" s="64">
        <f t="shared" si="81"/>
        <v>31</v>
      </c>
    </row>
    <row r="642" spans="1:21">
      <c r="A642" s="62">
        <v>58</v>
      </c>
      <c r="B642" s="83" t="s">
        <v>84</v>
      </c>
      <c r="C642" s="53" t="s">
        <v>1203</v>
      </c>
      <c r="D642" s="140">
        <v>1968</v>
      </c>
      <c r="E642" s="140" t="s">
        <v>1277</v>
      </c>
      <c r="F642" s="140" t="s">
        <v>1258</v>
      </c>
      <c r="G642" s="6" t="str">
        <f t="shared" si="82"/>
        <v xml:space="preserve"> </v>
      </c>
      <c r="H642" s="13"/>
      <c r="I642" s="13"/>
      <c r="J642" s="13"/>
      <c r="K642" s="63">
        <v>31</v>
      </c>
      <c r="L642" s="13"/>
      <c r="M642" s="13"/>
      <c r="N642" s="13"/>
      <c r="O642" s="13"/>
      <c r="P642" s="63"/>
      <c r="Q642" s="13"/>
      <c r="R642" s="121"/>
      <c r="S642" s="121">
        <f t="shared" si="79"/>
        <v>31</v>
      </c>
      <c r="T642" s="121">
        <f t="shared" si="80"/>
        <v>1</v>
      </c>
      <c r="U642" s="64">
        <f t="shared" si="81"/>
        <v>31</v>
      </c>
    </row>
    <row r="643" spans="1:21">
      <c r="A643" s="62">
        <v>59</v>
      </c>
      <c r="B643" s="83" t="s">
        <v>84</v>
      </c>
      <c r="C643" s="53" t="s">
        <v>1484</v>
      </c>
      <c r="D643" s="53">
        <v>1967</v>
      </c>
      <c r="E643" s="53" t="s">
        <v>207</v>
      </c>
      <c r="F643" s="53" t="str">
        <f>VLOOKUP(E643,cod.,2,FALSE)</f>
        <v>TARANTO SPORTIVA</v>
      </c>
      <c r="G643" s="6" t="str">
        <f t="shared" si="82"/>
        <v xml:space="preserve"> </v>
      </c>
      <c r="H643" s="63"/>
      <c r="I643" s="5"/>
      <c r="J643" s="5"/>
      <c r="K643" s="5"/>
      <c r="L643" s="13">
        <v>31</v>
      </c>
      <c r="M643" s="5"/>
      <c r="N643" s="5"/>
      <c r="O643" s="5"/>
      <c r="P643" s="5"/>
      <c r="Q643" s="4"/>
      <c r="R643" s="64"/>
      <c r="S643" s="64">
        <f t="shared" si="79"/>
        <v>31</v>
      </c>
      <c r="T643" s="64">
        <f t="shared" si="80"/>
        <v>1</v>
      </c>
      <c r="U643" s="64">
        <f t="shared" si="81"/>
        <v>31</v>
      </c>
    </row>
    <row r="644" spans="1:21" ht="13.5" customHeight="1">
      <c r="A644" s="62">
        <v>60</v>
      </c>
      <c r="B644" s="83" t="s">
        <v>84</v>
      </c>
      <c r="C644" s="61" t="s">
        <v>1739</v>
      </c>
      <c r="D644" s="271">
        <v>1968</v>
      </c>
      <c r="E644" s="97" t="s">
        <v>1529</v>
      </c>
      <c r="F644" s="97" t="s">
        <v>1982</v>
      </c>
      <c r="G644" s="6" t="str">
        <f t="shared" si="82"/>
        <v xml:space="preserve"> </v>
      </c>
      <c r="H644" s="5"/>
      <c r="I644" s="5"/>
      <c r="J644" s="5"/>
      <c r="K644" s="5"/>
      <c r="L644" s="5"/>
      <c r="M644" s="5"/>
      <c r="N644" s="5"/>
      <c r="O644" s="5">
        <v>31</v>
      </c>
      <c r="P644" s="62"/>
      <c r="Q644" s="5"/>
      <c r="R644" s="64"/>
      <c r="S644" s="64">
        <f t="shared" si="79"/>
        <v>31</v>
      </c>
      <c r="T644" s="64">
        <f t="shared" si="80"/>
        <v>1</v>
      </c>
      <c r="U644" s="64">
        <f t="shared" si="81"/>
        <v>31</v>
      </c>
    </row>
    <row r="645" spans="1:21">
      <c r="A645" s="62">
        <v>61</v>
      </c>
      <c r="B645" s="83" t="s">
        <v>84</v>
      </c>
      <c r="C645" s="51" t="s">
        <v>435</v>
      </c>
      <c r="D645" s="51">
        <v>1965</v>
      </c>
      <c r="E645" s="51" t="s">
        <v>119</v>
      </c>
      <c r="F645" s="51" t="s">
        <v>120</v>
      </c>
      <c r="G645" s="6" t="str">
        <f t="shared" si="82"/>
        <v xml:space="preserve"> </v>
      </c>
      <c r="H645" s="63">
        <v>30</v>
      </c>
      <c r="I645" s="5"/>
      <c r="J645" s="5"/>
      <c r="K645" s="5"/>
      <c r="L645" s="5"/>
      <c r="M645" s="5"/>
      <c r="N645" s="5"/>
      <c r="O645" s="5"/>
      <c r="P645" s="62"/>
      <c r="Q645" s="5"/>
      <c r="R645" s="64"/>
      <c r="S645" s="64">
        <f t="shared" si="79"/>
        <v>30</v>
      </c>
      <c r="T645" s="64">
        <f t="shared" si="80"/>
        <v>1</v>
      </c>
      <c r="U645" s="64">
        <f t="shared" si="81"/>
        <v>30</v>
      </c>
    </row>
    <row r="646" spans="1:21">
      <c r="A646" s="62">
        <v>62</v>
      </c>
      <c r="B646" s="83" t="s">
        <v>84</v>
      </c>
      <c r="C646" s="51" t="s">
        <v>976</v>
      </c>
      <c r="D646" s="51">
        <v>1968</v>
      </c>
      <c r="E646" s="51" t="s">
        <v>176</v>
      </c>
      <c r="F646" s="51" t="s">
        <v>177</v>
      </c>
      <c r="G646" s="6" t="str">
        <f t="shared" si="82"/>
        <v xml:space="preserve"> </v>
      </c>
      <c r="H646" s="13"/>
      <c r="I646" s="13">
        <v>30</v>
      </c>
      <c r="J646" s="5"/>
      <c r="K646" s="5"/>
      <c r="L646" s="5"/>
      <c r="M646" s="5"/>
      <c r="N646" s="5"/>
      <c r="O646" s="5"/>
      <c r="P646" s="62"/>
      <c r="Q646" s="5"/>
      <c r="R646" s="64"/>
      <c r="S646" s="64">
        <f t="shared" si="79"/>
        <v>30</v>
      </c>
      <c r="T646" s="64">
        <f t="shared" si="80"/>
        <v>1</v>
      </c>
      <c r="U646" s="64">
        <f t="shared" si="81"/>
        <v>30</v>
      </c>
    </row>
    <row r="647" spans="1:21">
      <c r="A647" s="62">
        <v>63</v>
      </c>
      <c r="B647" s="83" t="s">
        <v>84</v>
      </c>
      <c r="C647" s="53" t="s">
        <v>1213</v>
      </c>
      <c r="D647" s="140">
        <v>1965</v>
      </c>
      <c r="E647" s="140" t="s">
        <v>1280</v>
      </c>
      <c r="F647" s="140" t="s">
        <v>1259</v>
      </c>
      <c r="G647" s="6" t="str">
        <f t="shared" si="82"/>
        <v xml:space="preserve"> </v>
      </c>
      <c r="H647" s="13"/>
      <c r="I647" s="13"/>
      <c r="J647" s="13"/>
      <c r="K647" s="63">
        <v>30</v>
      </c>
      <c r="L647" s="13"/>
      <c r="M647" s="13"/>
      <c r="N647" s="13"/>
      <c r="O647" s="13"/>
      <c r="P647" s="63"/>
      <c r="Q647" s="13"/>
      <c r="R647" s="121"/>
      <c r="S647" s="121">
        <f t="shared" si="79"/>
        <v>30</v>
      </c>
      <c r="T647" s="121">
        <f t="shared" si="80"/>
        <v>1</v>
      </c>
      <c r="U647" s="64">
        <f t="shared" si="81"/>
        <v>30</v>
      </c>
    </row>
    <row r="648" spans="1:21">
      <c r="A648" s="62">
        <v>64</v>
      </c>
      <c r="B648" s="83" t="s">
        <v>84</v>
      </c>
      <c r="C648" s="53" t="s">
        <v>1485</v>
      </c>
      <c r="D648" s="53">
        <v>1965</v>
      </c>
      <c r="E648" s="53" t="s">
        <v>957</v>
      </c>
      <c r="F648" s="53" t="str">
        <f>VLOOKUP(E648,cod.,2,FALSE)</f>
        <v>BRAMEA VULTUR RUNNERS</v>
      </c>
      <c r="G648" s="6" t="str">
        <f t="shared" si="82"/>
        <v xml:space="preserve"> </v>
      </c>
      <c r="H648" s="63"/>
      <c r="I648" s="5"/>
      <c r="J648" s="5"/>
      <c r="K648" s="5"/>
      <c r="L648" s="13">
        <v>30</v>
      </c>
      <c r="M648" s="5"/>
      <c r="N648" s="5"/>
      <c r="O648" s="5"/>
      <c r="P648" s="5"/>
      <c r="Q648" s="4"/>
      <c r="R648" s="64"/>
      <c r="S648" s="64">
        <f t="shared" si="79"/>
        <v>30</v>
      </c>
      <c r="T648" s="64">
        <f t="shared" si="80"/>
        <v>1</v>
      </c>
      <c r="U648" s="64">
        <f t="shared" si="81"/>
        <v>30</v>
      </c>
    </row>
    <row r="649" spans="1:21">
      <c r="A649" s="62">
        <v>65</v>
      </c>
      <c r="B649" s="83" t="s">
        <v>84</v>
      </c>
      <c r="C649" s="53" t="s">
        <v>1609</v>
      </c>
      <c r="D649" s="51">
        <v>1966</v>
      </c>
      <c r="E649" s="51" t="s">
        <v>1018</v>
      </c>
      <c r="F649" s="51" t="s">
        <v>1019</v>
      </c>
      <c r="G649" s="6" t="str">
        <f t="shared" si="82"/>
        <v xml:space="preserve"> </v>
      </c>
      <c r="H649" s="63"/>
      <c r="I649" s="13"/>
      <c r="J649" s="13"/>
      <c r="K649" s="13"/>
      <c r="L649" s="13"/>
      <c r="M649" s="13"/>
      <c r="N649" s="5">
        <v>30</v>
      </c>
      <c r="O649" s="5"/>
      <c r="P649" s="5"/>
      <c r="Q649" s="4"/>
      <c r="R649" s="64"/>
      <c r="S649" s="64">
        <f t="shared" ref="S649:S680" si="83">SUM(H649:R649)</f>
        <v>30</v>
      </c>
      <c r="T649" s="64">
        <f t="shared" ref="T649:T680" si="84">COUNT(F649:Q649)</f>
        <v>1</v>
      </c>
      <c r="U649" s="64">
        <f t="shared" ref="U649:U680" si="85">S649</f>
        <v>30</v>
      </c>
    </row>
    <row r="650" spans="1:21">
      <c r="A650" s="62">
        <v>66</v>
      </c>
      <c r="B650" s="83" t="s">
        <v>84</v>
      </c>
      <c r="C650" s="51" t="s">
        <v>436</v>
      </c>
      <c r="D650" s="51">
        <v>1967</v>
      </c>
      <c r="E650" s="51" t="s">
        <v>173</v>
      </c>
      <c r="F650" s="51" t="s">
        <v>908</v>
      </c>
      <c r="G650" s="6" t="str">
        <f t="shared" si="82"/>
        <v xml:space="preserve"> </v>
      </c>
      <c r="H650" s="63">
        <v>29</v>
      </c>
      <c r="I650" s="5"/>
      <c r="J650" s="5"/>
      <c r="K650" s="5"/>
      <c r="L650" s="5"/>
      <c r="M650" s="5"/>
      <c r="N650" s="5"/>
      <c r="O650" s="5"/>
      <c r="P650" s="62"/>
      <c r="Q650" s="5"/>
      <c r="R650" s="64"/>
      <c r="S650" s="64">
        <f t="shared" si="83"/>
        <v>29</v>
      </c>
      <c r="T650" s="64">
        <f t="shared" si="84"/>
        <v>1</v>
      </c>
      <c r="U650" s="64">
        <f t="shared" si="85"/>
        <v>29</v>
      </c>
    </row>
    <row r="651" spans="1:21">
      <c r="A651" s="62">
        <v>67</v>
      </c>
      <c r="B651" s="83" t="s">
        <v>84</v>
      </c>
      <c r="C651" s="53" t="s">
        <v>1214</v>
      </c>
      <c r="D651" s="140">
        <v>1966</v>
      </c>
      <c r="E651" s="140" t="s">
        <v>1275</v>
      </c>
      <c r="F651" s="140" t="s">
        <v>1257</v>
      </c>
      <c r="G651" s="6" t="str">
        <f t="shared" si="82"/>
        <v xml:space="preserve"> </v>
      </c>
      <c r="H651" s="13"/>
      <c r="I651" s="13"/>
      <c r="J651" s="13"/>
      <c r="K651" s="63">
        <v>29</v>
      </c>
      <c r="L651" s="13"/>
      <c r="M651" s="13"/>
      <c r="N651" s="13"/>
      <c r="O651" s="13"/>
      <c r="P651" s="13"/>
      <c r="Q651" s="35"/>
      <c r="R651" s="121"/>
      <c r="S651" s="121">
        <f t="shared" si="83"/>
        <v>29</v>
      </c>
      <c r="T651" s="121">
        <f t="shared" si="84"/>
        <v>1</v>
      </c>
      <c r="U651" s="64">
        <f t="shared" si="85"/>
        <v>29</v>
      </c>
    </row>
    <row r="652" spans="1:21">
      <c r="A652" s="62">
        <v>68</v>
      </c>
      <c r="B652" s="83" t="s">
        <v>84</v>
      </c>
      <c r="C652" s="53" t="s">
        <v>1610</v>
      </c>
      <c r="D652" s="51">
        <v>1967</v>
      </c>
      <c r="E652" s="51" t="s">
        <v>336</v>
      </c>
      <c r="F652" s="51" t="s">
        <v>337</v>
      </c>
      <c r="G652" s="6" t="str">
        <f t="shared" si="82"/>
        <v xml:space="preserve"> </v>
      </c>
      <c r="H652" s="63"/>
      <c r="I652" s="13"/>
      <c r="J652" s="13"/>
      <c r="K652" s="13"/>
      <c r="L652" s="13"/>
      <c r="M652" s="13"/>
      <c r="N652" s="5">
        <v>29</v>
      </c>
      <c r="O652" s="5"/>
      <c r="P652" s="5"/>
      <c r="Q652" s="4"/>
      <c r="R652" s="64"/>
      <c r="S652" s="64">
        <f t="shared" si="83"/>
        <v>29</v>
      </c>
      <c r="T652" s="64">
        <f t="shared" si="84"/>
        <v>1</v>
      </c>
      <c r="U652" s="64">
        <f t="shared" si="85"/>
        <v>29</v>
      </c>
    </row>
    <row r="653" spans="1:21">
      <c r="A653" s="62">
        <v>69</v>
      </c>
      <c r="B653" s="83" t="s">
        <v>84</v>
      </c>
      <c r="C653" s="270" t="s">
        <v>1745</v>
      </c>
      <c r="D653" s="271">
        <v>1968</v>
      </c>
      <c r="E653" s="97" t="s">
        <v>133</v>
      </c>
      <c r="F653" s="97" t="s">
        <v>1977</v>
      </c>
      <c r="G653" s="6" t="str">
        <f t="shared" si="82"/>
        <v xml:space="preserve"> </v>
      </c>
      <c r="H653" s="5"/>
      <c r="I653" s="5"/>
      <c r="J653" s="5"/>
      <c r="K653" s="5"/>
      <c r="L653" s="5"/>
      <c r="M653" s="5"/>
      <c r="N653" s="5"/>
      <c r="O653" s="5">
        <v>29</v>
      </c>
      <c r="P653" s="62"/>
      <c r="Q653" s="5"/>
      <c r="R653" s="64"/>
      <c r="S653" s="64">
        <f t="shared" si="83"/>
        <v>29</v>
      </c>
      <c r="T653" s="64">
        <f t="shared" si="84"/>
        <v>1</v>
      </c>
      <c r="U653" s="64">
        <f t="shared" si="85"/>
        <v>29</v>
      </c>
    </row>
    <row r="654" spans="1:21">
      <c r="A654" s="62">
        <v>70</v>
      </c>
      <c r="B654" s="83" t="s">
        <v>84</v>
      </c>
      <c r="C654" s="51" t="s">
        <v>438</v>
      </c>
      <c r="D654" s="51">
        <v>1965</v>
      </c>
      <c r="E654" s="51" t="s">
        <v>139</v>
      </c>
      <c r="F654" s="51" t="s">
        <v>140</v>
      </c>
      <c r="G654" s="6" t="str">
        <f t="shared" si="82"/>
        <v xml:space="preserve"> </v>
      </c>
      <c r="H654" s="63">
        <v>28</v>
      </c>
      <c r="I654" s="5"/>
      <c r="J654" s="5"/>
      <c r="K654" s="5"/>
      <c r="L654" s="5"/>
      <c r="M654" s="5"/>
      <c r="N654" s="5"/>
      <c r="O654" s="5"/>
      <c r="P654" s="62"/>
      <c r="Q654" s="5"/>
      <c r="R654" s="64"/>
      <c r="S654" s="64">
        <f t="shared" si="83"/>
        <v>28</v>
      </c>
      <c r="T654" s="64">
        <f t="shared" si="84"/>
        <v>1</v>
      </c>
      <c r="U654" s="64">
        <f t="shared" si="85"/>
        <v>28</v>
      </c>
    </row>
    <row r="655" spans="1:21">
      <c r="A655" s="62">
        <v>71</v>
      </c>
      <c r="B655" s="83" t="s">
        <v>84</v>
      </c>
      <c r="C655" s="51" t="s">
        <v>539</v>
      </c>
      <c r="D655" s="51">
        <v>1967</v>
      </c>
      <c r="E655" s="51" t="s">
        <v>205</v>
      </c>
      <c r="F655" s="51" t="s">
        <v>206</v>
      </c>
      <c r="G655" s="6" t="str">
        <f t="shared" si="82"/>
        <v xml:space="preserve"> </v>
      </c>
      <c r="H655" s="63">
        <v>8</v>
      </c>
      <c r="I655" s="5"/>
      <c r="J655" s="5">
        <v>20</v>
      </c>
      <c r="K655" s="5"/>
      <c r="L655" s="5"/>
      <c r="M655" s="5"/>
      <c r="N655" s="5"/>
      <c r="O655" s="5"/>
      <c r="P655" s="5"/>
      <c r="Q655" s="4"/>
      <c r="R655" s="64"/>
      <c r="S655" s="64">
        <f t="shared" si="83"/>
        <v>28</v>
      </c>
      <c r="T655" s="64">
        <f t="shared" si="84"/>
        <v>2</v>
      </c>
      <c r="U655" s="64">
        <f t="shared" si="85"/>
        <v>28</v>
      </c>
    </row>
    <row r="656" spans="1:21">
      <c r="A656" s="62">
        <v>72</v>
      </c>
      <c r="B656" s="83" t="s">
        <v>84</v>
      </c>
      <c r="C656" s="53" t="s">
        <v>1222</v>
      </c>
      <c r="D656" s="140">
        <v>1968</v>
      </c>
      <c r="E656" s="140" t="s">
        <v>1289</v>
      </c>
      <c r="F656" s="140" t="s">
        <v>1267</v>
      </c>
      <c r="G656" s="6" t="str">
        <f t="shared" si="82"/>
        <v xml:space="preserve"> </v>
      </c>
      <c r="H656" s="13"/>
      <c r="I656" s="13"/>
      <c r="J656" s="13"/>
      <c r="K656" s="63">
        <v>28</v>
      </c>
      <c r="L656" s="13"/>
      <c r="M656" s="13"/>
      <c r="N656" s="13"/>
      <c r="O656" s="13"/>
      <c r="P656" s="63"/>
      <c r="Q656" s="13"/>
      <c r="R656" s="121"/>
      <c r="S656" s="121">
        <f t="shared" si="83"/>
        <v>28</v>
      </c>
      <c r="T656" s="121">
        <f t="shared" si="84"/>
        <v>1</v>
      </c>
      <c r="U656" s="64">
        <f t="shared" si="85"/>
        <v>28</v>
      </c>
    </row>
    <row r="657" spans="1:21">
      <c r="A657" s="62">
        <v>73</v>
      </c>
      <c r="B657" s="83" t="s">
        <v>84</v>
      </c>
      <c r="C657" s="53" t="s">
        <v>1486</v>
      </c>
      <c r="D657" s="53">
        <v>1966</v>
      </c>
      <c r="E657" s="53" t="s">
        <v>207</v>
      </c>
      <c r="F657" s="53" t="str">
        <f>VLOOKUP(E657,cod.,2,FALSE)</f>
        <v>TARANTO SPORTIVA</v>
      </c>
      <c r="G657" s="6" t="str">
        <f t="shared" si="82"/>
        <v xml:space="preserve"> </v>
      </c>
      <c r="H657" s="63"/>
      <c r="I657" s="5"/>
      <c r="J657" s="5"/>
      <c r="K657" s="5"/>
      <c r="L657" s="13">
        <v>28</v>
      </c>
      <c r="M657" s="5"/>
      <c r="N657" s="5"/>
      <c r="O657" s="5"/>
      <c r="P657" s="5"/>
      <c r="Q657" s="4"/>
      <c r="R657" s="64"/>
      <c r="S657" s="64">
        <f t="shared" si="83"/>
        <v>28</v>
      </c>
      <c r="T657" s="64">
        <f t="shared" si="84"/>
        <v>1</v>
      </c>
      <c r="U657" s="64">
        <f t="shared" si="85"/>
        <v>28</v>
      </c>
    </row>
    <row r="658" spans="1:21">
      <c r="A658" s="62">
        <v>74</v>
      </c>
      <c r="B658" s="83" t="s">
        <v>84</v>
      </c>
      <c r="C658" s="270" t="s">
        <v>1752</v>
      </c>
      <c r="D658" s="271">
        <v>1967</v>
      </c>
      <c r="E658" s="97" t="s">
        <v>1950</v>
      </c>
      <c r="F658" s="97" t="s">
        <v>1986</v>
      </c>
      <c r="G658" s="6" t="str">
        <f t="shared" si="82"/>
        <v xml:space="preserve"> </v>
      </c>
      <c r="H658" s="5"/>
      <c r="I658" s="5"/>
      <c r="J658" s="5"/>
      <c r="K658" s="5"/>
      <c r="L658" s="5"/>
      <c r="M658" s="5"/>
      <c r="N658" s="5"/>
      <c r="O658" s="5">
        <v>28</v>
      </c>
      <c r="P658" s="62"/>
      <c r="Q658" s="5"/>
      <c r="R658" s="64"/>
      <c r="S658" s="64">
        <f t="shared" si="83"/>
        <v>28</v>
      </c>
      <c r="T658" s="64">
        <f t="shared" si="84"/>
        <v>1</v>
      </c>
      <c r="U658" s="64">
        <f t="shared" si="85"/>
        <v>28</v>
      </c>
    </row>
    <row r="659" spans="1:21">
      <c r="A659" s="62">
        <v>75</v>
      </c>
      <c r="B659" s="83" t="s">
        <v>84</v>
      </c>
      <c r="C659" s="51" t="s">
        <v>630</v>
      </c>
      <c r="D659" s="51">
        <v>1968</v>
      </c>
      <c r="E659" s="51" t="s">
        <v>179</v>
      </c>
      <c r="F659" s="51" t="s">
        <v>180</v>
      </c>
      <c r="G659" s="6" t="str">
        <f t="shared" si="82"/>
        <v xml:space="preserve"> </v>
      </c>
      <c r="H659" s="63">
        <v>1</v>
      </c>
      <c r="I659" s="5"/>
      <c r="J659" s="5">
        <v>26</v>
      </c>
      <c r="K659" s="5"/>
      <c r="L659" s="5"/>
      <c r="M659" s="5"/>
      <c r="N659" s="5"/>
      <c r="O659" s="5"/>
      <c r="P659" s="62"/>
      <c r="Q659" s="5"/>
      <c r="R659" s="64"/>
      <c r="S659" s="64">
        <f t="shared" si="83"/>
        <v>27</v>
      </c>
      <c r="T659" s="64">
        <f t="shared" si="84"/>
        <v>2</v>
      </c>
      <c r="U659" s="64">
        <f t="shared" si="85"/>
        <v>27</v>
      </c>
    </row>
    <row r="660" spans="1:21">
      <c r="A660" s="62">
        <v>76</v>
      </c>
      <c r="B660" s="83" t="s">
        <v>84</v>
      </c>
      <c r="C660" s="53" t="s">
        <v>1390</v>
      </c>
      <c r="D660" s="53">
        <v>1968</v>
      </c>
      <c r="E660" s="53" t="s">
        <v>238</v>
      </c>
      <c r="F660" s="53" t="str">
        <f>VLOOKUP(E660,cod.,2,FALSE)</f>
        <v>PODISTICA AMATORI POTENZA</v>
      </c>
      <c r="G660" s="6" t="str">
        <f t="shared" si="82"/>
        <v xml:space="preserve"> </v>
      </c>
      <c r="H660" s="63"/>
      <c r="I660" s="5"/>
      <c r="J660" s="5"/>
      <c r="K660" s="5"/>
      <c r="L660" s="13">
        <v>27</v>
      </c>
      <c r="M660" s="5"/>
      <c r="N660" s="5"/>
      <c r="O660" s="5"/>
      <c r="P660" s="5"/>
      <c r="Q660" s="4"/>
      <c r="R660" s="64"/>
      <c r="S660" s="64">
        <f t="shared" si="83"/>
        <v>27</v>
      </c>
      <c r="T660" s="64">
        <f t="shared" si="84"/>
        <v>1</v>
      </c>
      <c r="U660" s="64">
        <f t="shared" si="85"/>
        <v>27</v>
      </c>
    </row>
    <row r="661" spans="1:21">
      <c r="A661" s="62">
        <v>77</v>
      </c>
      <c r="B661" s="83" t="s">
        <v>84</v>
      </c>
      <c r="C661" s="270" t="s">
        <v>1767</v>
      </c>
      <c r="D661" s="271">
        <v>1968</v>
      </c>
      <c r="E661" s="97" t="s">
        <v>1160</v>
      </c>
      <c r="F661" s="97" t="s">
        <v>1964</v>
      </c>
      <c r="G661" s="6" t="str">
        <f t="shared" si="82"/>
        <v xml:space="preserve"> </v>
      </c>
      <c r="H661" s="5"/>
      <c r="I661" s="5"/>
      <c r="J661" s="5"/>
      <c r="K661" s="5"/>
      <c r="L661" s="5"/>
      <c r="M661" s="5"/>
      <c r="N661" s="5"/>
      <c r="O661" s="5">
        <v>27</v>
      </c>
      <c r="P661" s="62"/>
      <c r="Q661" s="5"/>
      <c r="R661" s="64"/>
      <c r="S661" s="64">
        <f t="shared" si="83"/>
        <v>27</v>
      </c>
      <c r="T661" s="64">
        <f t="shared" si="84"/>
        <v>1</v>
      </c>
      <c r="U661" s="64">
        <f t="shared" si="85"/>
        <v>27</v>
      </c>
    </row>
    <row r="662" spans="1:21">
      <c r="A662" s="62">
        <v>78</v>
      </c>
      <c r="B662" s="83" t="s">
        <v>84</v>
      </c>
      <c r="C662" s="53" t="s">
        <v>1226</v>
      </c>
      <c r="D662" s="140">
        <v>1964</v>
      </c>
      <c r="E662" s="140" t="s">
        <v>1280</v>
      </c>
      <c r="F662" s="140" t="s">
        <v>1259</v>
      </c>
      <c r="G662" s="6" t="str">
        <f t="shared" si="82"/>
        <v xml:space="preserve"> </v>
      </c>
      <c r="H662" s="13"/>
      <c r="I662" s="13"/>
      <c r="J662" s="13"/>
      <c r="K662" s="63">
        <v>26</v>
      </c>
      <c r="L662" s="13"/>
      <c r="M662" s="13"/>
      <c r="N662" s="13"/>
      <c r="O662" s="13"/>
      <c r="P662" s="63"/>
      <c r="Q662" s="13"/>
      <c r="R662" s="121"/>
      <c r="S662" s="121">
        <f t="shared" si="83"/>
        <v>26</v>
      </c>
      <c r="T662" s="121">
        <f t="shared" si="84"/>
        <v>1</v>
      </c>
      <c r="U662" s="64">
        <f t="shared" si="85"/>
        <v>26</v>
      </c>
    </row>
    <row r="663" spans="1:21">
      <c r="A663" s="62">
        <v>79</v>
      </c>
      <c r="B663" s="83" t="s">
        <v>84</v>
      </c>
      <c r="C663" s="53" t="s">
        <v>1391</v>
      </c>
      <c r="D663" s="53">
        <v>1967</v>
      </c>
      <c r="E663" s="53" t="s">
        <v>238</v>
      </c>
      <c r="F663" s="53" t="str">
        <f>VLOOKUP(E663,cod.,2,FALSE)</f>
        <v>PODISTICA AMATORI POTENZA</v>
      </c>
      <c r="G663" s="6" t="str">
        <f t="shared" si="82"/>
        <v xml:space="preserve"> </v>
      </c>
      <c r="H663" s="63"/>
      <c r="I663" s="5"/>
      <c r="J663" s="5"/>
      <c r="K663" s="5"/>
      <c r="L663" s="13">
        <v>26</v>
      </c>
      <c r="M663" s="5"/>
      <c r="N663" s="5"/>
      <c r="O663" s="5"/>
      <c r="P663" s="5"/>
      <c r="Q663" s="4"/>
      <c r="R663" s="64"/>
      <c r="S663" s="64">
        <f t="shared" si="83"/>
        <v>26</v>
      </c>
      <c r="T663" s="64">
        <f t="shared" si="84"/>
        <v>1</v>
      </c>
      <c r="U663" s="64">
        <f t="shared" si="85"/>
        <v>26</v>
      </c>
    </row>
    <row r="664" spans="1:21">
      <c r="A664" s="62">
        <v>80</v>
      </c>
      <c r="B664" s="83" t="s">
        <v>84</v>
      </c>
      <c r="C664" s="53" t="s">
        <v>1487</v>
      </c>
      <c r="D664" s="53">
        <v>1967</v>
      </c>
      <c r="E664" s="53" t="s">
        <v>236</v>
      </c>
      <c r="F664" s="53" t="str">
        <f>VLOOKUP(E664,cod.,2,FALSE)</f>
        <v>ALBEROBELLO RUNNING ASD</v>
      </c>
      <c r="G664" s="6" t="str">
        <f t="shared" si="82"/>
        <v xml:space="preserve"> </v>
      </c>
      <c r="H664" s="63"/>
      <c r="I664" s="5"/>
      <c r="J664" s="5"/>
      <c r="K664" s="5"/>
      <c r="L664" s="13">
        <v>26</v>
      </c>
      <c r="M664" s="5"/>
      <c r="N664" s="5"/>
      <c r="O664" s="5"/>
      <c r="P664" s="5"/>
      <c r="Q664" s="4"/>
      <c r="R664" s="64"/>
      <c r="S664" s="64">
        <f t="shared" si="83"/>
        <v>26</v>
      </c>
      <c r="T664" s="64">
        <f t="shared" si="84"/>
        <v>1</v>
      </c>
      <c r="U664" s="64">
        <f t="shared" si="85"/>
        <v>26</v>
      </c>
    </row>
    <row r="665" spans="1:21">
      <c r="A665" s="62">
        <v>81</v>
      </c>
      <c r="B665" s="83" t="s">
        <v>84</v>
      </c>
      <c r="C665" s="270" t="s">
        <v>1780</v>
      </c>
      <c r="D665" s="271">
        <v>1968</v>
      </c>
      <c r="E665" s="97" t="s">
        <v>141</v>
      </c>
      <c r="F665" s="97" t="s">
        <v>1963</v>
      </c>
      <c r="G665" s="6" t="str">
        <f t="shared" si="82"/>
        <v xml:space="preserve"> </v>
      </c>
      <c r="H665" s="5"/>
      <c r="I665" s="5"/>
      <c r="J665" s="5"/>
      <c r="K665" s="5"/>
      <c r="L665" s="5"/>
      <c r="M665" s="5"/>
      <c r="N665" s="5"/>
      <c r="O665" s="5">
        <v>26</v>
      </c>
      <c r="P665" s="62"/>
      <c r="Q665" s="5"/>
      <c r="R665" s="64"/>
      <c r="S665" s="64">
        <f t="shared" si="83"/>
        <v>26</v>
      </c>
      <c r="T665" s="64">
        <f t="shared" si="84"/>
        <v>1</v>
      </c>
      <c r="U665" s="64">
        <f t="shared" si="85"/>
        <v>26</v>
      </c>
    </row>
    <row r="666" spans="1:21">
      <c r="A666" s="62">
        <v>82</v>
      </c>
      <c r="B666" s="83" t="s">
        <v>84</v>
      </c>
      <c r="C666" s="51" t="s">
        <v>999</v>
      </c>
      <c r="D666" s="51">
        <v>1965</v>
      </c>
      <c r="E666" s="51" t="s">
        <v>178</v>
      </c>
      <c r="F666" s="51" t="s">
        <v>277</v>
      </c>
      <c r="G666" s="6" t="str">
        <f t="shared" ref="G666:G697" si="86">IF(COUNTIF(atleta501,C666)&gt;1,"X"," ")</f>
        <v xml:space="preserve"> </v>
      </c>
      <c r="H666" s="13"/>
      <c r="I666" s="13">
        <v>25</v>
      </c>
      <c r="J666" s="5"/>
      <c r="K666" s="5"/>
      <c r="L666" s="5"/>
      <c r="M666" s="5"/>
      <c r="N666" s="5"/>
      <c r="O666" s="5"/>
      <c r="P666" s="62"/>
      <c r="Q666" s="5"/>
      <c r="R666" s="64"/>
      <c r="S666" s="64">
        <f t="shared" si="83"/>
        <v>25</v>
      </c>
      <c r="T666" s="64">
        <f t="shared" si="84"/>
        <v>1</v>
      </c>
      <c r="U666" s="64">
        <f t="shared" si="85"/>
        <v>25</v>
      </c>
    </row>
    <row r="667" spans="1:21">
      <c r="A667" s="62">
        <v>83</v>
      </c>
      <c r="B667" s="83" t="s">
        <v>84</v>
      </c>
      <c r="C667" s="53" t="s">
        <v>1236</v>
      </c>
      <c r="D667" s="140">
        <v>1967</v>
      </c>
      <c r="E667" s="140" t="s">
        <v>1279</v>
      </c>
      <c r="F667" s="140" t="s">
        <v>1278</v>
      </c>
      <c r="G667" s="6" t="str">
        <f t="shared" si="86"/>
        <v xml:space="preserve"> </v>
      </c>
      <c r="H667" s="13"/>
      <c r="I667" s="13"/>
      <c r="J667" s="13"/>
      <c r="K667" s="63">
        <v>25</v>
      </c>
      <c r="L667" s="13"/>
      <c r="M667" s="13"/>
      <c r="N667" s="13"/>
      <c r="O667" s="13"/>
      <c r="P667" s="63"/>
      <c r="Q667" s="13"/>
      <c r="R667" s="121"/>
      <c r="S667" s="121">
        <f t="shared" si="83"/>
        <v>25</v>
      </c>
      <c r="T667" s="121">
        <f t="shared" si="84"/>
        <v>1</v>
      </c>
      <c r="U667" s="64">
        <f t="shared" si="85"/>
        <v>25</v>
      </c>
    </row>
    <row r="668" spans="1:21">
      <c r="A668" s="62">
        <v>84</v>
      </c>
      <c r="B668" s="83" t="s">
        <v>84</v>
      </c>
      <c r="C668" s="53" t="s">
        <v>1392</v>
      </c>
      <c r="D668" s="53">
        <v>1967</v>
      </c>
      <c r="E668" s="53" t="s">
        <v>238</v>
      </c>
      <c r="F668" s="53" t="str">
        <f>VLOOKUP(E668,cod.,2,FALSE)</f>
        <v>PODISTICA AMATORI POTENZA</v>
      </c>
      <c r="G668" s="6" t="str">
        <f t="shared" si="86"/>
        <v xml:space="preserve"> </v>
      </c>
      <c r="H668" s="63"/>
      <c r="I668" s="5"/>
      <c r="J668" s="5"/>
      <c r="K668" s="5"/>
      <c r="L668" s="13">
        <v>25</v>
      </c>
      <c r="M668" s="5"/>
      <c r="N668" s="5"/>
      <c r="O668" s="5"/>
      <c r="P668" s="5"/>
      <c r="Q668" s="4"/>
      <c r="R668" s="64"/>
      <c r="S668" s="64">
        <f t="shared" si="83"/>
        <v>25</v>
      </c>
      <c r="T668" s="64">
        <f t="shared" si="84"/>
        <v>1</v>
      </c>
      <c r="U668" s="64">
        <f t="shared" si="85"/>
        <v>25</v>
      </c>
    </row>
    <row r="669" spans="1:21">
      <c r="A669" s="62">
        <v>85</v>
      </c>
      <c r="B669" s="83" t="s">
        <v>84</v>
      </c>
      <c r="C669" s="53" t="s">
        <v>1618</v>
      </c>
      <c r="D669" s="51">
        <v>1968</v>
      </c>
      <c r="E669" s="51" t="s">
        <v>141</v>
      </c>
      <c r="F669" s="51" t="s">
        <v>142</v>
      </c>
      <c r="G669" s="6" t="str">
        <f t="shared" si="86"/>
        <v xml:space="preserve"> </v>
      </c>
      <c r="H669" s="63"/>
      <c r="I669" s="13"/>
      <c r="J669" s="13"/>
      <c r="K669" s="13"/>
      <c r="L669" s="13"/>
      <c r="M669" s="13"/>
      <c r="N669" s="5">
        <v>25</v>
      </c>
      <c r="O669" s="5"/>
      <c r="P669" s="5"/>
      <c r="Q669" s="4"/>
      <c r="R669" s="64"/>
      <c r="S669" s="64">
        <f t="shared" si="83"/>
        <v>25</v>
      </c>
      <c r="T669" s="64">
        <f t="shared" si="84"/>
        <v>1</v>
      </c>
      <c r="U669" s="64">
        <f t="shared" si="85"/>
        <v>25</v>
      </c>
    </row>
    <row r="670" spans="1:21">
      <c r="A670" s="62">
        <v>86</v>
      </c>
      <c r="B670" s="83" t="s">
        <v>84</v>
      </c>
      <c r="C670" s="270" t="s">
        <v>1789</v>
      </c>
      <c r="D670" s="271">
        <v>1966</v>
      </c>
      <c r="E670" s="97" t="s">
        <v>1161</v>
      </c>
      <c r="F670" s="97" t="s">
        <v>1993</v>
      </c>
      <c r="G670" s="6" t="str">
        <f t="shared" si="86"/>
        <v xml:space="preserve"> </v>
      </c>
      <c r="H670" s="5"/>
      <c r="I670" s="5"/>
      <c r="J670" s="5"/>
      <c r="K670" s="5"/>
      <c r="L670" s="5"/>
      <c r="M670" s="5"/>
      <c r="N670" s="5"/>
      <c r="O670" s="5">
        <v>25</v>
      </c>
      <c r="P670" s="62"/>
      <c r="Q670" s="5"/>
      <c r="R670" s="64"/>
      <c r="S670" s="64">
        <f t="shared" si="83"/>
        <v>25</v>
      </c>
      <c r="T670" s="64">
        <f t="shared" si="84"/>
        <v>1</v>
      </c>
      <c r="U670" s="64">
        <f t="shared" si="85"/>
        <v>25</v>
      </c>
    </row>
    <row r="671" spans="1:21">
      <c r="A671" s="62">
        <v>87</v>
      </c>
      <c r="B671" s="83" t="s">
        <v>84</v>
      </c>
      <c r="C671" s="50" t="s">
        <v>2075</v>
      </c>
      <c r="D671" s="50">
        <v>1968</v>
      </c>
      <c r="E671" s="50" t="s">
        <v>2057</v>
      </c>
      <c r="F671" s="50" t="s">
        <v>2058</v>
      </c>
      <c r="G671" s="6" t="str">
        <f t="shared" si="86"/>
        <v xml:space="preserve"> </v>
      </c>
      <c r="H671" s="5"/>
      <c r="I671" s="5"/>
      <c r="J671" s="5"/>
      <c r="K671" s="5"/>
      <c r="L671" s="5"/>
      <c r="M671" s="5"/>
      <c r="N671" s="5"/>
      <c r="O671" s="5"/>
      <c r="P671" s="62">
        <v>25</v>
      </c>
      <c r="Q671" s="5"/>
      <c r="R671" s="64"/>
      <c r="S671" s="64">
        <f t="shared" si="83"/>
        <v>25</v>
      </c>
      <c r="T671" s="64">
        <f t="shared" si="84"/>
        <v>1</v>
      </c>
      <c r="U671" s="64">
        <f t="shared" si="85"/>
        <v>25</v>
      </c>
    </row>
    <row r="672" spans="1:21">
      <c r="A672" s="62">
        <v>88</v>
      </c>
      <c r="B672" s="83" t="s">
        <v>84</v>
      </c>
      <c r="C672" s="51" t="s">
        <v>459</v>
      </c>
      <c r="D672" s="51">
        <v>1966</v>
      </c>
      <c r="E672" s="51" t="s">
        <v>185</v>
      </c>
      <c r="F672" s="51" t="s">
        <v>186</v>
      </c>
      <c r="G672" s="6" t="str">
        <f t="shared" si="86"/>
        <v xml:space="preserve"> </v>
      </c>
      <c r="H672" s="63">
        <v>24</v>
      </c>
      <c r="I672" s="5"/>
      <c r="J672" s="5"/>
      <c r="K672" s="5"/>
      <c r="L672" s="5"/>
      <c r="M672" s="5"/>
      <c r="N672" s="5"/>
      <c r="O672" s="5"/>
      <c r="P672" s="62"/>
      <c r="Q672" s="5"/>
      <c r="R672" s="64"/>
      <c r="S672" s="64">
        <f t="shared" si="83"/>
        <v>24</v>
      </c>
      <c r="T672" s="64">
        <f t="shared" si="84"/>
        <v>1</v>
      </c>
      <c r="U672" s="64">
        <f t="shared" si="85"/>
        <v>24</v>
      </c>
    </row>
    <row r="673" spans="1:21">
      <c r="A673" s="62">
        <v>89</v>
      </c>
      <c r="B673" s="83" t="s">
        <v>84</v>
      </c>
      <c r="C673" s="51" t="s">
        <v>1115</v>
      </c>
      <c r="D673" s="51">
        <v>1964</v>
      </c>
      <c r="E673" s="53" t="s">
        <v>131</v>
      </c>
      <c r="F673" s="51" t="s">
        <v>132</v>
      </c>
      <c r="G673" s="6" t="str">
        <f t="shared" si="86"/>
        <v xml:space="preserve"> </v>
      </c>
      <c r="H673" s="13"/>
      <c r="I673" s="13"/>
      <c r="J673" s="130">
        <v>24</v>
      </c>
      <c r="K673" s="5"/>
      <c r="L673" s="5"/>
      <c r="M673" s="5"/>
      <c r="N673" s="5"/>
      <c r="O673" s="5"/>
      <c r="P673" s="62"/>
      <c r="Q673" s="5"/>
      <c r="R673" s="64"/>
      <c r="S673" s="64">
        <f t="shared" si="83"/>
        <v>24</v>
      </c>
      <c r="T673" s="64">
        <f t="shared" si="84"/>
        <v>1</v>
      </c>
      <c r="U673" s="64">
        <f t="shared" si="85"/>
        <v>24</v>
      </c>
    </row>
    <row r="674" spans="1:21">
      <c r="A674" s="62">
        <v>90</v>
      </c>
      <c r="B674" s="83" t="s">
        <v>84</v>
      </c>
      <c r="C674" s="53" t="s">
        <v>1239</v>
      </c>
      <c r="D674" s="140">
        <v>1968</v>
      </c>
      <c r="E674" s="140" t="s">
        <v>936</v>
      </c>
      <c r="F674" s="140" t="s">
        <v>937</v>
      </c>
      <c r="G674" s="6" t="str">
        <f t="shared" si="86"/>
        <v xml:space="preserve"> </v>
      </c>
      <c r="H674" s="13"/>
      <c r="I674" s="13"/>
      <c r="J674" s="13"/>
      <c r="K674" s="63">
        <v>24</v>
      </c>
      <c r="L674" s="13"/>
      <c r="M674" s="13"/>
      <c r="N674" s="13"/>
      <c r="O674" s="13"/>
      <c r="P674" s="63"/>
      <c r="Q674" s="13"/>
      <c r="R674" s="121"/>
      <c r="S674" s="121">
        <f t="shared" si="83"/>
        <v>24</v>
      </c>
      <c r="T674" s="121">
        <f t="shared" si="84"/>
        <v>1</v>
      </c>
      <c r="U674" s="64">
        <f t="shared" si="85"/>
        <v>24</v>
      </c>
    </row>
    <row r="675" spans="1:21">
      <c r="A675" s="62">
        <v>91</v>
      </c>
      <c r="B675" s="83" t="s">
        <v>84</v>
      </c>
      <c r="C675" s="53" t="s">
        <v>1393</v>
      </c>
      <c r="D675" s="53">
        <v>1968</v>
      </c>
      <c r="E675" s="53" t="s">
        <v>238</v>
      </c>
      <c r="F675" s="53" t="str">
        <f>VLOOKUP(E675,cod.,2,FALSE)</f>
        <v>PODISTICA AMATORI POTENZA</v>
      </c>
      <c r="G675" s="6" t="str">
        <f t="shared" si="86"/>
        <v xml:space="preserve"> </v>
      </c>
      <c r="H675" s="63"/>
      <c r="I675" s="5"/>
      <c r="J675" s="5"/>
      <c r="K675" s="5"/>
      <c r="L675" s="13">
        <v>24</v>
      </c>
      <c r="M675" s="5"/>
      <c r="N675" s="5"/>
      <c r="O675" s="5"/>
      <c r="P675" s="5"/>
      <c r="Q675" s="4"/>
      <c r="R675" s="64"/>
      <c r="S675" s="64">
        <f t="shared" si="83"/>
        <v>24</v>
      </c>
      <c r="T675" s="64">
        <f t="shared" si="84"/>
        <v>1</v>
      </c>
      <c r="U675" s="64">
        <f t="shared" si="85"/>
        <v>24</v>
      </c>
    </row>
    <row r="676" spans="1:21">
      <c r="A676" s="62">
        <v>92</v>
      </c>
      <c r="B676" s="83" t="s">
        <v>84</v>
      </c>
      <c r="C676" s="53" t="s">
        <v>1489</v>
      </c>
      <c r="D676" s="53">
        <v>1968</v>
      </c>
      <c r="E676" s="53" t="s">
        <v>242</v>
      </c>
      <c r="F676" s="53" t="str">
        <f>VLOOKUP(E676,cod.,2,FALSE)</f>
        <v>A.S.D. MARATHON MASSAFRA</v>
      </c>
      <c r="G676" s="6" t="str">
        <f t="shared" si="86"/>
        <v xml:space="preserve"> </v>
      </c>
      <c r="H676" s="63"/>
      <c r="I676" s="5"/>
      <c r="J676" s="5"/>
      <c r="K676" s="5"/>
      <c r="L676" s="13">
        <v>24</v>
      </c>
      <c r="M676" s="5"/>
      <c r="N676" s="5"/>
      <c r="O676" s="5"/>
      <c r="P676" s="5"/>
      <c r="Q676" s="4"/>
      <c r="R676" s="64"/>
      <c r="S676" s="64">
        <f t="shared" si="83"/>
        <v>24</v>
      </c>
      <c r="T676" s="64">
        <f t="shared" si="84"/>
        <v>1</v>
      </c>
      <c r="U676" s="64">
        <f t="shared" si="85"/>
        <v>24</v>
      </c>
    </row>
    <row r="677" spans="1:21">
      <c r="A677" s="62">
        <v>93</v>
      </c>
      <c r="B677" s="83" t="s">
        <v>84</v>
      </c>
      <c r="C677" s="270" t="s">
        <v>1791</v>
      </c>
      <c r="D677" s="271">
        <v>1966</v>
      </c>
      <c r="E677" s="97" t="s">
        <v>117</v>
      </c>
      <c r="F677" s="97" t="s">
        <v>1962</v>
      </c>
      <c r="G677" s="6" t="str">
        <f t="shared" si="86"/>
        <v xml:space="preserve"> </v>
      </c>
      <c r="H677" s="5"/>
      <c r="I677" s="5"/>
      <c r="J677" s="5"/>
      <c r="K677" s="5"/>
      <c r="L677" s="5"/>
      <c r="M677" s="5"/>
      <c r="N677" s="5"/>
      <c r="O677" s="5">
        <v>24</v>
      </c>
      <c r="P677" s="62"/>
      <c r="Q677" s="5"/>
      <c r="R677" s="64"/>
      <c r="S677" s="64">
        <f t="shared" si="83"/>
        <v>24</v>
      </c>
      <c r="T677" s="64">
        <f t="shared" si="84"/>
        <v>1</v>
      </c>
      <c r="U677" s="64">
        <f t="shared" si="85"/>
        <v>24</v>
      </c>
    </row>
    <row r="678" spans="1:21">
      <c r="A678" s="62">
        <v>94</v>
      </c>
      <c r="B678" s="83" t="s">
        <v>84</v>
      </c>
      <c r="C678" s="51" t="s">
        <v>470</v>
      </c>
      <c r="D678" s="51">
        <v>1968</v>
      </c>
      <c r="E678" s="51" t="s">
        <v>129</v>
      </c>
      <c r="F678" s="51" t="s">
        <v>130</v>
      </c>
      <c r="G678" s="6" t="str">
        <f t="shared" si="86"/>
        <v xml:space="preserve"> </v>
      </c>
      <c r="H678" s="63">
        <v>23</v>
      </c>
      <c r="I678" s="5"/>
      <c r="J678" s="5"/>
      <c r="K678" s="5"/>
      <c r="L678" s="5"/>
      <c r="M678" s="5"/>
      <c r="N678" s="5"/>
      <c r="O678" s="5"/>
      <c r="P678" s="62"/>
      <c r="Q678" s="5"/>
      <c r="R678" s="64"/>
      <c r="S678" s="64">
        <f t="shared" si="83"/>
        <v>23</v>
      </c>
      <c r="T678" s="64">
        <f t="shared" si="84"/>
        <v>1</v>
      </c>
      <c r="U678" s="64">
        <f t="shared" si="85"/>
        <v>23</v>
      </c>
    </row>
    <row r="679" spans="1:21">
      <c r="A679" s="62">
        <v>95</v>
      </c>
      <c r="B679" s="83" t="s">
        <v>84</v>
      </c>
      <c r="C679" s="53" t="s">
        <v>1240</v>
      </c>
      <c r="D679" s="140">
        <v>1965</v>
      </c>
      <c r="E679" s="140" t="s">
        <v>1277</v>
      </c>
      <c r="F679" s="140" t="s">
        <v>1258</v>
      </c>
      <c r="G679" s="6" t="str">
        <f t="shared" si="86"/>
        <v xml:space="preserve"> </v>
      </c>
      <c r="H679" s="13"/>
      <c r="I679" s="13"/>
      <c r="J679" s="13"/>
      <c r="K679" s="63">
        <v>23</v>
      </c>
      <c r="L679" s="13"/>
      <c r="M679" s="13"/>
      <c r="N679" s="13"/>
      <c r="O679" s="13"/>
      <c r="P679" s="63"/>
      <c r="Q679" s="13"/>
      <c r="R679" s="121"/>
      <c r="S679" s="121">
        <f t="shared" si="83"/>
        <v>23</v>
      </c>
      <c r="T679" s="121">
        <f t="shared" si="84"/>
        <v>1</v>
      </c>
      <c r="U679" s="64">
        <f t="shared" si="85"/>
        <v>23</v>
      </c>
    </row>
    <row r="680" spans="1:21">
      <c r="A680" s="62">
        <v>96</v>
      </c>
      <c r="B680" s="83" t="s">
        <v>84</v>
      </c>
      <c r="C680" s="53" t="s">
        <v>1490</v>
      </c>
      <c r="D680" s="53">
        <v>1967</v>
      </c>
      <c r="E680" s="53" t="s">
        <v>242</v>
      </c>
      <c r="F680" s="53" t="str">
        <f>VLOOKUP(E680,cod.,2,FALSE)</f>
        <v>A.S.D. MARATHON MASSAFRA</v>
      </c>
      <c r="G680" s="6" t="str">
        <f t="shared" si="86"/>
        <v xml:space="preserve"> </v>
      </c>
      <c r="H680" s="63"/>
      <c r="I680" s="5"/>
      <c r="J680" s="5"/>
      <c r="K680" s="5"/>
      <c r="L680" s="13">
        <v>23</v>
      </c>
      <c r="M680" s="5"/>
      <c r="N680" s="5"/>
      <c r="O680" s="5"/>
      <c r="P680" s="5"/>
      <c r="Q680" s="4"/>
      <c r="R680" s="64"/>
      <c r="S680" s="64">
        <f t="shared" si="83"/>
        <v>23</v>
      </c>
      <c r="T680" s="64">
        <f t="shared" si="84"/>
        <v>1</v>
      </c>
      <c r="U680" s="64">
        <f t="shared" si="85"/>
        <v>23</v>
      </c>
    </row>
    <row r="681" spans="1:21">
      <c r="A681" s="62">
        <v>97</v>
      </c>
      <c r="B681" s="83" t="s">
        <v>84</v>
      </c>
      <c r="C681" s="270" t="s">
        <v>1804</v>
      </c>
      <c r="D681" s="271">
        <v>1968</v>
      </c>
      <c r="E681" s="97" t="s">
        <v>166</v>
      </c>
      <c r="F681" s="97" t="s">
        <v>2001</v>
      </c>
      <c r="G681" s="6" t="str">
        <f t="shared" si="86"/>
        <v xml:space="preserve"> </v>
      </c>
      <c r="H681" s="5"/>
      <c r="I681" s="5"/>
      <c r="J681" s="5"/>
      <c r="K681" s="5"/>
      <c r="L681" s="5"/>
      <c r="M681" s="5"/>
      <c r="N681" s="5"/>
      <c r="O681" s="5">
        <v>23</v>
      </c>
      <c r="P681" s="62"/>
      <c r="Q681" s="5"/>
      <c r="R681" s="64"/>
      <c r="S681" s="64">
        <f t="shared" ref="S681:S712" si="87">SUM(H681:R681)</f>
        <v>23</v>
      </c>
      <c r="T681" s="64">
        <f t="shared" ref="T681:T712" si="88">COUNT(F681:Q681)</f>
        <v>1</v>
      </c>
      <c r="U681" s="64">
        <f t="shared" ref="U681:U712" si="89">S681</f>
        <v>23</v>
      </c>
    </row>
    <row r="682" spans="1:21">
      <c r="A682" s="62">
        <v>98</v>
      </c>
      <c r="B682" s="83" t="s">
        <v>84</v>
      </c>
      <c r="C682" s="51" t="s">
        <v>1013</v>
      </c>
      <c r="D682" s="51">
        <v>1964</v>
      </c>
      <c r="E682" s="51" t="s">
        <v>1014</v>
      </c>
      <c r="F682" s="51" t="s">
        <v>1015</v>
      </c>
      <c r="G682" s="6" t="str">
        <f t="shared" si="86"/>
        <v xml:space="preserve"> </v>
      </c>
      <c r="H682" s="13"/>
      <c r="I682" s="13">
        <v>22</v>
      </c>
      <c r="J682" s="5"/>
      <c r="K682" s="5"/>
      <c r="L682" s="5"/>
      <c r="M682" s="5"/>
      <c r="N682" s="5"/>
      <c r="O682" s="5"/>
      <c r="P682" s="62"/>
      <c r="Q682" s="5"/>
      <c r="R682" s="64"/>
      <c r="S682" s="64">
        <f t="shared" si="87"/>
        <v>22</v>
      </c>
      <c r="T682" s="64">
        <f t="shared" si="88"/>
        <v>1</v>
      </c>
      <c r="U682" s="64">
        <f t="shared" si="89"/>
        <v>22</v>
      </c>
    </row>
    <row r="683" spans="1:21">
      <c r="A683" s="62">
        <v>99</v>
      </c>
      <c r="B683" s="83" t="s">
        <v>84</v>
      </c>
      <c r="C683" s="53" t="s">
        <v>1243</v>
      </c>
      <c r="D683" s="140">
        <v>1968</v>
      </c>
      <c r="E683" s="140" t="s">
        <v>1277</v>
      </c>
      <c r="F683" s="140" t="s">
        <v>1258</v>
      </c>
      <c r="G683" s="6" t="str">
        <f t="shared" si="86"/>
        <v xml:space="preserve"> </v>
      </c>
      <c r="H683" s="13"/>
      <c r="I683" s="13"/>
      <c r="J683" s="13"/>
      <c r="K683" s="63">
        <v>22</v>
      </c>
      <c r="L683" s="13"/>
      <c r="M683" s="13"/>
      <c r="N683" s="13"/>
      <c r="O683" s="13"/>
      <c r="P683" s="63"/>
      <c r="Q683" s="13"/>
      <c r="R683" s="121"/>
      <c r="S683" s="121">
        <f t="shared" si="87"/>
        <v>22</v>
      </c>
      <c r="T683" s="121">
        <f t="shared" si="88"/>
        <v>1</v>
      </c>
      <c r="U683" s="64">
        <f t="shared" si="89"/>
        <v>22</v>
      </c>
    </row>
    <row r="684" spans="1:21">
      <c r="A684" s="62">
        <v>100</v>
      </c>
      <c r="B684" s="83" t="s">
        <v>84</v>
      </c>
      <c r="C684" s="53" t="s">
        <v>1491</v>
      </c>
      <c r="D684" s="53">
        <v>1968</v>
      </c>
      <c r="E684" s="53" t="s">
        <v>207</v>
      </c>
      <c r="F684" s="53" t="str">
        <f>VLOOKUP(E684,cod.,2,FALSE)</f>
        <v>TARANTO SPORTIVA</v>
      </c>
      <c r="G684" s="6" t="str">
        <f t="shared" si="86"/>
        <v xml:space="preserve"> </v>
      </c>
      <c r="H684" s="63"/>
      <c r="I684" s="5"/>
      <c r="J684" s="5"/>
      <c r="K684" s="5"/>
      <c r="L684" s="13">
        <v>22</v>
      </c>
      <c r="M684" s="5"/>
      <c r="N684" s="5"/>
      <c r="O684" s="5"/>
      <c r="P684" s="5"/>
      <c r="Q684" s="4"/>
      <c r="R684" s="64"/>
      <c r="S684" s="64">
        <f t="shared" si="87"/>
        <v>22</v>
      </c>
      <c r="T684" s="64">
        <f t="shared" si="88"/>
        <v>1</v>
      </c>
      <c r="U684" s="64">
        <f t="shared" si="89"/>
        <v>22</v>
      </c>
    </row>
    <row r="685" spans="1:21">
      <c r="A685" s="62">
        <v>101</v>
      </c>
      <c r="B685" s="83" t="s">
        <v>84</v>
      </c>
      <c r="C685" s="51" t="s">
        <v>475</v>
      </c>
      <c r="D685" s="51">
        <v>1964</v>
      </c>
      <c r="E685" s="51" t="s">
        <v>148</v>
      </c>
      <c r="F685" s="51" t="s">
        <v>149</v>
      </c>
      <c r="G685" s="6" t="str">
        <f t="shared" si="86"/>
        <v xml:space="preserve"> </v>
      </c>
      <c r="H685" s="63">
        <v>21</v>
      </c>
      <c r="I685" s="5"/>
      <c r="J685" s="5"/>
      <c r="K685" s="5"/>
      <c r="L685" s="5"/>
      <c r="M685" s="5"/>
      <c r="N685" s="5"/>
      <c r="O685" s="5"/>
      <c r="P685" s="62"/>
      <c r="Q685" s="5"/>
      <c r="R685" s="64"/>
      <c r="S685" s="64">
        <f t="shared" si="87"/>
        <v>21</v>
      </c>
      <c r="T685" s="64">
        <f t="shared" si="88"/>
        <v>1</v>
      </c>
      <c r="U685" s="64">
        <f t="shared" si="89"/>
        <v>21</v>
      </c>
    </row>
    <row r="686" spans="1:21">
      <c r="A686" s="62">
        <v>102</v>
      </c>
      <c r="B686" s="83" t="s">
        <v>84</v>
      </c>
      <c r="C686" s="53" t="s">
        <v>1244</v>
      </c>
      <c r="D686" s="140">
        <v>1965</v>
      </c>
      <c r="E686" s="140" t="s">
        <v>1277</v>
      </c>
      <c r="F686" s="140" t="s">
        <v>1258</v>
      </c>
      <c r="G686" s="6" t="str">
        <f t="shared" si="86"/>
        <v xml:space="preserve"> </v>
      </c>
      <c r="H686" s="13"/>
      <c r="I686" s="13"/>
      <c r="J686" s="13"/>
      <c r="K686" s="63">
        <v>21</v>
      </c>
      <c r="L686" s="13"/>
      <c r="M686" s="13"/>
      <c r="N686" s="13"/>
      <c r="O686" s="13"/>
      <c r="P686" s="63"/>
      <c r="Q686" s="13"/>
      <c r="R686" s="121"/>
      <c r="S686" s="121">
        <f t="shared" si="87"/>
        <v>21</v>
      </c>
      <c r="T686" s="121">
        <f t="shared" si="88"/>
        <v>1</v>
      </c>
      <c r="U686" s="64">
        <f t="shared" si="89"/>
        <v>21</v>
      </c>
    </row>
    <row r="687" spans="1:21">
      <c r="A687" s="62">
        <v>103</v>
      </c>
      <c r="B687" s="83" t="s">
        <v>84</v>
      </c>
      <c r="C687" s="53" t="s">
        <v>1492</v>
      </c>
      <c r="D687" s="53">
        <v>1964</v>
      </c>
      <c r="E687" s="53" t="s">
        <v>207</v>
      </c>
      <c r="F687" s="53" t="str">
        <f>VLOOKUP(E687,cod.,2,FALSE)</f>
        <v>TARANTO SPORTIVA</v>
      </c>
      <c r="G687" s="6" t="str">
        <f t="shared" si="86"/>
        <v xml:space="preserve"> </v>
      </c>
      <c r="H687" s="63"/>
      <c r="I687" s="5"/>
      <c r="J687" s="5"/>
      <c r="K687" s="5"/>
      <c r="L687" s="13">
        <v>21</v>
      </c>
      <c r="M687" s="5"/>
      <c r="N687" s="5"/>
      <c r="O687" s="5"/>
      <c r="P687" s="5"/>
      <c r="Q687" s="4"/>
      <c r="R687" s="64"/>
      <c r="S687" s="64">
        <f t="shared" si="87"/>
        <v>21</v>
      </c>
      <c r="T687" s="64">
        <f t="shared" si="88"/>
        <v>1</v>
      </c>
      <c r="U687" s="64">
        <f t="shared" si="89"/>
        <v>21</v>
      </c>
    </row>
    <row r="688" spans="1:21">
      <c r="A688" s="62">
        <v>104</v>
      </c>
      <c r="B688" s="83" t="s">
        <v>84</v>
      </c>
      <c r="C688" s="53" t="s">
        <v>1622</v>
      </c>
      <c r="D688" s="51">
        <v>1968</v>
      </c>
      <c r="E688" s="51" t="s">
        <v>161</v>
      </c>
      <c r="F688" s="51" t="s">
        <v>162</v>
      </c>
      <c r="G688" s="6" t="str">
        <f t="shared" si="86"/>
        <v xml:space="preserve"> </v>
      </c>
      <c r="H688" s="63"/>
      <c r="I688" s="13"/>
      <c r="J688" s="13"/>
      <c r="K688" s="13"/>
      <c r="L688" s="13"/>
      <c r="M688" s="13"/>
      <c r="N688" s="5">
        <v>21</v>
      </c>
      <c r="O688" s="5"/>
      <c r="P688" s="5"/>
      <c r="Q688" s="4"/>
      <c r="R688" s="64"/>
      <c r="S688" s="64">
        <f t="shared" si="87"/>
        <v>21</v>
      </c>
      <c r="T688" s="64">
        <f t="shared" si="88"/>
        <v>1</v>
      </c>
      <c r="U688" s="64">
        <f t="shared" si="89"/>
        <v>21</v>
      </c>
    </row>
    <row r="689" spans="1:21" s="65" customFormat="1">
      <c r="A689" s="62">
        <v>105</v>
      </c>
      <c r="B689" s="83" t="s">
        <v>84</v>
      </c>
      <c r="C689" s="270" t="s">
        <v>1811</v>
      </c>
      <c r="D689" s="271">
        <v>1968</v>
      </c>
      <c r="E689" s="97" t="s">
        <v>1160</v>
      </c>
      <c r="F689" s="97" t="s">
        <v>1964</v>
      </c>
      <c r="G689" s="6" t="str">
        <f t="shared" si="86"/>
        <v xml:space="preserve"> </v>
      </c>
      <c r="H689" s="5"/>
      <c r="I689" s="5"/>
      <c r="J689" s="5"/>
      <c r="K689" s="5"/>
      <c r="L689" s="5"/>
      <c r="M689" s="5"/>
      <c r="N689" s="5"/>
      <c r="O689" s="5">
        <v>21</v>
      </c>
      <c r="P689" s="62"/>
      <c r="Q689" s="5"/>
      <c r="R689" s="64"/>
      <c r="S689" s="64">
        <f t="shared" si="87"/>
        <v>21</v>
      </c>
      <c r="T689" s="64">
        <f t="shared" si="88"/>
        <v>1</v>
      </c>
      <c r="U689" s="64">
        <f t="shared" si="89"/>
        <v>21</v>
      </c>
    </row>
    <row r="690" spans="1:21" s="65" customFormat="1">
      <c r="A690" s="62">
        <v>106</v>
      </c>
      <c r="B690" s="83" t="s">
        <v>84</v>
      </c>
      <c r="C690" s="51" t="s">
        <v>704</v>
      </c>
      <c r="D690" s="51">
        <v>1968</v>
      </c>
      <c r="E690" s="51" t="s">
        <v>171</v>
      </c>
      <c r="F690" s="51" t="s">
        <v>172</v>
      </c>
      <c r="G690" s="6" t="str">
        <f t="shared" si="86"/>
        <v xml:space="preserve"> </v>
      </c>
      <c r="H690" s="63">
        <v>1</v>
      </c>
      <c r="I690" s="5"/>
      <c r="J690" s="5">
        <v>19</v>
      </c>
      <c r="K690" s="5"/>
      <c r="L690" s="5"/>
      <c r="M690" s="5"/>
      <c r="N690" s="5"/>
      <c r="O690" s="5"/>
      <c r="P690" s="62"/>
      <c r="Q690" s="5"/>
      <c r="R690" s="64"/>
      <c r="S690" s="64">
        <f t="shared" si="87"/>
        <v>20</v>
      </c>
      <c r="T690" s="64">
        <f t="shared" si="88"/>
        <v>2</v>
      </c>
      <c r="U690" s="64">
        <f t="shared" si="89"/>
        <v>20</v>
      </c>
    </row>
    <row r="691" spans="1:21" s="65" customFormat="1">
      <c r="A691" s="62">
        <v>107</v>
      </c>
      <c r="B691" s="83" t="s">
        <v>84</v>
      </c>
      <c r="C691" s="51" t="s">
        <v>1034</v>
      </c>
      <c r="D691" s="51">
        <v>1968</v>
      </c>
      <c r="E691" s="51" t="s">
        <v>178</v>
      </c>
      <c r="F691" s="51" t="s">
        <v>277</v>
      </c>
      <c r="G691" s="6" t="str">
        <f t="shared" si="86"/>
        <v xml:space="preserve"> </v>
      </c>
      <c r="H691" s="13"/>
      <c r="I691" s="13">
        <v>20</v>
      </c>
      <c r="J691" s="5"/>
      <c r="K691" s="5"/>
      <c r="L691" s="5"/>
      <c r="M691" s="5"/>
      <c r="N691" s="5"/>
      <c r="O691" s="5"/>
      <c r="P691" s="62"/>
      <c r="Q691" s="5"/>
      <c r="R691" s="64"/>
      <c r="S691" s="64">
        <f t="shared" si="87"/>
        <v>20</v>
      </c>
      <c r="T691" s="64">
        <f t="shared" si="88"/>
        <v>1</v>
      </c>
      <c r="U691" s="64">
        <f t="shared" si="89"/>
        <v>20</v>
      </c>
    </row>
    <row r="692" spans="1:21" s="65" customFormat="1">
      <c r="A692" s="62">
        <v>108</v>
      </c>
      <c r="B692" s="83" t="s">
        <v>84</v>
      </c>
      <c r="C692" s="53" t="s">
        <v>1245</v>
      </c>
      <c r="D692" s="140">
        <v>1966</v>
      </c>
      <c r="E692" s="140" t="s">
        <v>1277</v>
      </c>
      <c r="F692" s="140" t="s">
        <v>1258</v>
      </c>
      <c r="G692" s="6" t="str">
        <f t="shared" si="86"/>
        <v xml:space="preserve"> </v>
      </c>
      <c r="H692" s="13"/>
      <c r="I692" s="13"/>
      <c r="J692" s="13"/>
      <c r="K692" s="63">
        <v>20</v>
      </c>
      <c r="L692" s="13"/>
      <c r="M692" s="13"/>
      <c r="N692" s="13"/>
      <c r="O692" s="13"/>
      <c r="P692" s="63"/>
      <c r="Q692" s="13"/>
      <c r="R692" s="121"/>
      <c r="S692" s="121">
        <f t="shared" si="87"/>
        <v>20</v>
      </c>
      <c r="T692" s="121">
        <f t="shared" si="88"/>
        <v>1</v>
      </c>
      <c r="U692" s="64">
        <f t="shared" si="89"/>
        <v>20</v>
      </c>
    </row>
    <row r="693" spans="1:21" s="65" customFormat="1">
      <c r="A693" s="62">
        <v>109</v>
      </c>
      <c r="B693" s="83" t="s">
        <v>84</v>
      </c>
      <c r="C693" s="53" t="s">
        <v>1493</v>
      </c>
      <c r="D693" s="53">
        <v>1966</v>
      </c>
      <c r="E693" s="53" t="s">
        <v>242</v>
      </c>
      <c r="F693" s="53" t="str">
        <f>VLOOKUP(E693,cod.,2,FALSE)</f>
        <v>A.S.D. MARATHON MASSAFRA</v>
      </c>
      <c r="G693" s="6" t="str">
        <f t="shared" si="86"/>
        <v xml:space="preserve"> </v>
      </c>
      <c r="H693" s="63"/>
      <c r="I693" s="5"/>
      <c r="J693" s="5"/>
      <c r="K693" s="5"/>
      <c r="L693" s="13">
        <v>20</v>
      </c>
      <c r="M693" s="5"/>
      <c r="N693" s="5"/>
      <c r="O693" s="5"/>
      <c r="P693" s="5"/>
      <c r="Q693" s="4"/>
      <c r="R693" s="64"/>
      <c r="S693" s="64">
        <f t="shared" si="87"/>
        <v>20</v>
      </c>
      <c r="T693" s="64">
        <f t="shared" si="88"/>
        <v>1</v>
      </c>
      <c r="U693" s="64">
        <f t="shared" si="89"/>
        <v>20</v>
      </c>
    </row>
    <row r="694" spans="1:21" s="65" customFormat="1">
      <c r="A694" s="62">
        <v>110</v>
      </c>
      <c r="B694" s="83" t="s">
        <v>84</v>
      </c>
      <c r="C694" s="270" t="s">
        <v>1819</v>
      </c>
      <c r="D694" s="271">
        <v>1968</v>
      </c>
      <c r="E694" s="97" t="s">
        <v>1166</v>
      </c>
      <c r="F694" s="97" t="s">
        <v>1969</v>
      </c>
      <c r="G694" s="6" t="str">
        <f t="shared" si="86"/>
        <v xml:space="preserve"> </v>
      </c>
      <c r="H694" s="5"/>
      <c r="I694" s="5"/>
      <c r="J694" s="5"/>
      <c r="K694" s="5"/>
      <c r="L694" s="5"/>
      <c r="M694" s="5"/>
      <c r="N694" s="5"/>
      <c r="O694" s="5">
        <v>20</v>
      </c>
      <c r="P694" s="62"/>
      <c r="Q694" s="5"/>
      <c r="R694" s="64"/>
      <c r="S694" s="64">
        <f t="shared" si="87"/>
        <v>20</v>
      </c>
      <c r="T694" s="64">
        <f t="shared" si="88"/>
        <v>1</v>
      </c>
      <c r="U694" s="64">
        <f t="shared" si="89"/>
        <v>20</v>
      </c>
    </row>
    <row r="695" spans="1:21" s="65" customFormat="1">
      <c r="A695" s="62">
        <v>111</v>
      </c>
      <c r="B695" s="83" t="s">
        <v>84</v>
      </c>
      <c r="C695" s="51" t="s">
        <v>579</v>
      </c>
      <c r="D695" s="51">
        <v>1966</v>
      </c>
      <c r="E695" s="51" t="s">
        <v>127</v>
      </c>
      <c r="F695" s="51" t="s">
        <v>128</v>
      </c>
      <c r="G695" s="6" t="str">
        <f t="shared" si="86"/>
        <v xml:space="preserve"> </v>
      </c>
      <c r="H695" s="63">
        <v>3</v>
      </c>
      <c r="I695" s="5"/>
      <c r="J695" s="5">
        <v>16</v>
      </c>
      <c r="K695" s="5"/>
      <c r="L695" s="5"/>
      <c r="M695" s="5"/>
      <c r="N695" s="5"/>
      <c r="O695" s="5"/>
      <c r="P695" s="5"/>
      <c r="Q695" s="4"/>
      <c r="R695" s="64"/>
      <c r="S695" s="64">
        <f t="shared" si="87"/>
        <v>19</v>
      </c>
      <c r="T695" s="64">
        <f t="shared" si="88"/>
        <v>2</v>
      </c>
      <c r="U695" s="64">
        <f t="shared" si="89"/>
        <v>19</v>
      </c>
    </row>
    <row r="696" spans="1:21" s="65" customFormat="1">
      <c r="A696" s="62">
        <v>112</v>
      </c>
      <c r="B696" s="83" t="s">
        <v>84</v>
      </c>
      <c r="C696" s="51" t="s">
        <v>1036</v>
      </c>
      <c r="D696" s="51">
        <v>1968</v>
      </c>
      <c r="E696" s="51" t="s">
        <v>178</v>
      </c>
      <c r="F696" s="51" t="s">
        <v>277</v>
      </c>
      <c r="G696" s="6" t="str">
        <f t="shared" si="86"/>
        <v xml:space="preserve"> </v>
      </c>
      <c r="H696" s="13"/>
      <c r="I696" s="13">
        <v>19</v>
      </c>
      <c r="J696" s="5"/>
      <c r="K696" s="5"/>
      <c r="L696" s="5"/>
      <c r="M696" s="5"/>
      <c r="N696" s="5"/>
      <c r="O696" s="5"/>
      <c r="P696" s="62"/>
      <c r="Q696" s="5"/>
      <c r="R696" s="64"/>
      <c r="S696" s="64">
        <f t="shared" si="87"/>
        <v>19</v>
      </c>
      <c r="T696" s="64">
        <f t="shared" si="88"/>
        <v>1</v>
      </c>
      <c r="U696" s="64">
        <f t="shared" si="89"/>
        <v>19</v>
      </c>
    </row>
    <row r="697" spans="1:21" s="65" customFormat="1">
      <c r="A697" s="62">
        <v>113</v>
      </c>
      <c r="B697" s="83" t="s">
        <v>84</v>
      </c>
      <c r="C697" s="270" t="s">
        <v>1826</v>
      </c>
      <c r="D697" s="271">
        <v>1968</v>
      </c>
      <c r="E697" s="97" t="s">
        <v>122</v>
      </c>
      <c r="F697" s="97" t="s">
        <v>1971</v>
      </c>
      <c r="G697" s="6" t="str">
        <f t="shared" si="86"/>
        <v xml:space="preserve"> </v>
      </c>
      <c r="H697" s="5"/>
      <c r="I697" s="5"/>
      <c r="J697" s="5"/>
      <c r="K697" s="5"/>
      <c r="L697" s="5"/>
      <c r="M697" s="5"/>
      <c r="N697" s="5"/>
      <c r="O697" s="5">
        <v>19</v>
      </c>
      <c r="P697" s="62"/>
      <c r="Q697" s="5"/>
      <c r="R697" s="64"/>
      <c r="S697" s="64">
        <f t="shared" si="87"/>
        <v>19</v>
      </c>
      <c r="T697" s="64">
        <f t="shared" si="88"/>
        <v>1</v>
      </c>
      <c r="U697" s="64">
        <f t="shared" si="89"/>
        <v>19</v>
      </c>
    </row>
    <row r="698" spans="1:21" s="65" customFormat="1">
      <c r="A698" s="62">
        <v>114</v>
      </c>
      <c r="B698" s="83" t="s">
        <v>84</v>
      </c>
      <c r="C698" s="51" t="s">
        <v>482</v>
      </c>
      <c r="D698" s="51">
        <v>1966</v>
      </c>
      <c r="E698" s="51" t="s">
        <v>155</v>
      </c>
      <c r="F698" s="51" t="s">
        <v>156</v>
      </c>
      <c r="G698" s="6" t="str">
        <f t="shared" ref="G698:G729" si="90">IF(COUNTIF(atleta501,C698)&gt;1,"X"," ")</f>
        <v xml:space="preserve"> </v>
      </c>
      <c r="H698" s="63">
        <v>18</v>
      </c>
      <c r="I698" s="5"/>
      <c r="J698" s="5"/>
      <c r="K698" s="5"/>
      <c r="L698" s="5"/>
      <c r="M698" s="5"/>
      <c r="N698" s="5"/>
      <c r="O698" s="5"/>
      <c r="P698" s="62"/>
      <c r="Q698" s="5"/>
      <c r="R698" s="64"/>
      <c r="S698" s="64">
        <f t="shared" si="87"/>
        <v>18</v>
      </c>
      <c r="T698" s="64">
        <f t="shared" si="88"/>
        <v>1</v>
      </c>
      <c r="U698" s="64">
        <f t="shared" si="89"/>
        <v>18</v>
      </c>
    </row>
    <row r="699" spans="1:21" s="65" customFormat="1">
      <c r="A699" s="62">
        <v>115</v>
      </c>
      <c r="B699" s="83" t="s">
        <v>84</v>
      </c>
      <c r="C699" s="51" t="s">
        <v>631</v>
      </c>
      <c r="D699" s="51">
        <v>1966</v>
      </c>
      <c r="E699" s="51" t="s">
        <v>179</v>
      </c>
      <c r="F699" s="51" t="s">
        <v>180</v>
      </c>
      <c r="G699" s="6" t="str">
        <f t="shared" si="90"/>
        <v xml:space="preserve"> </v>
      </c>
      <c r="H699" s="63">
        <v>1</v>
      </c>
      <c r="I699" s="5"/>
      <c r="J699" s="5">
        <v>17</v>
      </c>
      <c r="K699" s="5"/>
      <c r="L699" s="5"/>
      <c r="M699" s="5"/>
      <c r="N699" s="5"/>
      <c r="O699" s="5"/>
      <c r="P699" s="62"/>
      <c r="Q699" s="5"/>
      <c r="R699" s="64"/>
      <c r="S699" s="64">
        <f t="shared" si="87"/>
        <v>18</v>
      </c>
      <c r="T699" s="64">
        <f t="shared" si="88"/>
        <v>2</v>
      </c>
      <c r="U699" s="64">
        <f t="shared" si="89"/>
        <v>18</v>
      </c>
    </row>
    <row r="700" spans="1:21" s="65" customFormat="1">
      <c r="A700" s="62">
        <v>116</v>
      </c>
      <c r="B700" s="83" t="s">
        <v>84</v>
      </c>
      <c r="C700" s="51" t="s">
        <v>1038</v>
      </c>
      <c r="D700" s="51">
        <v>1964</v>
      </c>
      <c r="E700" s="51" t="s">
        <v>178</v>
      </c>
      <c r="F700" s="51" t="s">
        <v>277</v>
      </c>
      <c r="G700" s="6" t="str">
        <f t="shared" si="90"/>
        <v xml:space="preserve"> </v>
      </c>
      <c r="H700" s="13"/>
      <c r="I700" s="13">
        <v>18</v>
      </c>
      <c r="J700" s="5"/>
      <c r="K700" s="5"/>
      <c r="L700" s="5"/>
      <c r="M700" s="5"/>
      <c r="N700" s="5"/>
      <c r="O700" s="5"/>
      <c r="P700" s="62"/>
      <c r="Q700" s="5"/>
      <c r="R700" s="64"/>
      <c r="S700" s="64">
        <f t="shared" si="87"/>
        <v>18</v>
      </c>
      <c r="T700" s="64">
        <f t="shared" si="88"/>
        <v>1</v>
      </c>
      <c r="U700" s="64">
        <f t="shared" si="89"/>
        <v>18</v>
      </c>
    </row>
    <row r="701" spans="1:21" s="65" customFormat="1">
      <c r="A701" s="62">
        <v>117</v>
      </c>
      <c r="B701" s="83" t="s">
        <v>84</v>
      </c>
      <c r="C701" s="53" t="s">
        <v>1494</v>
      </c>
      <c r="D701" s="53">
        <v>1968</v>
      </c>
      <c r="E701" s="53" t="s">
        <v>115</v>
      </c>
      <c r="F701" s="53" t="str">
        <f>VLOOKUP(E701,cod.,2,FALSE)</f>
        <v>A.S.D. MONTEDORO NOCI</v>
      </c>
      <c r="G701" s="6" t="str">
        <f t="shared" si="90"/>
        <v xml:space="preserve"> </v>
      </c>
      <c r="H701" s="63"/>
      <c r="I701" s="5"/>
      <c r="J701" s="5"/>
      <c r="K701" s="5"/>
      <c r="L701" s="13">
        <v>18</v>
      </c>
      <c r="M701" s="5"/>
      <c r="N701" s="5"/>
      <c r="O701" s="5"/>
      <c r="P701" s="5"/>
      <c r="Q701" s="4"/>
      <c r="R701" s="64"/>
      <c r="S701" s="64">
        <f t="shared" si="87"/>
        <v>18</v>
      </c>
      <c r="T701" s="64">
        <f t="shared" si="88"/>
        <v>1</v>
      </c>
      <c r="U701" s="64">
        <f t="shared" si="89"/>
        <v>18</v>
      </c>
    </row>
    <row r="702" spans="1:21" s="65" customFormat="1">
      <c r="A702" s="62">
        <v>118</v>
      </c>
      <c r="B702" s="83" t="s">
        <v>84</v>
      </c>
      <c r="C702" s="51" t="s">
        <v>1628</v>
      </c>
      <c r="D702" s="51">
        <v>1968</v>
      </c>
      <c r="E702" s="53" t="s">
        <v>332</v>
      </c>
      <c r="F702" s="51" t="s">
        <v>2023</v>
      </c>
      <c r="G702" s="6" t="str">
        <f t="shared" si="90"/>
        <v xml:space="preserve"> </v>
      </c>
      <c r="H702" s="13"/>
      <c r="I702" s="13"/>
      <c r="J702" s="127"/>
      <c r="K702" s="13"/>
      <c r="L702" s="13"/>
      <c r="M702" s="13"/>
      <c r="N702" s="5">
        <v>18</v>
      </c>
      <c r="O702" s="5"/>
      <c r="P702" s="5"/>
      <c r="Q702" s="4"/>
      <c r="R702" s="64"/>
      <c r="S702" s="64">
        <f t="shared" si="87"/>
        <v>18</v>
      </c>
      <c r="T702" s="64">
        <f t="shared" si="88"/>
        <v>1</v>
      </c>
      <c r="U702" s="64">
        <f t="shared" si="89"/>
        <v>18</v>
      </c>
    </row>
    <row r="703" spans="1:21" s="65" customFormat="1">
      <c r="A703" s="62">
        <v>119</v>
      </c>
      <c r="B703" s="83" t="s">
        <v>84</v>
      </c>
      <c r="C703" s="51" t="s">
        <v>483</v>
      </c>
      <c r="D703" s="51">
        <v>1968</v>
      </c>
      <c r="E703" s="51" t="s">
        <v>113</v>
      </c>
      <c r="F703" s="51" t="s">
        <v>114</v>
      </c>
      <c r="G703" s="6" t="str">
        <f t="shared" si="90"/>
        <v xml:space="preserve"> </v>
      </c>
      <c r="H703" s="63">
        <v>17</v>
      </c>
      <c r="I703" s="5"/>
      <c r="J703" s="5"/>
      <c r="K703" s="5"/>
      <c r="L703" s="5"/>
      <c r="M703" s="5"/>
      <c r="N703" s="5"/>
      <c r="O703" s="5"/>
      <c r="P703" s="62"/>
      <c r="Q703" s="5"/>
      <c r="R703" s="64"/>
      <c r="S703" s="64">
        <f t="shared" si="87"/>
        <v>17</v>
      </c>
      <c r="T703" s="64">
        <f t="shared" si="88"/>
        <v>1</v>
      </c>
      <c r="U703" s="64">
        <f t="shared" si="89"/>
        <v>17</v>
      </c>
    </row>
    <row r="704" spans="1:21" s="65" customFormat="1">
      <c r="A704" s="62">
        <v>120</v>
      </c>
      <c r="B704" s="83" t="s">
        <v>84</v>
      </c>
      <c r="C704" s="53" t="s">
        <v>1495</v>
      </c>
      <c r="D704" s="53">
        <v>1964</v>
      </c>
      <c r="E704" s="53" t="s">
        <v>931</v>
      </c>
      <c r="F704" s="53" t="str">
        <f>VLOOKUP(E704,cod.,2,FALSE)</f>
        <v>A.S PODISTICA TARAS</v>
      </c>
      <c r="G704" s="6" t="str">
        <f t="shared" si="90"/>
        <v xml:space="preserve"> </v>
      </c>
      <c r="H704" s="63"/>
      <c r="I704" s="5"/>
      <c r="J704" s="5"/>
      <c r="K704" s="5"/>
      <c r="L704" s="13">
        <v>17</v>
      </c>
      <c r="M704" s="5"/>
      <c r="N704" s="5"/>
      <c r="O704" s="5"/>
      <c r="P704" s="5"/>
      <c r="Q704" s="4"/>
      <c r="R704" s="64"/>
      <c r="S704" s="64">
        <f t="shared" si="87"/>
        <v>17</v>
      </c>
      <c r="T704" s="64">
        <f t="shared" si="88"/>
        <v>1</v>
      </c>
      <c r="U704" s="64">
        <f t="shared" si="89"/>
        <v>17</v>
      </c>
    </row>
    <row r="705" spans="1:21" s="65" customFormat="1">
      <c r="A705" s="62">
        <v>121</v>
      </c>
      <c r="B705" s="83" t="s">
        <v>84</v>
      </c>
      <c r="C705" s="270" t="s">
        <v>1833</v>
      </c>
      <c r="D705" s="271">
        <v>1966</v>
      </c>
      <c r="E705" s="97" t="s">
        <v>1955</v>
      </c>
      <c r="F705" s="97" t="s">
        <v>2003</v>
      </c>
      <c r="G705" s="6" t="str">
        <f t="shared" si="90"/>
        <v xml:space="preserve"> </v>
      </c>
      <c r="H705" s="5"/>
      <c r="I705" s="5"/>
      <c r="J705" s="5"/>
      <c r="K705" s="5"/>
      <c r="L705" s="5"/>
      <c r="M705" s="5"/>
      <c r="N705" s="5"/>
      <c r="O705" s="5">
        <v>17</v>
      </c>
      <c r="P705" s="62"/>
      <c r="Q705" s="5"/>
      <c r="R705" s="64"/>
      <c r="S705" s="64">
        <f t="shared" si="87"/>
        <v>17</v>
      </c>
      <c r="T705" s="64">
        <f t="shared" si="88"/>
        <v>1</v>
      </c>
      <c r="U705" s="64">
        <f t="shared" si="89"/>
        <v>17</v>
      </c>
    </row>
    <row r="706" spans="1:21" s="65" customFormat="1">
      <c r="A706" s="62">
        <v>122</v>
      </c>
      <c r="B706" s="83" t="s">
        <v>84</v>
      </c>
      <c r="C706" s="51" t="s">
        <v>618</v>
      </c>
      <c r="D706" s="51">
        <v>1968</v>
      </c>
      <c r="E706" s="51" t="s">
        <v>185</v>
      </c>
      <c r="F706" s="51" t="s">
        <v>186</v>
      </c>
      <c r="G706" s="6" t="str">
        <f t="shared" si="90"/>
        <v xml:space="preserve"> </v>
      </c>
      <c r="H706" s="63">
        <v>1</v>
      </c>
      <c r="I706" s="5"/>
      <c r="J706" s="5">
        <v>15</v>
      </c>
      <c r="K706" s="5"/>
      <c r="L706" s="5"/>
      <c r="M706" s="5"/>
      <c r="N706" s="5"/>
      <c r="O706" s="5"/>
      <c r="P706" s="62"/>
      <c r="Q706" s="5"/>
      <c r="R706" s="64"/>
      <c r="S706" s="64">
        <f t="shared" si="87"/>
        <v>16</v>
      </c>
      <c r="T706" s="64">
        <f t="shared" si="88"/>
        <v>2</v>
      </c>
      <c r="U706" s="64">
        <f t="shared" si="89"/>
        <v>16</v>
      </c>
    </row>
    <row r="707" spans="1:21" s="65" customFormat="1">
      <c r="A707" s="62">
        <v>123</v>
      </c>
      <c r="B707" s="83" t="s">
        <v>84</v>
      </c>
      <c r="C707" s="53" t="s">
        <v>1496</v>
      </c>
      <c r="D707" s="53">
        <v>1967</v>
      </c>
      <c r="E707" s="53" t="s">
        <v>238</v>
      </c>
      <c r="F707" s="53" t="str">
        <f>VLOOKUP(E707,cod.,2,FALSE)</f>
        <v>PODISTICA AMATORI POTENZA</v>
      </c>
      <c r="G707" s="6" t="str">
        <f t="shared" si="90"/>
        <v xml:space="preserve"> </v>
      </c>
      <c r="H707" s="63"/>
      <c r="I707" s="5"/>
      <c r="J707" s="5"/>
      <c r="K707" s="5"/>
      <c r="L707" s="13">
        <v>16</v>
      </c>
      <c r="M707" s="5"/>
      <c r="N707" s="5"/>
      <c r="O707" s="5"/>
      <c r="P707" s="5"/>
      <c r="Q707" s="4"/>
      <c r="R707" s="64"/>
      <c r="S707" s="64">
        <f t="shared" si="87"/>
        <v>16</v>
      </c>
      <c r="T707" s="64">
        <f t="shared" si="88"/>
        <v>1</v>
      </c>
      <c r="U707" s="64">
        <f t="shared" si="89"/>
        <v>16</v>
      </c>
    </row>
    <row r="708" spans="1:21" s="65" customFormat="1">
      <c r="A708" s="62">
        <v>124</v>
      </c>
      <c r="B708" s="63" t="s">
        <v>84</v>
      </c>
      <c r="C708" s="270" t="s">
        <v>1834</v>
      </c>
      <c r="D708" s="271">
        <v>1968</v>
      </c>
      <c r="E708" s="97" t="s">
        <v>244</v>
      </c>
      <c r="F708" s="97" t="s">
        <v>1979</v>
      </c>
      <c r="G708" s="6" t="str">
        <f t="shared" si="90"/>
        <v xml:space="preserve"> </v>
      </c>
      <c r="H708" s="5"/>
      <c r="I708" s="5"/>
      <c r="J708" s="5"/>
      <c r="K708" s="5"/>
      <c r="L708" s="5"/>
      <c r="M708" s="5"/>
      <c r="N708" s="5"/>
      <c r="O708" s="5">
        <v>16</v>
      </c>
      <c r="P708" s="62"/>
      <c r="Q708" s="5"/>
      <c r="R708" s="64"/>
      <c r="S708" s="64">
        <f t="shared" si="87"/>
        <v>16</v>
      </c>
      <c r="T708" s="64">
        <f t="shared" si="88"/>
        <v>1</v>
      </c>
      <c r="U708" s="64">
        <f t="shared" si="89"/>
        <v>16</v>
      </c>
    </row>
    <row r="709" spans="1:21" s="65" customFormat="1">
      <c r="A709" s="62">
        <v>125</v>
      </c>
      <c r="B709" s="63" t="s">
        <v>84</v>
      </c>
      <c r="C709" s="51" t="s">
        <v>492</v>
      </c>
      <c r="D709" s="51">
        <v>1965</v>
      </c>
      <c r="E709" s="51" t="s">
        <v>185</v>
      </c>
      <c r="F709" s="51" t="s">
        <v>186</v>
      </c>
      <c r="G709" s="6" t="str">
        <f t="shared" si="90"/>
        <v xml:space="preserve"> </v>
      </c>
      <c r="H709" s="63">
        <v>15</v>
      </c>
      <c r="I709" s="5"/>
      <c r="J709" s="5"/>
      <c r="K709" s="5"/>
      <c r="L709" s="5"/>
      <c r="M709" s="5"/>
      <c r="N709" s="5"/>
      <c r="O709" s="5"/>
      <c r="P709" s="13"/>
      <c r="Q709" s="5"/>
      <c r="R709" s="64"/>
      <c r="S709" s="64">
        <f t="shared" si="87"/>
        <v>15</v>
      </c>
      <c r="T709" s="64">
        <f t="shared" si="88"/>
        <v>1</v>
      </c>
      <c r="U709" s="64">
        <f t="shared" si="89"/>
        <v>15</v>
      </c>
    </row>
    <row r="710" spans="1:21" s="65" customFormat="1">
      <c r="A710" s="62">
        <v>126</v>
      </c>
      <c r="B710" s="63" t="s">
        <v>84</v>
      </c>
      <c r="C710" s="51" t="s">
        <v>540</v>
      </c>
      <c r="D710" s="51">
        <v>1965</v>
      </c>
      <c r="E710" s="51" t="s">
        <v>150</v>
      </c>
      <c r="F710" s="51" t="s">
        <v>151</v>
      </c>
      <c r="G710" s="6" t="str">
        <f t="shared" si="90"/>
        <v xml:space="preserve"> </v>
      </c>
      <c r="H710" s="63">
        <v>7</v>
      </c>
      <c r="I710" s="5"/>
      <c r="J710" s="5">
        <v>8</v>
      </c>
      <c r="K710" s="5"/>
      <c r="L710" s="5"/>
      <c r="M710" s="5"/>
      <c r="N710" s="5"/>
      <c r="O710" s="5"/>
      <c r="P710" s="62"/>
      <c r="Q710" s="5"/>
      <c r="R710" s="64"/>
      <c r="S710" s="64">
        <f t="shared" si="87"/>
        <v>15</v>
      </c>
      <c r="T710" s="64">
        <f t="shared" si="88"/>
        <v>2</v>
      </c>
      <c r="U710" s="64">
        <f t="shared" si="89"/>
        <v>15</v>
      </c>
    </row>
    <row r="711" spans="1:21" s="65" customFormat="1">
      <c r="A711" s="62">
        <v>127</v>
      </c>
      <c r="B711" s="63" t="s">
        <v>84</v>
      </c>
      <c r="C711" s="53" t="s">
        <v>1497</v>
      </c>
      <c r="D711" s="53">
        <v>1966</v>
      </c>
      <c r="E711" s="53" t="s">
        <v>207</v>
      </c>
      <c r="F711" s="53" t="str">
        <f>VLOOKUP(E711,cod.,2,FALSE)</f>
        <v>TARANTO SPORTIVA</v>
      </c>
      <c r="G711" s="6" t="str">
        <f t="shared" si="90"/>
        <v xml:space="preserve"> </v>
      </c>
      <c r="H711" s="63"/>
      <c r="I711" s="5"/>
      <c r="J711" s="5"/>
      <c r="K711" s="5"/>
      <c r="L711" s="13">
        <v>15</v>
      </c>
      <c r="M711" s="5"/>
      <c r="N711" s="5"/>
      <c r="O711" s="5"/>
      <c r="P711" s="5"/>
      <c r="Q711" s="4"/>
      <c r="R711" s="64"/>
      <c r="S711" s="64">
        <f t="shared" si="87"/>
        <v>15</v>
      </c>
      <c r="T711" s="64">
        <f t="shared" si="88"/>
        <v>1</v>
      </c>
      <c r="U711" s="64">
        <f t="shared" si="89"/>
        <v>15</v>
      </c>
    </row>
    <row r="712" spans="1:21" s="65" customFormat="1">
      <c r="A712" s="62">
        <v>128</v>
      </c>
      <c r="B712" s="63" t="s">
        <v>84</v>
      </c>
      <c r="C712" s="270" t="s">
        <v>1846</v>
      </c>
      <c r="D712" s="271">
        <v>1965</v>
      </c>
      <c r="E712" s="97" t="s">
        <v>1166</v>
      </c>
      <c r="F712" s="97" t="s">
        <v>1969</v>
      </c>
      <c r="G712" s="6" t="str">
        <f t="shared" si="90"/>
        <v xml:space="preserve"> </v>
      </c>
      <c r="H712" s="5"/>
      <c r="I712" s="5"/>
      <c r="J712" s="5"/>
      <c r="K712" s="5"/>
      <c r="L712" s="5"/>
      <c r="M712" s="5"/>
      <c r="N712" s="5"/>
      <c r="O712" s="5">
        <v>15</v>
      </c>
      <c r="P712" s="62"/>
      <c r="Q712" s="5"/>
      <c r="R712" s="64"/>
      <c r="S712" s="64">
        <f t="shared" si="87"/>
        <v>15</v>
      </c>
      <c r="T712" s="64">
        <f t="shared" si="88"/>
        <v>1</v>
      </c>
      <c r="U712" s="64">
        <f t="shared" si="89"/>
        <v>15</v>
      </c>
    </row>
    <row r="713" spans="1:21" s="65" customFormat="1">
      <c r="A713" s="62">
        <v>129</v>
      </c>
      <c r="B713" s="63" t="s">
        <v>84</v>
      </c>
      <c r="C713" s="51" t="s">
        <v>495</v>
      </c>
      <c r="D713" s="51">
        <v>1967</v>
      </c>
      <c r="E713" s="51" t="s">
        <v>182</v>
      </c>
      <c r="F713" s="51" t="s">
        <v>375</v>
      </c>
      <c r="G713" s="6" t="str">
        <f t="shared" si="90"/>
        <v xml:space="preserve"> </v>
      </c>
      <c r="H713" s="63">
        <v>14</v>
      </c>
      <c r="I713" s="5"/>
      <c r="J713" s="5"/>
      <c r="K713" s="5"/>
      <c r="L713" s="5"/>
      <c r="M713" s="5"/>
      <c r="N713" s="5"/>
      <c r="O713" s="5"/>
      <c r="P713" s="62"/>
      <c r="Q713" s="5"/>
      <c r="R713" s="64"/>
      <c r="S713" s="64">
        <f t="shared" ref="S713:S744" si="91">SUM(H713:R713)</f>
        <v>14</v>
      </c>
      <c r="T713" s="64">
        <f t="shared" ref="T713:T744" si="92">COUNT(F713:Q713)</f>
        <v>1</v>
      </c>
      <c r="U713" s="64">
        <f t="shared" ref="U713:U744" si="93">S713</f>
        <v>14</v>
      </c>
    </row>
    <row r="714" spans="1:21" s="65" customFormat="1">
      <c r="A714" s="62">
        <v>130</v>
      </c>
      <c r="B714" s="63" t="s">
        <v>84</v>
      </c>
      <c r="C714" s="53" t="s">
        <v>1498</v>
      </c>
      <c r="D714" s="53">
        <v>1965</v>
      </c>
      <c r="E714" s="53" t="s">
        <v>943</v>
      </c>
      <c r="F714" s="53" t="str">
        <f>VLOOKUP(E714,cod.,2,FALSE)</f>
        <v>ATLETICA PALAZZO</v>
      </c>
      <c r="G714" s="6" t="str">
        <f t="shared" si="90"/>
        <v xml:space="preserve"> </v>
      </c>
      <c r="H714" s="63"/>
      <c r="I714" s="5"/>
      <c r="J714" s="5"/>
      <c r="K714" s="5"/>
      <c r="L714" s="13">
        <v>14</v>
      </c>
      <c r="M714" s="5"/>
      <c r="N714" s="5"/>
      <c r="O714" s="5"/>
      <c r="P714" s="5"/>
      <c r="Q714" s="4"/>
      <c r="R714" s="64"/>
      <c r="S714" s="64">
        <f t="shared" si="91"/>
        <v>14</v>
      </c>
      <c r="T714" s="64">
        <f t="shared" si="92"/>
        <v>1</v>
      </c>
      <c r="U714" s="64">
        <f t="shared" si="93"/>
        <v>14</v>
      </c>
    </row>
    <row r="715" spans="1:21" s="65" customFormat="1">
      <c r="A715" s="62">
        <v>131</v>
      </c>
      <c r="B715" s="63" t="s">
        <v>84</v>
      </c>
      <c r="C715" s="270" t="s">
        <v>1865</v>
      </c>
      <c r="D715" s="271">
        <v>1968</v>
      </c>
      <c r="E715" s="97" t="s">
        <v>1160</v>
      </c>
      <c r="F715" s="97" t="s">
        <v>1964</v>
      </c>
      <c r="G715" s="6" t="str">
        <f t="shared" si="90"/>
        <v xml:space="preserve"> </v>
      </c>
      <c r="H715" s="5"/>
      <c r="I715" s="5"/>
      <c r="J715" s="5"/>
      <c r="K715" s="5"/>
      <c r="L715" s="5"/>
      <c r="M715" s="5"/>
      <c r="N715" s="5"/>
      <c r="O715" s="5">
        <v>14</v>
      </c>
      <c r="P715" s="62"/>
      <c r="Q715" s="5"/>
      <c r="R715" s="64"/>
      <c r="S715" s="64">
        <f t="shared" si="91"/>
        <v>14</v>
      </c>
      <c r="T715" s="64">
        <f t="shared" si="92"/>
        <v>1</v>
      </c>
      <c r="U715" s="64">
        <f t="shared" si="93"/>
        <v>14</v>
      </c>
    </row>
    <row r="716" spans="1:21" s="65" customFormat="1">
      <c r="A716" s="62">
        <v>132</v>
      </c>
      <c r="B716" s="63" t="s">
        <v>84</v>
      </c>
      <c r="C716" s="51" t="s">
        <v>498</v>
      </c>
      <c r="D716" s="51">
        <v>1964</v>
      </c>
      <c r="E716" s="51" t="s">
        <v>150</v>
      </c>
      <c r="F716" s="51" t="s">
        <v>151</v>
      </c>
      <c r="G716" s="6" t="str">
        <f t="shared" si="90"/>
        <v xml:space="preserve"> </v>
      </c>
      <c r="H716" s="63">
        <v>13</v>
      </c>
      <c r="I716" s="5"/>
      <c r="J716" s="5"/>
      <c r="K716" s="5"/>
      <c r="L716" s="5"/>
      <c r="M716" s="5"/>
      <c r="N716" s="5"/>
      <c r="O716" s="5"/>
      <c r="P716" s="62"/>
      <c r="Q716" s="5"/>
      <c r="R716" s="64"/>
      <c r="S716" s="64">
        <f t="shared" si="91"/>
        <v>13</v>
      </c>
      <c r="T716" s="64">
        <f t="shared" si="92"/>
        <v>1</v>
      </c>
      <c r="U716" s="64">
        <f t="shared" si="93"/>
        <v>13</v>
      </c>
    </row>
    <row r="717" spans="1:21" s="65" customFormat="1">
      <c r="A717" s="62">
        <v>133</v>
      </c>
      <c r="B717" s="63" t="s">
        <v>84</v>
      </c>
      <c r="C717" s="51" t="s">
        <v>617</v>
      </c>
      <c r="D717" s="51">
        <v>1964</v>
      </c>
      <c r="E717" s="51" t="s">
        <v>139</v>
      </c>
      <c r="F717" s="51" t="s">
        <v>140</v>
      </c>
      <c r="G717" s="6" t="str">
        <f t="shared" si="90"/>
        <v xml:space="preserve"> </v>
      </c>
      <c r="H717" s="63">
        <v>1</v>
      </c>
      <c r="I717" s="5"/>
      <c r="J717" s="5">
        <v>12</v>
      </c>
      <c r="K717" s="5"/>
      <c r="L717" s="5"/>
      <c r="M717" s="5"/>
      <c r="N717" s="5"/>
      <c r="O717" s="5"/>
      <c r="P717" s="62"/>
      <c r="Q717" s="5"/>
      <c r="R717" s="64"/>
      <c r="S717" s="64">
        <f t="shared" si="91"/>
        <v>13</v>
      </c>
      <c r="T717" s="64">
        <f t="shared" si="92"/>
        <v>2</v>
      </c>
      <c r="U717" s="64">
        <f t="shared" si="93"/>
        <v>13</v>
      </c>
    </row>
    <row r="718" spans="1:21" s="65" customFormat="1">
      <c r="A718" s="62">
        <v>134</v>
      </c>
      <c r="B718" s="63" t="s">
        <v>84</v>
      </c>
      <c r="C718" s="51" t="s">
        <v>1136</v>
      </c>
      <c r="D718" s="51">
        <v>1965</v>
      </c>
      <c r="E718" s="53" t="s">
        <v>1165</v>
      </c>
      <c r="F718" s="51" t="s">
        <v>1049</v>
      </c>
      <c r="G718" s="6" t="str">
        <f t="shared" si="90"/>
        <v xml:space="preserve"> </v>
      </c>
      <c r="H718" s="13"/>
      <c r="I718" s="13"/>
      <c r="J718" s="130">
        <v>13</v>
      </c>
      <c r="K718" s="5"/>
      <c r="L718" s="5"/>
      <c r="M718" s="5"/>
      <c r="N718" s="5"/>
      <c r="O718" s="5"/>
      <c r="P718" s="62"/>
      <c r="Q718" s="5"/>
      <c r="R718" s="64"/>
      <c r="S718" s="64">
        <f t="shared" si="91"/>
        <v>13</v>
      </c>
      <c r="T718" s="64">
        <f t="shared" si="92"/>
        <v>1</v>
      </c>
      <c r="U718" s="64">
        <f t="shared" si="93"/>
        <v>13</v>
      </c>
    </row>
    <row r="719" spans="1:21" s="65" customFormat="1">
      <c r="A719" s="62">
        <v>135</v>
      </c>
      <c r="B719" s="63" t="s">
        <v>84</v>
      </c>
      <c r="C719" s="270" t="s">
        <v>1871</v>
      </c>
      <c r="D719" s="271">
        <v>1965</v>
      </c>
      <c r="E719" s="97" t="s">
        <v>1160</v>
      </c>
      <c r="F719" s="97" t="s">
        <v>1964</v>
      </c>
      <c r="G719" s="6" t="str">
        <f t="shared" si="90"/>
        <v xml:space="preserve"> </v>
      </c>
      <c r="H719" s="5"/>
      <c r="I719" s="5"/>
      <c r="J719" s="5"/>
      <c r="K719" s="5"/>
      <c r="L719" s="5"/>
      <c r="M719" s="5"/>
      <c r="N719" s="5"/>
      <c r="O719" s="5">
        <v>13</v>
      </c>
      <c r="P719" s="62"/>
      <c r="Q719" s="5"/>
      <c r="R719" s="64"/>
      <c r="S719" s="64">
        <f t="shared" si="91"/>
        <v>13</v>
      </c>
      <c r="T719" s="64">
        <f t="shared" si="92"/>
        <v>1</v>
      </c>
      <c r="U719" s="64">
        <f t="shared" si="93"/>
        <v>13</v>
      </c>
    </row>
    <row r="720" spans="1:21" s="65" customFormat="1">
      <c r="A720" s="62">
        <v>136</v>
      </c>
      <c r="B720" s="63" t="s">
        <v>84</v>
      </c>
      <c r="C720" s="51" t="s">
        <v>314</v>
      </c>
      <c r="D720" s="51">
        <v>1968</v>
      </c>
      <c r="E720" s="51" t="s">
        <v>152</v>
      </c>
      <c r="F720" s="51" t="s">
        <v>269</v>
      </c>
      <c r="G720" s="6" t="str">
        <f t="shared" si="90"/>
        <v xml:space="preserve"> </v>
      </c>
      <c r="H720" s="63">
        <v>12</v>
      </c>
      <c r="I720" s="5"/>
      <c r="J720" s="5"/>
      <c r="K720" s="5"/>
      <c r="L720" s="5"/>
      <c r="M720" s="5"/>
      <c r="N720" s="5"/>
      <c r="O720" s="5"/>
      <c r="P720" s="13"/>
      <c r="Q720" s="5"/>
      <c r="R720" s="64"/>
      <c r="S720" s="64">
        <f t="shared" si="91"/>
        <v>12</v>
      </c>
      <c r="T720" s="64">
        <f t="shared" si="92"/>
        <v>1</v>
      </c>
      <c r="U720" s="64">
        <f t="shared" si="93"/>
        <v>12</v>
      </c>
    </row>
    <row r="721" spans="1:21" s="65" customFormat="1">
      <c r="A721" s="62">
        <v>137</v>
      </c>
      <c r="B721" s="63" t="s">
        <v>84</v>
      </c>
      <c r="C721" s="51" t="s">
        <v>675</v>
      </c>
      <c r="D721" s="51">
        <v>1964</v>
      </c>
      <c r="E721" s="51" t="s">
        <v>171</v>
      </c>
      <c r="F721" s="51" t="s">
        <v>172</v>
      </c>
      <c r="G721" s="6" t="str">
        <f t="shared" si="90"/>
        <v xml:space="preserve"> </v>
      </c>
      <c r="H721" s="63">
        <v>1</v>
      </c>
      <c r="I721" s="5"/>
      <c r="J721" s="5">
        <v>5</v>
      </c>
      <c r="K721" s="5"/>
      <c r="L721" s="5"/>
      <c r="M721" s="5"/>
      <c r="N721" s="5"/>
      <c r="O721" s="5">
        <v>6</v>
      </c>
      <c r="P721" s="5"/>
      <c r="Q721" s="4"/>
      <c r="R721" s="64"/>
      <c r="S721" s="64">
        <f t="shared" si="91"/>
        <v>12</v>
      </c>
      <c r="T721" s="64">
        <f t="shared" si="92"/>
        <v>3</v>
      </c>
      <c r="U721" s="64">
        <f t="shared" si="93"/>
        <v>12</v>
      </c>
    </row>
    <row r="722" spans="1:21" s="65" customFormat="1">
      <c r="A722" s="62">
        <v>138</v>
      </c>
      <c r="B722" s="63" t="s">
        <v>84</v>
      </c>
      <c r="C722" s="270" t="s">
        <v>1877</v>
      </c>
      <c r="D722" s="271">
        <v>1967</v>
      </c>
      <c r="E722" s="97" t="s">
        <v>181</v>
      </c>
      <c r="F722" s="97" t="s">
        <v>1973</v>
      </c>
      <c r="G722" s="6" t="str">
        <f t="shared" si="90"/>
        <v xml:space="preserve"> </v>
      </c>
      <c r="H722" s="5"/>
      <c r="I722" s="5"/>
      <c r="J722" s="5"/>
      <c r="K722" s="5"/>
      <c r="L722" s="5"/>
      <c r="M722" s="5"/>
      <c r="N722" s="5"/>
      <c r="O722" s="5">
        <v>11</v>
      </c>
      <c r="P722" s="62"/>
      <c r="Q722" s="5"/>
      <c r="R722" s="64"/>
      <c r="S722" s="64">
        <f t="shared" si="91"/>
        <v>11</v>
      </c>
      <c r="T722" s="64">
        <f t="shared" si="92"/>
        <v>1</v>
      </c>
      <c r="U722" s="64">
        <f t="shared" si="93"/>
        <v>11</v>
      </c>
    </row>
    <row r="723" spans="1:21" s="65" customFormat="1">
      <c r="A723" s="62">
        <v>139</v>
      </c>
      <c r="B723" s="63" t="s">
        <v>84</v>
      </c>
      <c r="C723" s="51" t="s">
        <v>534</v>
      </c>
      <c r="D723" s="51">
        <v>1967</v>
      </c>
      <c r="E723" s="51" t="s">
        <v>178</v>
      </c>
      <c r="F723" s="51" t="s">
        <v>277</v>
      </c>
      <c r="G723" s="6" t="str">
        <f t="shared" si="90"/>
        <v xml:space="preserve"> </v>
      </c>
      <c r="H723" s="63">
        <v>10</v>
      </c>
      <c r="I723" s="5"/>
      <c r="J723" s="5"/>
      <c r="K723" s="5"/>
      <c r="L723" s="5"/>
      <c r="M723" s="5"/>
      <c r="N723" s="5"/>
      <c r="O723" s="5"/>
      <c r="P723" s="62"/>
      <c r="Q723" s="5"/>
      <c r="R723" s="64"/>
      <c r="S723" s="64">
        <f t="shared" si="91"/>
        <v>10</v>
      </c>
      <c r="T723" s="64">
        <f t="shared" si="92"/>
        <v>1</v>
      </c>
      <c r="U723" s="64">
        <f t="shared" si="93"/>
        <v>10</v>
      </c>
    </row>
    <row r="724" spans="1:21" s="65" customFormat="1">
      <c r="A724" s="62">
        <v>140</v>
      </c>
      <c r="B724" s="63" t="s">
        <v>84</v>
      </c>
      <c r="C724" s="51" t="s">
        <v>538</v>
      </c>
      <c r="D724" s="51">
        <v>1965</v>
      </c>
      <c r="E724" s="51" t="s">
        <v>129</v>
      </c>
      <c r="F724" s="51" t="s">
        <v>130</v>
      </c>
      <c r="G724" s="6" t="str">
        <f t="shared" si="90"/>
        <v xml:space="preserve"> </v>
      </c>
      <c r="H724" s="63">
        <v>9</v>
      </c>
      <c r="I724" s="5"/>
      <c r="J724" s="5"/>
      <c r="K724" s="5"/>
      <c r="L724" s="5"/>
      <c r="M724" s="5"/>
      <c r="N724" s="5"/>
      <c r="O724" s="5"/>
      <c r="P724" s="5"/>
      <c r="Q724" s="4"/>
      <c r="R724" s="64"/>
      <c r="S724" s="64">
        <f t="shared" si="91"/>
        <v>9</v>
      </c>
      <c r="T724" s="64">
        <f t="shared" si="92"/>
        <v>1</v>
      </c>
      <c r="U724" s="64">
        <f t="shared" si="93"/>
        <v>9</v>
      </c>
    </row>
    <row r="725" spans="1:21" s="65" customFormat="1">
      <c r="A725" s="62">
        <v>141</v>
      </c>
      <c r="B725" s="63" t="s">
        <v>84</v>
      </c>
      <c r="C725" s="51" t="s">
        <v>1139</v>
      </c>
      <c r="D725" s="51">
        <v>1967</v>
      </c>
      <c r="E725" s="53" t="s">
        <v>139</v>
      </c>
      <c r="F725" s="51" t="s">
        <v>140</v>
      </c>
      <c r="G725" s="6" t="str">
        <f t="shared" si="90"/>
        <v xml:space="preserve"> </v>
      </c>
      <c r="H725" s="13"/>
      <c r="I725" s="13"/>
      <c r="J725" s="130">
        <v>9</v>
      </c>
      <c r="K725" s="5"/>
      <c r="L725" s="5"/>
      <c r="M725" s="5"/>
      <c r="N725" s="5"/>
      <c r="O725" s="5"/>
      <c r="P725" s="62"/>
      <c r="Q725" s="5"/>
      <c r="R725" s="64"/>
      <c r="S725" s="64">
        <f t="shared" si="91"/>
        <v>9</v>
      </c>
      <c r="T725" s="64">
        <f t="shared" si="92"/>
        <v>1</v>
      </c>
      <c r="U725" s="64">
        <f t="shared" si="93"/>
        <v>9</v>
      </c>
    </row>
    <row r="726" spans="1:21" s="65" customFormat="1">
      <c r="A726" s="62">
        <v>142</v>
      </c>
      <c r="B726" s="63" t="s">
        <v>84</v>
      </c>
      <c r="C726" s="270" t="s">
        <v>1883</v>
      </c>
      <c r="D726" s="271">
        <v>1964</v>
      </c>
      <c r="E726" s="97" t="s">
        <v>1955</v>
      </c>
      <c r="F726" s="97" t="s">
        <v>2003</v>
      </c>
      <c r="G726" s="6" t="str">
        <f t="shared" si="90"/>
        <v xml:space="preserve"> </v>
      </c>
      <c r="H726" s="5"/>
      <c r="I726" s="5"/>
      <c r="J726" s="5"/>
      <c r="K726" s="5"/>
      <c r="L726" s="5"/>
      <c r="M726" s="5"/>
      <c r="N726" s="5"/>
      <c r="O726" s="5">
        <v>9</v>
      </c>
      <c r="P726" s="62"/>
      <c r="Q726" s="5"/>
      <c r="R726" s="64"/>
      <c r="S726" s="64">
        <f t="shared" si="91"/>
        <v>9</v>
      </c>
      <c r="T726" s="64">
        <f t="shared" si="92"/>
        <v>1</v>
      </c>
      <c r="U726" s="64">
        <f t="shared" si="93"/>
        <v>9</v>
      </c>
    </row>
    <row r="727" spans="1:21" s="65" customFormat="1">
      <c r="A727" s="62">
        <v>143</v>
      </c>
      <c r="B727" s="63" t="s">
        <v>84</v>
      </c>
      <c r="C727" s="51" t="s">
        <v>632</v>
      </c>
      <c r="D727" s="51">
        <v>1964</v>
      </c>
      <c r="E727" s="51" t="s">
        <v>179</v>
      </c>
      <c r="F727" s="51" t="s">
        <v>180</v>
      </c>
      <c r="G727" s="6" t="str">
        <f t="shared" si="90"/>
        <v xml:space="preserve"> </v>
      </c>
      <c r="H727" s="63">
        <v>1</v>
      </c>
      <c r="I727" s="5"/>
      <c r="J727" s="5">
        <v>7</v>
      </c>
      <c r="K727" s="5"/>
      <c r="L727" s="5"/>
      <c r="M727" s="5"/>
      <c r="N727" s="5"/>
      <c r="O727" s="5"/>
      <c r="P727" s="62"/>
      <c r="Q727" s="5"/>
      <c r="R727" s="64"/>
      <c r="S727" s="64">
        <f t="shared" si="91"/>
        <v>8</v>
      </c>
      <c r="T727" s="64">
        <f t="shared" si="92"/>
        <v>2</v>
      </c>
      <c r="U727" s="64">
        <f t="shared" si="93"/>
        <v>8</v>
      </c>
    </row>
    <row r="728" spans="1:21" s="65" customFormat="1">
      <c r="A728" s="62">
        <v>144</v>
      </c>
      <c r="B728" s="63" t="s">
        <v>84</v>
      </c>
      <c r="C728" s="270" t="s">
        <v>1885</v>
      </c>
      <c r="D728" s="271">
        <v>1967</v>
      </c>
      <c r="E728" s="97" t="s">
        <v>135</v>
      </c>
      <c r="F728" s="97" t="s">
        <v>1989</v>
      </c>
      <c r="G728" s="6" t="str">
        <f t="shared" si="90"/>
        <v xml:space="preserve"> </v>
      </c>
      <c r="H728" s="5"/>
      <c r="I728" s="5"/>
      <c r="J728" s="5"/>
      <c r="K728" s="5"/>
      <c r="L728" s="5"/>
      <c r="M728" s="5"/>
      <c r="N728" s="5"/>
      <c r="O728" s="5">
        <v>8</v>
      </c>
      <c r="P728" s="62"/>
      <c r="Q728" s="5"/>
      <c r="R728" s="64"/>
      <c r="S728" s="64">
        <f t="shared" si="91"/>
        <v>8</v>
      </c>
      <c r="T728" s="64">
        <f t="shared" si="92"/>
        <v>1</v>
      </c>
      <c r="U728" s="64">
        <f t="shared" si="93"/>
        <v>8</v>
      </c>
    </row>
    <row r="729" spans="1:21" s="65" customFormat="1">
      <c r="A729" s="62">
        <v>145</v>
      </c>
      <c r="B729" s="63" t="s">
        <v>84</v>
      </c>
      <c r="C729" s="270" t="s">
        <v>1890</v>
      </c>
      <c r="D729" s="271">
        <v>1968</v>
      </c>
      <c r="E729" s="97" t="s">
        <v>1951</v>
      </c>
      <c r="F729" s="97" t="s">
        <v>1990</v>
      </c>
      <c r="G729" s="6" t="str">
        <f t="shared" si="90"/>
        <v xml:space="preserve"> </v>
      </c>
      <c r="H729" s="5"/>
      <c r="I729" s="5"/>
      <c r="J729" s="5"/>
      <c r="K729" s="5"/>
      <c r="L729" s="5"/>
      <c r="M729" s="5"/>
      <c r="N729" s="5"/>
      <c r="O729" s="5">
        <v>7</v>
      </c>
      <c r="P729" s="62"/>
      <c r="Q729" s="5"/>
      <c r="R729" s="64"/>
      <c r="S729" s="64">
        <f t="shared" si="91"/>
        <v>7</v>
      </c>
      <c r="T729" s="64">
        <f t="shared" si="92"/>
        <v>1</v>
      </c>
      <c r="U729" s="64">
        <f t="shared" si="93"/>
        <v>7</v>
      </c>
    </row>
    <row r="730" spans="1:21" s="65" customFormat="1">
      <c r="A730" s="62">
        <v>146</v>
      </c>
      <c r="B730" s="63" t="s">
        <v>84</v>
      </c>
      <c r="C730" s="51" t="s">
        <v>550</v>
      </c>
      <c r="D730" s="51">
        <v>1968</v>
      </c>
      <c r="E730" s="51" t="s">
        <v>126</v>
      </c>
      <c r="F730" s="51" t="s">
        <v>376</v>
      </c>
      <c r="G730" s="6" t="str">
        <f t="shared" ref="G730:G751" si="94">IF(COUNTIF(atleta501,C730)&gt;1,"X"," ")</f>
        <v xml:space="preserve"> </v>
      </c>
      <c r="H730" s="63">
        <v>6</v>
      </c>
      <c r="I730" s="5"/>
      <c r="J730" s="5"/>
      <c r="K730" s="5"/>
      <c r="L730" s="5"/>
      <c r="M730" s="5"/>
      <c r="N730" s="5"/>
      <c r="O730" s="5"/>
      <c r="P730" s="62"/>
      <c r="Q730" s="5"/>
      <c r="R730" s="64"/>
      <c r="S730" s="64">
        <f t="shared" si="91"/>
        <v>6</v>
      </c>
      <c r="T730" s="64">
        <f t="shared" si="92"/>
        <v>1</v>
      </c>
      <c r="U730" s="64">
        <f t="shared" si="93"/>
        <v>6</v>
      </c>
    </row>
    <row r="731" spans="1:21" s="65" customFormat="1">
      <c r="A731" s="62">
        <v>147</v>
      </c>
      <c r="B731" s="63" t="s">
        <v>84</v>
      </c>
      <c r="C731" s="51" t="s">
        <v>1143</v>
      </c>
      <c r="D731" s="51">
        <v>1968</v>
      </c>
      <c r="E731" s="53" t="s">
        <v>1168</v>
      </c>
      <c r="F731" s="51" t="s">
        <v>1045</v>
      </c>
      <c r="G731" s="6" t="str">
        <f t="shared" si="94"/>
        <v xml:space="preserve"> </v>
      </c>
      <c r="H731" s="13"/>
      <c r="I731" s="13"/>
      <c r="J731" s="130">
        <v>6</v>
      </c>
      <c r="K731" s="5"/>
      <c r="L731" s="5"/>
      <c r="M731" s="5"/>
      <c r="N731" s="5"/>
      <c r="O731" s="5"/>
      <c r="P731" s="62"/>
      <c r="Q731" s="5"/>
      <c r="R731" s="64"/>
      <c r="S731" s="64">
        <f t="shared" si="91"/>
        <v>6</v>
      </c>
      <c r="T731" s="64">
        <f t="shared" si="92"/>
        <v>1</v>
      </c>
      <c r="U731" s="64">
        <f t="shared" si="93"/>
        <v>6</v>
      </c>
    </row>
    <row r="732" spans="1:21" s="65" customFormat="1">
      <c r="A732" s="62">
        <v>148</v>
      </c>
      <c r="B732" s="63" t="s">
        <v>84</v>
      </c>
      <c r="C732" s="51" t="s">
        <v>568</v>
      </c>
      <c r="D732" s="51">
        <v>1965</v>
      </c>
      <c r="E732" s="51" t="s">
        <v>152</v>
      </c>
      <c r="F732" s="51" t="s">
        <v>269</v>
      </c>
      <c r="G732" s="6" t="str">
        <f t="shared" si="94"/>
        <v xml:space="preserve"> </v>
      </c>
      <c r="H732" s="63">
        <v>5</v>
      </c>
      <c r="I732" s="5"/>
      <c r="J732" s="5"/>
      <c r="K732" s="5"/>
      <c r="L732" s="5"/>
      <c r="M732" s="5"/>
      <c r="N732" s="5"/>
      <c r="O732" s="5"/>
      <c r="P732" s="5"/>
      <c r="Q732" s="13"/>
      <c r="R732" s="64"/>
      <c r="S732" s="64">
        <f t="shared" si="91"/>
        <v>5</v>
      </c>
      <c r="T732" s="64">
        <f t="shared" si="92"/>
        <v>1</v>
      </c>
      <c r="U732" s="64">
        <f t="shared" si="93"/>
        <v>5</v>
      </c>
    </row>
    <row r="733" spans="1:21" s="65" customFormat="1">
      <c r="A733" s="62">
        <v>149</v>
      </c>
      <c r="B733" s="63" t="s">
        <v>84</v>
      </c>
      <c r="C733" s="51" t="s">
        <v>692</v>
      </c>
      <c r="D733" s="51">
        <v>1968</v>
      </c>
      <c r="E733" s="51" t="s">
        <v>185</v>
      </c>
      <c r="F733" s="51" t="s">
        <v>186</v>
      </c>
      <c r="G733" s="6" t="str">
        <f t="shared" si="94"/>
        <v xml:space="preserve"> </v>
      </c>
      <c r="H733" s="63">
        <v>1</v>
      </c>
      <c r="I733" s="5"/>
      <c r="J733" s="5">
        <v>4</v>
      </c>
      <c r="K733" s="5"/>
      <c r="L733" s="5"/>
      <c r="M733" s="5"/>
      <c r="N733" s="5"/>
      <c r="O733" s="5"/>
      <c r="P733" s="62"/>
      <c r="Q733" s="5"/>
      <c r="R733" s="64"/>
      <c r="S733" s="64">
        <f t="shared" si="91"/>
        <v>5</v>
      </c>
      <c r="T733" s="64">
        <f t="shared" si="92"/>
        <v>2</v>
      </c>
      <c r="U733" s="64">
        <f t="shared" si="93"/>
        <v>5</v>
      </c>
    </row>
    <row r="734" spans="1:21" s="65" customFormat="1">
      <c r="A734" s="62">
        <v>150</v>
      </c>
      <c r="B734" s="63" t="s">
        <v>84</v>
      </c>
      <c r="C734" s="270" t="s">
        <v>1900</v>
      </c>
      <c r="D734" s="271">
        <v>1965</v>
      </c>
      <c r="E734" s="97" t="s">
        <v>1954</v>
      </c>
      <c r="F734" s="97" t="s">
        <v>2000</v>
      </c>
      <c r="G734" s="6" t="str">
        <f t="shared" si="94"/>
        <v xml:space="preserve"> </v>
      </c>
      <c r="H734" s="5"/>
      <c r="I734" s="5"/>
      <c r="J734" s="5"/>
      <c r="K734" s="5"/>
      <c r="L734" s="5"/>
      <c r="M734" s="5"/>
      <c r="N734" s="5"/>
      <c r="O734" s="5">
        <v>5</v>
      </c>
      <c r="P734" s="62"/>
      <c r="Q734" s="5"/>
      <c r="R734" s="64"/>
      <c r="S734" s="64">
        <f t="shared" si="91"/>
        <v>5</v>
      </c>
      <c r="T734" s="64">
        <f t="shared" si="92"/>
        <v>1</v>
      </c>
      <c r="U734" s="64">
        <f t="shared" si="93"/>
        <v>5</v>
      </c>
    </row>
    <row r="735" spans="1:21" s="65" customFormat="1">
      <c r="A735" s="62">
        <v>151</v>
      </c>
      <c r="B735" s="63" t="s">
        <v>84</v>
      </c>
      <c r="C735" s="51" t="s">
        <v>569</v>
      </c>
      <c r="D735" s="51">
        <v>1965</v>
      </c>
      <c r="E735" s="51" t="s">
        <v>137</v>
      </c>
      <c r="F735" s="51" t="s">
        <v>138</v>
      </c>
      <c r="G735" s="6" t="str">
        <f t="shared" si="94"/>
        <v xml:space="preserve"> </v>
      </c>
      <c r="H735" s="63">
        <v>4</v>
      </c>
      <c r="I735" s="5"/>
      <c r="J735" s="5"/>
      <c r="K735" s="5"/>
      <c r="L735" s="5"/>
      <c r="M735" s="5"/>
      <c r="N735" s="5"/>
      <c r="O735" s="5"/>
      <c r="P735" s="62"/>
      <c r="Q735" s="5"/>
      <c r="R735" s="64"/>
      <c r="S735" s="64">
        <f t="shared" si="91"/>
        <v>4</v>
      </c>
      <c r="T735" s="64">
        <f t="shared" si="92"/>
        <v>1</v>
      </c>
      <c r="U735" s="64">
        <f t="shared" si="93"/>
        <v>4</v>
      </c>
    </row>
    <row r="736" spans="1:21" s="65" customFormat="1">
      <c r="A736" s="62">
        <v>152</v>
      </c>
      <c r="B736" s="63" t="s">
        <v>84</v>
      </c>
      <c r="C736" s="270" t="s">
        <v>1910</v>
      </c>
      <c r="D736" s="271">
        <v>1964</v>
      </c>
      <c r="E736" s="97" t="s">
        <v>181</v>
      </c>
      <c r="F736" s="97" t="s">
        <v>1973</v>
      </c>
      <c r="G736" s="6" t="str">
        <f t="shared" si="94"/>
        <v xml:space="preserve"> </v>
      </c>
      <c r="H736" s="5"/>
      <c r="I736" s="5"/>
      <c r="J736" s="5"/>
      <c r="K736" s="5"/>
      <c r="L736" s="5"/>
      <c r="M736" s="5"/>
      <c r="N736" s="5"/>
      <c r="O736" s="5">
        <v>4</v>
      </c>
      <c r="P736" s="62"/>
      <c r="Q736" s="5"/>
      <c r="R736" s="64"/>
      <c r="S736" s="64">
        <f t="shared" si="91"/>
        <v>4</v>
      </c>
      <c r="T736" s="64">
        <f t="shared" si="92"/>
        <v>1</v>
      </c>
      <c r="U736" s="64">
        <f t="shared" si="93"/>
        <v>4</v>
      </c>
    </row>
    <row r="737" spans="1:21" s="65" customFormat="1">
      <c r="A737" s="62">
        <v>153</v>
      </c>
      <c r="B737" s="63" t="s">
        <v>84</v>
      </c>
      <c r="C737" s="51" t="s">
        <v>1152</v>
      </c>
      <c r="D737" s="51">
        <v>1967</v>
      </c>
      <c r="E737" s="53" t="s">
        <v>1168</v>
      </c>
      <c r="F737" s="51" t="s">
        <v>1045</v>
      </c>
      <c r="G737" s="6" t="str">
        <f t="shared" si="94"/>
        <v xml:space="preserve"> </v>
      </c>
      <c r="H737" s="13"/>
      <c r="I737" s="13"/>
      <c r="J737" s="130">
        <v>3</v>
      </c>
      <c r="K737" s="5"/>
      <c r="L737" s="5"/>
      <c r="M737" s="5"/>
      <c r="N737" s="5"/>
      <c r="O737" s="5"/>
      <c r="P737" s="62"/>
      <c r="Q737" s="5"/>
      <c r="R737" s="64"/>
      <c r="S737" s="64">
        <f t="shared" si="91"/>
        <v>3</v>
      </c>
      <c r="T737" s="64">
        <f t="shared" si="92"/>
        <v>1</v>
      </c>
      <c r="U737" s="64">
        <f t="shared" si="93"/>
        <v>3</v>
      </c>
    </row>
    <row r="738" spans="1:21" s="65" customFormat="1">
      <c r="A738" s="62">
        <v>154</v>
      </c>
      <c r="B738" s="63" t="s">
        <v>84</v>
      </c>
      <c r="C738" s="270" t="s">
        <v>1911</v>
      </c>
      <c r="D738" s="271">
        <v>1966</v>
      </c>
      <c r="E738" s="97" t="s">
        <v>1166</v>
      </c>
      <c r="F738" s="97" t="s">
        <v>1969</v>
      </c>
      <c r="G738" s="6" t="str">
        <f t="shared" si="94"/>
        <v xml:space="preserve"> </v>
      </c>
      <c r="H738" s="5"/>
      <c r="I738" s="5"/>
      <c r="J738" s="5"/>
      <c r="K738" s="5"/>
      <c r="L738" s="5"/>
      <c r="M738" s="5"/>
      <c r="N738" s="5"/>
      <c r="O738" s="5">
        <v>3</v>
      </c>
      <c r="P738" s="62"/>
      <c r="Q738" s="5"/>
      <c r="R738" s="64"/>
      <c r="S738" s="64">
        <f t="shared" si="91"/>
        <v>3</v>
      </c>
      <c r="T738" s="64">
        <f t="shared" si="92"/>
        <v>1</v>
      </c>
      <c r="U738" s="64">
        <f t="shared" si="93"/>
        <v>3</v>
      </c>
    </row>
    <row r="739" spans="1:21" s="65" customFormat="1">
      <c r="A739" s="62">
        <v>155</v>
      </c>
      <c r="B739" s="63" t="s">
        <v>84</v>
      </c>
      <c r="C739" s="51" t="s">
        <v>585</v>
      </c>
      <c r="D739" s="51">
        <v>1968</v>
      </c>
      <c r="E739" s="51" t="s">
        <v>127</v>
      </c>
      <c r="F739" s="51" t="s">
        <v>128</v>
      </c>
      <c r="G739" s="6" t="str">
        <f t="shared" si="94"/>
        <v xml:space="preserve"> </v>
      </c>
      <c r="H739" s="63">
        <v>2</v>
      </c>
      <c r="I739" s="5"/>
      <c r="J739" s="5"/>
      <c r="K739" s="5"/>
      <c r="L739" s="5"/>
      <c r="M739" s="5"/>
      <c r="N739" s="5"/>
      <c r="O739" s="5"/>
      <c r="P739" s="5"/>
      <c r="Q739" s="4"/>
      <c r="R739" s="64"/>
      <c r="S739" s="64">
        <f t="shared" si="91"/>
        <v>2</v>
      </c>
      <c r="T739" s="64">
        <f t="shared" si="92"/>
        <v>1</v>
      </c>
      <c r="U739" s="64">
        <f t="shared" si="93"/>
        <v>2</v>
      </c>
    </row>
    <row r="740" spans="1:21" s="65" customFormat="1">
      <c r="A740" s="62">
        <v>156</v>
      </c>
      <c r="B740" s="63" t="s">
        <v>84</v>
      </c>
      <c r="C740" s="51" t="s">
        <v>1158</v>
      </c>
      <c r="D740" s="51">
        <v>1965</v>
      </c>
      <c r="E740" s="53" t="s">
        <v>1167</v>
      </c>
      <c r="F740" s="51" t="s">
        <v>1050</v>
      </c>
      <c r="G740" s="6" t="str">
        <f t="shared" si="94"/>
        <v xml:space="preserve"> </v>
      </c>
      <c r="H740" s="13"/>
      <c r="I740" s="13"/>
      <c r="J740" s="130">
        <v>2</v>
      </c>
      <c r="K740" s="5"/>
      <c r="L740" s="5"/>
      <c r="M740" s="5"/>
      <c r="N740" s="5"/>
      <c r="O740" s="5"/>
      <c r="P740" s="62"/>
      <c r="Q740" s="5"/>
      <c r="R740" s="64"/>
      <c r="S740" s="64">
        <f t="shared" si="91"/>
        <v>2</v>
      </c>
      <c r="T740" s="64">
        <f t="shared" si="92"/>
        <v>1</v>
      </c>
      <c r="U740" s="64">
        <f t="shared" si="93"/>
        <v>2</v>
      </c>
    </row>
    <row r="741" spans="1:21" s="65" customFormat="1">
      <c r="A741" s="62">
        <v>157</v>
      </c>
      <c r="B741" s="63" t="s">
        <v>84</v>
      </c>
      <c r="C741" s="270" t="s">
        <v>1912</v>
      </c>
      <c r="D741" s="271">
        <v>1967</v>
      </c>
      <c r="E741" s="97" t="s">
        <v>181</v>
      </c>
      <c r="F741" s="97" t="s">
        <v>1973</v>
      </c>
      <c r="G741" s="6" t="str">
        <f t="shared" si="94"/>
        <v xml:space="preserve"> </v>
      </c>
      <c r="H741" s="5"/>
      <c r="I741" s="5"/>
      <c r="J741" s="5"/>
      <c r="K741" s="5"/>
      <c r="L741" s="5"/>
      <c r="M741" s="5"/>
      <c r="N741" s="5"/>
      <c r="O741" s="5">
        <v>2</v>
      </c>
      <c r="P741" s="62"/>
      <c r="Q741" s="5"/>
      <c r="R741" s="64"/>
      <c r="S741" s="64">
        <f t="shared" si="91"/>
        <v>2</v>
      </c>
      <c r="T741" s="64">
        <f t="shared" si="92"/>
        <v>1</v>
      </c>
      <c r="U741" s="64">
        <f t="shared" si="93"/>
        <v>2</v>
      </c>
    </row>
    <row r="742" spans="1:21" s="65" customFormat="1">
      <c r="A742" s="62">
        <v>158</v>
      </c>
      <c r="B742" s="63" t="s">
        <v>84</v>
      </c>
      <c r="C742" s="51" t="s">
        <v>589</v>
      </c>
      <c r="D742" s="51">
        <v>1967</v>
      </c>
      <c r="E742" s="51" t="s">
        <v>168</v>
      </c>
      <c r="F742" s="51" t="s">
        <v>169</v>
      </c>
      <c r="G742" s="6" t="str">
        <f t="shared" si="94"/>
        <v xml:space="preserve"> </v>
      </c>
      <c r="H742" s="63">
        <v>1</v>
      </c>
      <c r="I742" s="5"/>
      <c r="J742" s="5"/>
      <c r="K742" s="5"/>
      <c r="L742" s="5"/>
      <c r="M742" s="5"/>
      <c r="N742" s="5"/>
      <c r="O742" s="5"/>
      <c r="P742" s="62"/>
      <c r="Q742" s="5"/>
      <c r="R742" s="64"/>
      <c r="S742" s="64">
        <f t="shared" si="91"/>
        <v>1</v>
      </c>
      <c r="T742" s="64">
        <f t="shared" si="92"/>
        <v>1</v>
      </c>
      <c r="U742" s="64">
        <f t="shared" si="93"/>
        <v>1</v>
      </c>
    </row>
    <row r="743" spans="1:21" s="65" customFormat="1">
      <c r="A743" s="62">
        <v>159</v>
      </c>
      <c r="B743" s="63" t="s">
        <v>84</v>
      </c>
      <c r="C743" s="51" t="s">
        <v>594</v>
      </c>
      <c r="D743" s="51">
        <v>1968</v>
      </c>
      <c r="E743" s="51" t="s">
        <v>234</v>
      </c>
      <c r="F743" s="51" t="s">
        <v>235</v>
      </c>
      <c r="G743" s="6" t="str">
        <f t="shared" si="94"/>
        <v xml:space="preserve"> </v>
      </c>
      <c r="H743" s="63">
        <v>1</v>
      </c>
      <c r="I743" s="5"/>
      <c r="J743" s="5"/>
      <c r="K743" s="5"/>
      <c r="L743" s="5"/>
      <c r="M743" s="5"/>
      <c r="N743" s="5"/>
      <c r="O743" s="5"/>
      <c r="P743" s="62"/>
      <c r="Q743" s="5"/>
      <c r="R743" s="64"/>
      <c r="S743" s="64">
        <f t="shared" si="91"/>
        <v>1</v>
      </c>
      <c r="T743" s="64">
        <f t="shared" si="92"/>
        <v>1</v>
      </c>
      <c r="U743" s="64">
        <f t="shared" si="93"/>
        <v>1</v>
      </c>
    </row>
    <row r="744" spans="1:21" s="65" customFormat="1">
      <c r="A744" s="62">
        <v>160</v>
      </c>
      <c r="B744" s="63" t="s">
        <v>84</v>
      </c>
      <c r="C744" s="51" t="s">
        <v>603</v>
      </c>
      <c r="D744" s="51">
        <v>1967</v>
      </c>
      <c r="E744" s="51" t="s">
        <v>143</v>
      </c>
      <c r="F744" s="51" t="s">
        <v>144</v>
      </c>
      <c r="G744" s="6" t="str">
        <f t="shared" si="94"/>
        <v xml:space="preserve"> </v>
      </c>
      <c r="H744" s="63">
        <v>1</v>
      </c>
      <c r="I744" s="5"/>
      <c r="J744" s="5"/>
      <c r="K744" s="5"/>
      <c r="L744" s="5"/>
      <c r="M744" s="5"/>
      <c r="N744" s="5"/>
      <c r="O744" s="5"/>
      <c r="P744" s="62"/>
      <c r="Q744" s="5"/>
      <c r="R744" s="64"/>
      <c r="S744" s="64">
        <f t="shared" si="91"/>
        <v>1</v>
      </c>
      <c r="T744" s="64">
        <f t="shared" si="92"/>
        <v>1</v>
      </c>
      <c r="U744" s="64">
        <f t="shared" si="93"/>
        <v>1</v>
      </c>
    </row>
    <row r="745" spans="1:21" s="65" customFormat="1">
      <c r="A745" s="62">
        <v>161</v>
      </c>
      <c r="B745" s="63" t="s">
        <v>84</v>
      </c>
      <c r="C745" s="51" t="s">
        <v>607</v>
      </c>
      <c r="D745" s="51">
        <v>1965</v>
      </c>
      <c r="E745" s="51" t="s">
        <v>168</v>
      </c>
      <c r="F745" s="51" t="s">
        <v>169</v>
      </c>
      <c r="G745" s="6" t="str">
        <f t="shared" si="94"/>
        <v xml:space="preserve"> </v>
      </c>
      <c r="H745" s="63">
        <v>1</v>
      </c>
      <c r="I745" s="5"/>
      <c r="J745" s="5"/>
      <c r="K745" s="5"/>
      <c r="L745" s="5"/>
      <c r="M745" s="5"/>
      <c r="N745" s="5"/>
      <c r="O745" s="5"/>
      <c r="P745" s="5"/>
      <c r="Q745" s="4"/>
      <c r="R745" s="64"/>
      <c r="S745" s="64">
        <f t="shared" ref="S745:S776" si="95">SUM(H745:R745)</f>
        <v>1</v>
      </c>
      <c r="T745" s="64">
        <f t="shared" ref="T745:T776" si="96">COUNT(F745:Q745)</f>
        <v>1</v>
      </c>
      <c r="U745" s="64">
        <f t="shared" ref="U745:U776" si="97">S745</f>
        <v>1</v>
      </c>
    </row>
    <row r="746" spans="1:21" s="65" customFormat="1">
      <c r="A746" s="62">
        <v>162</v>
      </c>
      <c r="B746" s="63" t="s">
        <v>84</v>
      </c>
      <c r="C746" s="51" t="s">
        <v>610</v>
      </c>
      <c r="D746" s="51">
        <v>1968</v>
      </c>
      <c r="E746" s="51" t="s">
        <v>185</v>
      </c>
      <c r="F746" s="51" t="s">
        <v>186</v>
      </c>
      <c r="G746" s="6" t="str">
        <f t="shared" si="94"/>
        <v xml:space="preserve"> </v>
      </c>
      <c r="H746" s="63">
        <v>1</v>
      </c>
      <c r="I746" s="5"/>
      <c r="J746" s="5"/>
      <c r="K746" s="5"/>
      <c r="L746" s="5"/>
      <c r="M746" s="5"/>
      <c r="N746" s="5"/>
      <c r="O746" s="5"/>
      <c r="P746" s="62"/>
      <c r="Q746" s="5"/>
      <c r="R746" s="64"/>
      <c r="S746" s="64">
        <f t="shared" si="95"/>
        <v>1</v>
      </c>
      <c r="T746" s="64">
        <f t="shared" si="96"/>
        <v>1</v>
      </c>
      <c r="U746" s="64">
        <f t="shared" si="97"/>
        <v>1</v>
      </c>
    </row>
    <row r="747" spans="1:21" s="65" customFormat="1">
      <c r="A747" s="62">
        <v>163</v>
      </c>
      <c r="B747" s="63" t="s">
        <v>84</v>
      </c>
      <c r="C747" s="51" t="s">
        <v>612</v>
      </c>
      <c r="D747" s="51">
        <v>1964</v>
      </c>
      <c r="E747" s="51" t="s">
        <v>187</v>
      </c>
      <c r="F747" s="51" t="s">
        <v>188</v>
      </c>
      <c r="G747" s="6" t="str">
        <f t="shared" si="94"/>
        <v xml:space="preserve"> </v>
      </c>
      <c r="H747" s="63">
        <v>1</v>
      </c>
      <c r="I747" s="5"/>
      <c r="J747" s="5"/>
      <c r="K747" s="5"/>
      <c r="L747" s="5"/>
      <c r="M747" s="5"/>
      <c r="N747" s="5"/>
      <c r="O747" s="5"/>
      <c r="P747" s="62"/>
      <c r="Q747" s="5"/>
      <c r="R747" s="64"/>
      <c r="S747" s="64">
        <f t="shared" si="95"/>
        <v>1</v>
      </c>
      <c r="T747" s="64">
        <f t="shared" si="96"/>
        <v>1</v>
      </c>
      <c r="U747" s="64">
        <f t="shared" si="97"/>
        <v>1</v>
      </c>
    </row>
    <row r="748" spans="1:21" s="65" customFormat="1">
      <c r="A748" s="62">
        <v>164</v>
      </c>
      <c r="B748" s="63" t="s">
        <v>84</v>
      </c>
      <c r="C748" s="51" t="s">
        <v>625</v>
      </c>
      <c r="D748" s="51">
        <v>1966</v>
      </c>
      <c r="E748" s="51" t="s">
        <v>187</v>
      </c>
      <c r="F748" s="51" t="s">
        <v>188</v>
      </c>
      <c r="G748" s="6" t="str">
        <f t="shared" si="94"/>
        <v xml:space="preserve"> </v>
      </c>
      <c r="H748" s="63">
        <v>1</v>
      </c>
      <c r="I748" s="5"/>
      <c r="J748" s="5"/>
      <c r="K748" s="5"/>
      <c r="L748" s="5"/>
      <c r="M748" s="5"/>
      <c r="N748" s="5"/>
      <c r="O748" s="5"/>
      <c r="P748" s="62"/>
      <c r="Q748" s="5"/>
      <c r="R748" s="64"/>
      <c r="S748" s="64">
        <f t="shared" si="95"/>
        <v>1</v>
      </c>
      <c r="T748" s="64">
        <f t="shared" si="96"/>
        <v>1</v>
      </c>
      <c r="U748" s="64">
        <f t="shared" si="97"/>
        <v>1</v>
      </c>
    </row>
    <row r="749" spans="1:21" s="65" customFormat="1">
      <c r="A749" s="62">
        <v>165</v>
      </c>
      <c r="B749" s="63" t="s">
        <v>84</v>
      </c>
      <c r="C749" s="51" t="s">
        <v>629</v>
      </c>
      <c r="D749" s="51">
        <v>1965</v>
      </c>
      <c r="E749" s="51" t="s">
        <v>202</v>
      </c>
      <c r="F749" s="51" t="s">
        <v>377</v>
      </c>
      <c r="G749" s="6" t="str">
        <f t="shared" si="94"/>
        <v xml:space="preserve"> </v>
      </c>
      <c r="H749" s="83">
        <v>1</v>
      </c>
      <c r="I749" s="5"/>
      <c r="J749" s="5"/>
      <c r="K749" s="5"/>
      <c r="L749" s="5"/>
      <c r="M749" s="5"/>
      <c r="N749" s="5"/>
      <c r="O749" s="5"/>
      <c r="P749" s="5"/>
      <c r="Q749" s="13"/>
      <c r="R749" s="64"/>
      <c r="S749" s="64">
        <f t="shared" si="95"/>
        <v>1</v>
      </c>
      <c r="T749" s="64">
        <f t="shared" si="96"/>
        <v>1</v>
      </c>
      <c r="U749" s="64">
        <f t="shared" si="97"/>
        <v>1</v>
      </c>
    </row>
    <row r="750" spans="1:21" s="65" customFormat="1">
      <c r="A750" s="62">
        <v>166</v>
      </c>
      <c r="B750" s="269" t="s">
        <v>84</v>
      </c>
      <c r="C750" s="51" t="s">
        <v>656</v>
      </c>
      <c r="D750" s="51">
        <v>1964</v>
      </c>
      <c r="E750" s="51" t="s">
        <v>148</v>
      </c>
      <c r="F750" s="51" t="s">
        <v>149</v>
      </c>
      <c r="G750" s="6" t="str">
        <f t="shared" si="94"/>
        <v xml:space="preserve"> </v>
      </c>
      <c r="H750" s="63">
        <v>1</v>
      </c>
      <c r="I750" s="5"/>
      <c r="J750" s="5"/>
      <c r="K750" s="5"/>
      <c r="L750" s="5"/>
      <c r="M750" s="5"/>
      <c r="N750" s="5"/>
      <c r="O750" s="5"/>
      <c r="P750" s="62"/>
      <c r="Q750" s="5"/>
      <c r="R750" s="64"/>
      <c r="S750" s="64">
        <f t="shared" si="95"/>
        <v>1</v>
      </c>
      <c r="T750" s="64">
        <f t="shared" si="96"/>
        <v>1</v>
      </c>
      <c r="U750" s="64">
        <f t="shared" si="97"/>
        <v>1</v>
      </c>
    </row>
    <row r="751" spans="1:21" s="65" customFormat="1">
      <c r="A751" s="62">
        <v>167</v>
      </c>
      <c r="B751" s="269" t="s">
        <v>84</v>
      </c>
      <c r="C751" s="51" t="s">
        <v>658</v>
      </c>
      <c r="D751" s="51">
        <v>1968</v>
      </c>
      <c r="E751" s="51" t="s">
        <v>170</v>
      </c>
      <c r="F751" s="51" t="s">
        <v>273</v>
      </c>
      <c r="G751" s="6" t="str">
        <f t="shared" si="94"/>
        <v xml:space="preserve"> </v>
      </c>
      <c r="H751" s="63">
        <v>1</v>
      </c>
      <c r="I751" s="5"/>
      <c r="J751" s="5"/>
      <c r="K751" s="5"/>
      <c r="L751" s="5"/>
      <c r="M751" s="5"/>
      <c r="N751" s="5"/>
      <c r="O751" s="5"/>
      <c r="P751" s="62"/>
      <c r="Q751" s="5"/>
      <c r="R751" s="64"/>
      <c r="S751" s="64">
        <f t="shared" si="95"/>
        <v>1</v>
      </c>
      <c r="T751" s="64">
        <f t="shared" si="96"/>
        <v>1</v>
      </c>
      <c r="U751" s="64">
        <f t="shared" si="97"/>
        <v>1</v>
      </c>
    </row>
    <row r="752" spans="1:21" s="65" customFormat="1">
      <c r="A752" s="62">
        <v>168</v>
      </c>
      <c r="B752" s="269" t="s">
        <v>84</v>
      </c>
      <c r="C752" s="51" t="s">
        <v>663</v>
      </c>
      <c r="D752" s="51">
        <v>1965</v>
      </c>
      <c r="E752" s="51" t="s">
        <v>129</v>
      </c>
      <c r="F752" s="51" t="s">
        <v>130</v>
      </c>
      <c r="G752" s="6"/>
      <c r="H752" s="63">
        <v>1</v>
      </c>
      <c r="I752" s="5"/>
      <c r="J752" s="5"/>
      <c r="K752" s="5"/>
      <c r="L752" s="5"/>
      <c r="M752" s="5"/>
      <c r="N752" s="5"/>
      <c r="O752" s="5"/>
      <c r="P752" s="62"/>
      <c r="Q752" s="5"/>
      <c r="R752" s="64"/>
      <c r="S752" s="64">
        <f t="shared" si="95"/>
        <v>1</v>
      </c>
      <c r="T752" s="64">
        <f t="shared" si="96"/>
        <v>1</v>
      </c>
      <c r="U752" s="64">
        <f t="shared" si="97"/>
        <v>1</v>
      </c>
    </row>
    <row r="753" spans="1:21" s="65" customFormat="1">
      <c r="A753" s="62">
        <v>169</v>
      </c>
      <c r="B753" s="269" t="s">
        <v>84</v>
      </c>
      <c r="C753" s="51" t="s">
        <v>678</v>
      </c>
      <c r="D753" s="51">
        <v>1968</v>
      </c>
      <c r="E753" s="51" t="s">
        <v>155</v>
      </c>
      <c r="F753" s="51" t="s">
        <v>156</v>
      </c>
      <c r="G753" s="6" t="str">
        <f t="shared" ref="G753:G782" si="98">IF(COUNTIF(atleta501,C753)&gt;1,"X"," ")</f>
        <v xml:space="preserve"> </v>
      </c>
      <c r="H753" s="63">
        <v>1</v>
      </c>
      <c r="I753" s="5"/>
      <c r="J753" s="5"/>
      <c r="K753" s="5"/>
      <c r="L753" s="5"/>
      <c r="M753" s="5"/>
      <c r="N753" s="5"/>
      <c r="O753" s="5"/>
      <c r="P753" s="62"/>
      <c r="Q753" s="5"/>
      <c r="R753" s="64"/>
      <c r="S753" s="64">
        <f t="shared" si="95"/>
        <v>1</v>
      </c>
      <c r="T753" s="64">
        <f t="shared" si="96"/>
        <v>1</v>
      </c>
      <c r="U753" s="64">
        <f t="shared" si="97"/>
        <v>1</v>
      </c>
    </row>
    <row r="754" spans="1:21" s="65" customFormat="1">
      <c r="A754" s="62">
        <v>170</v>
      </c>
      <c r="B754" s="269" t="s">
        <v>84</v>
      </c>
      <c r="C754" s="51" t="s">
        <v>686</v>
      </c>
      <c r="D754" s="51">
        <v>1965</v>
      </c>
      <c r="E754" s="51" t="s">
        <v>166</v>
      </c>
      <c r="F754" s="51" t="s">
        <v>241</v>
      </c>
      <c r="G754" s="6" t="str">
        <f t="shared" si="98"/>
        <v xml:space="preserve"> </v>
      </c>
      <c r="H754" s="63">
        <v>1</v>
      </c>
      <c r="I754" s="5"/>
      <c r="J754" s="5"/>
      <c r="K754" s="5"/>
      <c r="L754" s="5"/>
      <c r="M754" s="5"/>
      <c r="N754" s="5"/>
      <c r="O754" s="5"/>
      <c r="P754" s="62"/>
      <c r="Q754" s="5"/>
      <c r="R754" s="64"/>
      <c r="S754" s="64">
        <f t="shared" si="95"/>
        <v>1</v>
      </c>
      <c r="T754" s="64">
        <f t="shared" si="96"/>
        <v>1</v>
      </c>
      <c r="U754" s="64">
        <f t="shared" si="97"/>
        <v>1</v>
      </c>
    </row>
    <row r="755" spans="1:21" s="65" customFormat="1">
      <c r="A755" s="62">
        <v>171</v>
      </c>
      <c r="B755" s="269" t="s">
        <v>84</v>
      </c>
      <c r="C755" s="51" t="s">
        <v>687</v>
      </c>
      <c r="D755" s="51">
        <v>1965</v>
      </c>
      <c r="E755" s="51" t="s">
        <v>126</v>
      </c>
      <c r="F755" s="51" t="s">
        <v>376</v>
      </c>
      <c r="G755" s="6" t="str">
        <f t="shared" si="98"/>
        <v xml:space="preserve"> </v>
      </c>
      <c r="H755" s="63">
        <v>1</v>
      </c>
      <c r="I755" s="5"/>
      <c r="J755" s="5"/>
      <c r="K755" s="5"/>
      <c r="L755" s="5"/>
      <c r="M755" s="5"/>
      <c r="N755" s="5"/>
      <c r="O755" s="5"/>
      <c r="P755" s="62"/>
      <c r="Q755" s="5"/>
      <c r="R755" s="64"/>
      <c r="S755" s="64">
        <f t="shared" si="95"/>
        <v>1</v>
      </c>
      <c r="T755" s="64">
        <f t="shared" si="96"/>
        <v>1</v>
      </c>
      <c r="U755" s="64">
        <f t="shared" si="97"/>
        <v>1</v>
      </c>
    </row>
    <row r="756" spans="1:21" s="65" customFormat="1">
      <c r="A756" s="62">
        <v>172</v>
      </c>
      <c r="B756" s="269" t="s">
        <v>84</v>
      </c>
      <c r="C756" s="51" t="s">
        <v>690</v>
      </c>
      <c r="D756" s="51">
        <v>1965</v>
      </c>
      <c r="E756" s="51" t="s">
        <v>185</v>
      </c>
      <c r="F756" s="51" t="s">
        <v>186</v>
      </c>
      <c r="G756" s="6" t="str">
        <f t="shared" si="98"/>
        <v xml:space="preserve"> </v>
      </c>
      <c r="H756" s="63">
        <v>1</v>
      </c>
      <c r="I756" s="5"/>
      <c r="J756" s="5"/>
      <c r="K756" s="5"/>
      <c r="L756" s="5"/>
      <c r="M756" s="5"/>
      <c r="N756" s="5"/>
      <c r="O756" s="5"/>
      <c r="P756" s="62"/>
      <c r="Q756" s="5"/>
      <c r="R756" s="64"/>
      <c r="S756" s="64">
        <f t="shared" si="95"/>
        <v>1</v>
      </c>
      <c r="T756" s="64">
        <f t="shared" si="96"/>
        <v>1</v>
      </c>
      <c r="U756" s="64">
        <f t="shared" si="97"/>
        <v>1</v>
      </c>
    </row>
    <row r="757" spans="1:21" s="65" customFormat="1">
      <c r="A757" s="62">
        <v>173</v>
      </c>
      <c r="B757" s="269" t="s">
        <v>84</v>
      </c>
      <c r="C757" s="51" t="s">
        <v>691</v>
      </c>
      <c r="D757" s="51">
        <v>1968</v>
      </c>
      <c r="E757" s="51" t="s">
        <v>150</v>
      </c>
      <c r="F757" s="51" t="s">
        <v>151</v>
      </c>
      <c r="G757" s="6" t="str">
        <f t="shared" si="98"/>
        <v xml:space="preserve"> </v>
      </c>
      <c r="H757" s="63">
        <v>1</v>
      </c>
      <c r="I757" s="5"/>
      <c r="J757" s="5"/>
      <c r="K757" s="5"/>
      <c r="L757" s="5"/>
      <c r="M757" s="5"/>
      <c r="N757" s="5"/>
      <c r="O757" s="5"/>
      <c r="P757" s="62"/>
      <c r="Q757" s="5"/>
      <c r="R757" s="64"/>
      <c r="S757" s="64">
        <f t="shared" si="95"/>
        <v>1</v>
      </c>
      <c r="T757" s="64">
        <f t="shared" si="96"/>
        <v>1</v>
      </c>
      <c r="U757" s="64">
        <f t="shared" si="97"/>
        <v>1</v>
      </c>
    </row>
    <row r="758" spans="1:21" s="65" customFormat="1">
      <c r="A758" s="62">
        <v>174</v>
      </c>
      <c r="B758" s="269" t="s">
        <v>84</v>
      </c>
      <c r="C758" s="51" t="s">
        <v>694</v>
      </c>
      <c r="D758" s="51">
        <v>1965</v>
      </c>
      <c r="E758" s="51" t="s">
        <v>191</v>
      </c>
      <c r="F758" s="51" t="s">
        <v>192</v>
      </c>
      <c r="G758" s="6" t="str">
        <f t="shared" si="98"/>
        <v xml:space="preserve"> </v>
      </c>
      <c r="H758" s="63">
        <v>1</v>
      </c>
      <c r="I758" s="5"/>
      <c r="J758" s="5"/>
      <c r="K758" s="5"/>
      <c r="L758" s="5"/>
      <c r="M758" s="5"/>
      <c r="N758" s="5"/>
      <c r="O758" s="5"/>
      <c r="P758" s="5"/>
      <c r="Q758" s="4"/>
      <c r="R758" s="64"/>
      <c r="S758" s="64">
        <f t="shared" si="95"/>
        <v>1</v>
      </c>
      <c r="T758" s="64">
        <f t="shared" si="96"/>
        <v>1</v>
      </c>
      <c r="U758" s="64">
        <f t="shared" si="97"/>
        <v>1</v>
      </c>
    </row>
    <row r="759" spans="1:21" s="65" customFormat="1">
      <c r="A759" s="62">
        <v>175</v>
      </c>
      <c r="B759" s="269" t="s">
        <v>84</v>
      </c>
      <c r="C759" s="51" t="s">
        <v>701</v>
      </c>
      <c r="D759" s="51">
        <v>1968</v>
      </c>
      <c r="E759" s="51" t="s">
        <v>168</v>
      </c>
      <c r="F759" s="51" t="s">
        <v>169</v>
      </c>
      <c r="G759" s="6" t="str">
        <f t="shared" si="98"/>
        <v xml:space="preserve"> </v>
      </c>
      <c r="H759" s="63">
        <v>1</v>
      </c>
      <c r="I759" s="5"/>
      <c r="J759" s="5"/>
      <c r="K759" s="5"/>
      <c r="L759" s="5"/>
      <c r="M759" s="5"/>
      <c r="N759" s="5"/>
      <c r="O759" s="5"/>
      <c r="P759" s="5"/>
      <c r="Q759" s="13"/>
      <c r="R759" s="64"/>
      <c r="S759" s="64">
        <f t="shared" si="95"/>
        <v>1</v>
      </c>
      <c r="T759" s="64">
        <f t="shared" si="96"/>
        <v>1</v>
      </c>
      <c r="U759" s="64">
        <f t="shared" si="97"/>
        <v>1</v>
      </c>
    </row>
    <row r="760" spans="1:21" s="65" customFormat="1">
      <c r="A760" s="62">
        <v>176</v>
      </c>
      <c r="B760" s="269" t="s">
        <v>84</v>
      </c>
      <c r="C760" s="51" t="s">
        <v>716</v>
      </c>
      <c r="D760" s="51">
        <v>1968</v>
      </c>
      <c r="E760" s="51" t="s">
        <v>127</v>
      </c>
      <c r="F760" s="51" t="s">
        <v>128</v>
      </c>
      <c r="G760" s="6" t="str">
        <f t="shared" si="98"/>
        <v xml:space="preserve"> </v>
      </c>
      <c r="H760" s="63">
        <v>1</v>
      </c>
      <c r="I760" s="5"/>
      <c r="J760" s="5"/>
      <c r="K760" s="5"/>
      <c r="L760" s="5"/>
      <c r="M760" s="5"/>
      <c r="N760" s="5"/>
      <c r="O760" s="5"/>
      <c r="P760" s="13"/>
      <c r="Q760" s="5"/>
      <c r="R760" s="64"/>
      <c r="S760" s="64">
        <f t="shared" si="95"/>
        <v>1</v>
      </c>
      <c r="T760" s="64">
        <f t="shared" si="96"/>
        <v>1</v>
      </c>
      <c r="U760" s="64">
        <f t="shared" si="97"/>
        <v>1</v>
      </c>
    </row>
    <row r="761" spans="1:21" s="65" customFormat="1">
      <c r="A761" s="62">
        <v>177</v>
      </c>
      <c r="B761" s="269" t="s">
        <v>84</v>
      </c>
      <c r="C761" s="51" t="s">
        <v>724</v>
      </c>
      <c r="D761" s="51">
        <v>1967</v>
      </c>
      <c r="E761" s="51" t="s">
        <v>185</v>
      </c>
      <c r="F761" s="51" t="s">
        <v>186</v>
      </c>
      <c r="G761" s="6" t="str">
        <f t="shared" si="98"/>
        <v xml:space="preserve"> </v>
      </c>
      <c r="H761" s="63">
        <v>1</v>
      </c>
      <c r="I761" s="5"/>
      <c r="J761" s="5"/>
      <c r="K761" s="5"/>
      <c r="L761" s="5"/>
      <c r="M761" s="5"/>
      <c r="N761" s="5"/>
      <c r="O761" s="5"/>
      <c r="P761" s="62"/>
      <c r="Q761" s="5"/>
      <c r="R761" s="64"/>
      <c r="S761" s="64">
        <f t="shared" si="95"/>
        <v>1</v>
      </c>
      <c r="T761" s="64">
        <f t="shared" si="96"/>
        <v>1</v>
      </c>
      <c r="U761" s="64">
        <f t="shared" si="97"/>
        <v>1</v>
      </c>
    </row>
    <row r="762" spans="1:21" s="65" customFormat="1">
      <c r="A762" s="62">
        <v>178</v>
      </c>
      <c r="B762" s="269" t="s">
        <v>84</v>
      </c>
      <c r="C762" s="51" t="s">
        <v>728</v>
      </c>
      <c r="D762" s="51">
        <v>1965</v>
      </c>
      <c r="E762" s="51" t="s">
        <v>148</v>
      </c>
      <c r="F762" s="51" t="s">
        <v>149</v>
      </c>
      <c r="G762" s="6" t="str">
        <f t="shared" si="98"/>
        <v xml:space="preserve"> </v>
      </c>
      <c r="H762" s="63">
        <v>1</v>
      </c>
      <c r="I762" s="5"/>
      <c r="J762" s="5"/>
      <c r="K762" s="5"/>
      <c r="L762" s="5"/>
      <c r="M762" s="5"/>
      <c r="N762" s="5"/>
      <c r="O762" s="5"/>
      <c r="P762" s="62"/>
      <c r="Q762" s="5"/>
      <c r="R762" s="64"/>
      <c r="S762" s="64">
        <f t="shared" si="95"/>
        <v>1</v>
      </c>
      <c r="T762" s="64">
        <f t="shared" si="96"/>
        <v>1</v>
      </c>
      <c r="U762" s="64">
        <f t="shared" si="97"/>
        <v>1</v>
      </c>
    </row>
    <row r="763" spans="1:21" s="65" customFormat="1">
      <c r="A763" s="62">
        <v>179</v>
      </c>
      <c r="B763" s="269" t="s">
        <v>84</v>
      </c>
      <c r="C763" s="51" t="s">
        <v>735</v>
      </c>
      <c r="D763" s="51">
        <v>1966</v>
      </c>
      <c r="E763" s="51" t="s">
        <v>129</v>
      </c>
      <c r="F763" s="51" t="s">
        <v>130</v>
      </c>
      <c r="G763" s="6" t="str">
        <f t="shared" si="98"/>
        <v xml:space="preserve"> </v>
      </c>
      <c r="H763" s="63">
        <v>1</v>
      </c>
      <c r="I763" s="5"/>
      <c r="J763" s="5"/>
      <c r="K763" s="5"/>
      <c r="L763" s="5"/>
      <c r="M763" s="5"/>
      <c r="N763" s="5"/>
      <c r="O763" s="5"/>
      <c r="P763" s="5"/>
      <c r="Q763" s="4"/>
      <c r="R763" s="64"/>
      <c r="S763" s="64">
        <f t="shared" si="95"/>
        <v>1</v>
      </c>
      <c r="T763" s="64">
        <f t="shared" si="96"/>
        <v>1</v>
      </c>
      <c r="U763" s="64">
        <f t="shared" si="97"/>
        <v>1</v>
      </c>
    </row>
    <row r="764" spans="1:21" s="65" customFormat="1">
      <c r="A764" s="62">
        <v>180</v>
      </c>
      <c r="B764" s="269" t="s">
        <v>84</v>
      </c>
      <c r="C764" s="51" t="s">
        <v>748</v>
      </c>
      <c r="D764" s="51">
        <v>1965</v>
      </c>
      <c r="E764" s="51" t="s">
        <v>135</v>
      </c>
      <c r="F764" s="51" t="s">
        <v>136</v>
      </c>
      <c r="G764" s="6" t="str">
        <f t="shared" si="98"/>
        <v xml:space="preserve"> </v>
      </c>
      <c r="H764" s="63">
        <v>1</v>
      </c>
      <c r="I764" s="5"/>
      <c r="J764" s="5"/>
      <c r="K764" s="5"/>
      <c r="L764" s="5"/>
      <c r="M764" s="5"/>
      <c r="N764" s="5"/>
      <c r="O764" s="5"/>
      <c r="P764" s="5"/>
      <c r="Q764" s="13"/>
      <c r="R764" s="64"/>
      <c r="S764" s="64">
        <f t="shared" si="95"/>
        <v>1</v>
      </c>
      <c r="T764" s="64">
        <f t="shared" si="96"/>
        <v>1</v>
      </c>
      <c r="U764" s="64">
        <f t="shared" si="97"/>
        <v>1</v>
      </c>
    </row>
    <row r="765" spans="1:21" s="65" customFormat="1">
      <c r="A765" s="62">
        <v>181</v>
      </c>
      <c r="B765" s="269" t="s">
        <v>84</v>
      </c>
      <c r="C765" s="51" t="s">
        <v>753</v>
      </c>
      <c r="D765" s="51">
        <v>1964</v>
      </c>
      <c r="E765" s="51" t="s">
        <v>135</v>
      </c>
      <c r="F765" s="51" t="s">
        <v>136</v>
      </c>
      <c r="G765" s="6" t="str">
        <f t="shared" si="98"/>
        <v xml:space="preserve"> </v>
      </c>
      <c r="H765" s="63">
        <v>1</v>
      </c>
      <c r="I765" s="5"/>
      <c r="J765" s="5"/>
      <c r="K765" s="5"/>
      <c r="L765" s="5"/>
      <c r="M765" s="5"/>
      <c r="N765" s="5"/>
      <c r="O765" s="5"/>
      <c r="P765" s="5"/>
      <c r="Q765" s="4"/>
      <c r="R765" s="64"/>
      <c r="S765" s="64">
        <f t="shared" si="95"/>
        <v>1</v>
      </c>
      <c r="T765" s="64">
        <f t="shared" si="96"/>
        <v>1</v>
      </c>
      <c r="U765" s="64">
        <f t="shared" si="97"/>
        <v>1</v>
      </c>
    </row>
    <row r="766" spans="1:21" s="65" customFormat="1">
      <c r="A766" s="62">
        <v>182</v>
      </c>
      <c r="B766" s="269" t="s">
        <v>84</v>
      </c>
      <c r="C766" s="51" t="s">
        <v>761</v>
      </c>
      <c r="D766" s="51">
        <v>1965</v>
      </c>
      <c r="E766" s="51" t="s">
        <v>168</v>
      </c>
      <c r="F766" s="51" t="s">
        <v>169</v>
      </c>
      <c r="G766" s="6" t="str">
        <f t="shared" si="98"/>
        <v xml:space="preserve"> </v>
      </c>
      <c r="H766" s="63">
        <v>1</v>
      </c>
      <c r="I766" s="5"/>
      <c r="J766" s="5"/>
      <c r="K766" s="5"/>
      <c r="L766" s="5"/>
      <c r="M766" s="5"/>
      <c r="N766" s="5"/>
      <c r="O766" s="5"/>
      <c r="P766" s="62"/>
      <c r="Q766" s="5"/>
      <c r="R766" s="64"/>
      <c r="S766" s="64">
        <f t="shared" si="95"/>
        <v>1</v>
      </c>
      <c r="T766" s="64">
        <f t="shared" si="96"/>
        <v>1</v>
      </c>
      <c r="U766" s="64">
        <f t="shared" si="97"/>
        <v>1</v>
      </c>
    </row>
    <row r="767" spans="1:21" s="65" customFormat="1">
      <c r="A767" s="62">
        <v>183</v>
      </c>
      <c r="B767" s="269" t="s">
        <v>84</v>
      </c>
      <c r="C767" s="51" t="s">
        <v>763</v>
      </c>
      <c r="D767" s="51">
        <v>1966</v>
      </c>
      <c r="E767" s="51" t="s">
        <v>185</v>
      </c>
      <c r="F767" s="51" t="s">
        <v>186</v>
      </c>
      <c r="G767" s="6" t="str">
        <f t="shared" si="98"/>
        <v xml:space="preserve"> </v>
      </c>
      <c r="H767" s="63">
        <v>1</v>
      </c>
      <c r="I767" s="5"/>
      <c r="J767" s="5"/>
      <c r="K767" s="5"/>
      <c r="L767" s="5"/>
      <c r="M767" s="5"/>
      <c r="N767" s="5"/>
      <c r="O767" s="5"/>
      <c r="P767" s="62"/>
      <c r="Q767" s="5"/>
      <c r="R767" s="64"/>
      <c r="S767" s="64">
        <f t="shared" si="95"/>
        <v>1</v>
      </c>
      <c r="T767" s="64">
        <f t="shared" si="96"/>
        <v>1</v>
      </c>
      <c r="U767" s="64">
        <f t="shared" si="97"/>
        <v>1</v>
      </c>
    </row>
    <row r="768" spans="1:21" s="65" customFormat="1">
      <c r="A768" s="62">
        <v>184</v>
      </c>
      <c r="B768" s="269" t="s">
        <v>84</v>
      </c>
      <c r="C768" s="51" t="s">
        <v>766</v>
      </c>
      <c r="D768" s="51">
        <v>1967</v>
      </c>
      <c r="E768" s="51" t="s">
        <v>230</v>
      </c>
      <c r="F768" s="51" t="s">
        <v>231</v>
      </c>
      <c r="G768" s="6" t="str">
        <f t="shared" si="98"/>
        <v xml:space="preserve"> </v>
      </c>
      <c r="H768" s="63">
        <v>1</v>
      </c>
      <c r="I768" s="5"/>
      <c r="J768" s="5"/>
      <c r="K768" s="5"/>
      <c r="L768" s="5"/>
      <c r="M768" s="5"/>
      <c r="N768" s="5"/>
      <c r="O768" s="5"/>
      <c r="P768" s="62"/>
      <c r="Q768" s="5"/>
      <c r="R768" s="64"/>
      <c r="S768" s="64">
        <f t="shared" si="95"/>
        <v>1</v>
      </c>
      <c r="T768" s="64">
        <f t="shared" si="96"/>
        <v>1</v>
      </c>
      <c r="U768" s="64">
        <f t="shared" si="97"/>
        <v>1</v>
      </c>
    </row>
    <row r="769" spans="1:21" s="65" customFormat="1">
      <c r="A769" s="62">
        <v>185</v>
      </c>
      <c r="B769" s="269" t="s">
        <v>84</v>
      </c>
      <c r="C769" s="51" t="s">
        <v>768</v>
      </c>
      <c r="D769" s="51">
        <v>1964</v>
      </c>
      <c r="E769" s="51" t="s">
        <v>178</v>
      </c>
      <c r="F769" s="51" t="s">
        <v>277</v>
      </c>
      <c r="G769" s="6" t="str">
        <f t="shared" si="98"/>
        <v xml:space="preserve"> </v>
      </c>
      <c r="H769" s="63">
        <v>1</v>
      </c>
      <c r="I769" s="5"/>
      <c r="J769" s="5"/>
      <c r="K769" s="5"/>
      <c r="L769" s="5"/>
      <c r="M769" s="5"/>
      <c r="N769" s="5"/>
      <c r="O769" s="5"/>
      <c r="P769" s="5"/>
      <c r="Q769" s="4"/>
      <c r="R769" s="64"/>
      <c r="S769" s="64">
        <f t="shared" si="95"/>
        <v>1</v>
      </c>
      <c r="T769" s="64">
        <f t="shared" si="96"/>
        <v>1</v>
      </c>
      <c r="U769" s="64">
        <f t="shared" si="97"/>
        <v>1</v>
      </c>
    </row>
    <row r="770" spans="1:21" s="65" customFormat="1">
      <c r="A770" s="62">
        <v>186</v>
      </c>
      <c r="B770" s="269" t="s">
        <v>84</v>
      </c>
      <c r="C770" s="51" t="s">
        <v>798</v>
      </c>
      <c r="D770" s="51">
        <v>1967</v>
      </c>
      <c r="E770" s="51" t="s">
        <v>374</v>
      </c>
      <c r="F770" s="51" t="s">
        <v>378</v>
      </c>
      <c r="G770" s="6" t="str">
        <f t="shared" si="98"/>
        <v xml:space="preserve"> </v>
      </c>
      <c r="H770" s="63">
        <v>1</v>
      </c>
      <c r="I770" s="5"/>
      <c r="J770" s="5"/>
      <c r="K770" s="5"/>
      <c r="L770" s="5"/>
      <c r="M770" s="5"/>
      <c r="N770" s="5"/>
      <c r="O770" s="5"/>
      <c r="P770" s="62"/>
      <c r="Q770" s="5"/>
      <c r="R770" s="64"/>
      <c r="S770" s="64">
        <f t="shared" si="95"/>
        <v>1</v>
      </c>
      <c r="T770" s="64">
        <f t="shared" si="96"/>
        <v>1</v>
      </c>
      <c r="U770" s="64">
        <f t="shared" si="97"/>
        <v>1</v>
      </c>
    </row>
    <row r="771" spans="1:21" s="65" customFormat="1">
      <c r="A771" s="62">
        <v>187</v>
      </c>
      <c r="B771" s="269" t="s">
        <v>84</v>
      </c>
      <c r="C771" s="51" t="s">
        <v>799</v>
      </c>
      <c r="D771" s="51">
        <v>1967</v>
      </c>
      <c r="E771" s="51" t="s">
        <v>187</v>
      </c>
      <c r="F771" s="51" t="s">
        <v>188</v>
      </c>
      <c r="G771" s="6" t="str">
        <f t="shared" si="98"/>
        <v xml:space="preserve"> </v>
      </c>
      <c r="H771" s="63">
        <v>1</v>
      </c>
      <c r="I771" s="5"/>
      <c r="J771" s="5"/>
      <c r="K771" s="5"/>
      <c r="L771" s="5"/>
      <c r="M771" s="5"/>
      <c r="N771" s="5"/>
      <c r="O771" s="5"/>
      <c r="P771" s="62"/>
      <c r="Q771" s="5"/>
      <c r="R771" s="64"/>
      <c r="S771" s="64">
        <f t="shared" si="95"/>
        <v>1</v>
      </c>
      <c r="T771" s="64">
        <f t="shared" si="96"/>
        <v>1</v>
      </c>
      <c r="U771" s="64">
        <f t="shared" si="97"/>
        <v>1</v>
      </c>
    </row>
    <row r="772" spans="1:21" s="65" customFormat="1">
      <c r="A772" s="62">
        <v>188</v>
      </c>
      <c r="B772" s="269" t="s">
        <v>84</v>
      </c>
      <c r="C772" s="51" t="s">
        <v>803</v>
      </c>
      <c r="D772" s="51">
        <v>1967</v>
      </c>
      <c r="E772" s="51" t="s">
        <v>213</v>
      </c>
      <c r="F772" s="51" t="s">
        <v>379</v>
      </c>
      <c r="G772" s="6" t="str">
        <f t="shared" si="98"/>
        <v xml:space="preserve"> </v>
      </c>
      <c r="H772" s="63">
        <v>1</v>
      </c>
      <c r="I772" s="5"/>
      <c r="J772" s="5"/>
      <c r="K772" s="5"/>
      <c r="L772" s="5"/>
      <c r="M772" s="5"/>
      <c r="N772" s="5"/>
      <c r="O772" s="5"/>
      <c r="P772" s="62"/>
      <c r="Q772" s="5"/>
      <c r="R772" s="64"/>
      <c r="S772" s="64">
        <f t="shared" si="95"/>
        <v>1</v>
      </c>
      <c r="T772" s="64">
        <f t="shared" si="96"/>
        <v>1</v>
      </c>
      <c r="U772" s="64">
        <f t="shared" si="97"/>
        <v>1</v>
      </c>
    </row>
    <row r="773" spans="1:21" s="65" customFormat="1">
      <c r="A773" s="62">
        <v>189</v>
      </c>
      <c r="B773" s="269" t="s">
        <v>84</v>
      </c>
      <c r="C773" s="51" t="s">
        <v>824</v>
      </c>
      <c r="D773" s="51">
        <v>1968</v>
      </c>
      <c r="E773" s="51" t="s">
        <v>126</v>
      </c>
      <c r="F773" s="51" t="s">
        <v>376</v>
      </c>
      <c r="G773" s="6" t="str">
        <f t="shared" si="98"/>
        <v xml:space="preserve"> </v>
      </c>
      <c r="H773" s="63">
        <v>1</v>
      </c>
      <c r="I773" s="5"/>
      <c r="J773" s="5"/>
      <c r="K773" s="5"/>
      <c r="L773" s="5"/>
      <c r="M773" s="5"/>
      <c r="N773" s="5"/>
      <c r="O773" s="5"/>
      <c r="P773" s="5"/>
      <c r="Q773" s="4"/>
      <c r="R773" s="64"/>
      <c r="S773" s="64">
        <f t="shared" si="95"/>
        <v>1</v>
      </c>
      <c r="T773" s="64">
        <f t="shared" si="96"/>
        <v>1</v>
      </c>
      <c r="U773" s="64">
        <f t="shared" si="97"/>
        <v>1</v>
      </c>
    </row>
    <row r="774" spans="1:21" s="65" customFormat="1">
      <c r="A774" s="62">
        <v>190</v>
      </c>
      <c r="B774" s="269" t="s">
        <v>84</v>
      </c>
      <c r="C774" s="51" t="s">
        <v>830</v>
      </c>
      <c r="D774" s="51">
        <v>1964</v>
      </c>
      <c r="E774" s="51" t="s">
        <v>286</v>
      </c>
      <c r="F774" s="51" t="s">
        <v>285</v>
      </c>
      <c r="G774" s="6" t="str">
        <f t="shared" si="98"/>
        <v xml:space="preserve"> </v>
      </c>
      <c r="H774" s="63">
        <v>1</v>
      </c>
      <c r="I774" s="5"/>
      <c r="J774" s="5"/>
      <c r="K774" s="5"/>
      <c r="L774" s="5"/>
      <c r="M774" s="5"/>
      <c r="N774" s="5"/>
      <c r="O774" s="5"/>
      <c r="P774" s="62"/>
      <c r="Q774" s="5"/>
      <c r="R774" s="64"/>
      <c r="S774" s="64">
        <f t="shared" si="95"/>
        <v>1</v>
      </c>
      <c r="T774" s="64">
        <f t="shared" si="96"/>
        <v>1</v>
      </c>
      <c r="U774" s="64">
        <f t="shared" si="97"/>
        <v>1</v>
      </c>
    </row>
    <row r="775" spans="1:21" s="65" customFormat="1">
      <c r="A775" s="62">
        <v>191</v>
      </c>
      <c r="B775" s="269" t="s">
        <v>84</v>
      </c>
      <c r="C775" s="51" t="s">
        <v>831</v>
      </c>
      <c r="D775" s="51">
        <v>1965</v>
      </c>
      <c r="E775" s="51" t="s">
        <v>137</v>
      </c>
      <c r="F775" s="51" t="s">
        <v>138</v>
      </c>
      <c r="G775" s="6" t="str">
        <f t="shared" si="98"/>
        <v xml:space="preserve"> </v>
      </c>
      <c r="H775" s="63">
        <v>1</v>
      </c>
      <c r="I775" s="5"/>
      <c r="J775" s="5"/>
      <c r="K775" s="5"/>
      <c r="L775" s="5"/>
      <c r="M775" s="5"/>
      <c r="N775" s="5"/>
      <c r="O775" s="5"/>
      <c r="P775" s="62"/>
      <c r="Q775" s="5"/>
      <c r="R775" s="64"/>
      <c r="S775" s="64">
        <f t="shared" si="95"/>
        <v>1</v>
      </c>
      <c r="T775" s="64">
        <f t="shared" si="96"/>
        <v>1</v>
      </c>
      <c r="U775" s="64">
        <f t="shared" si="97"/>
        <v>1</v>
      </c>
    </row>
    <row r="776" spans="1:21" s="65" customFormat="1">
      <c r="A776" s="62">
        <v>192</v>
      </c>
      <c r="B776" s="269" t="s">
        <v>84</v>
      </c>
      <c r="C776" s="51" t="s">
        <v>841</v>
      </c>
      <c r="D776" s="51">
        <v>1965</v>
      </c>
      <c r="E776" s="51" t="s">
        <v>122</v>
      </c>
      <c r="F776" s="51" t="s">
        <v>123</v>
      </c>
      <c r="G776" s="6" t="str">
        <f t="shared" si="98"/>
        <v xml:space="preserve"> </v>
      </c>
      <c r="H776" s="63">
        <v>1</v>
      </c>
      <c r="I776" s="5"/>
      <c r="J776" s="5"/>
      <c r="K776" s="5"/>
      <c r="L776" s="5"/>
      <c r="M776" s="5"/>
      <c r="N776" s="5"/>
      <c r="O776" s="5"/>
      <c r="P776" s="62"/>
      <c r="Q776" s="5"/>
      <c r="R776" s="64"/>
      <c r="S776" s="64">
        <f t="shared" si="95"/>
        <v>1</v>
      </c>
      <c r="T776" s="64">
        <f t="shared" si="96"/>
        <v>1</v>
      </c>
      <c r="U776" s="64">
        <f t="shared" si="97"/>
        <v>1</v>
      </c>
    </row>
    <row r="777" spans="1:21" s="65" customFormat="1">
      <c r="A777" s="62">
        <v>193</v>
      </c>
      <c r="B777" s="269" t="s">
        <v>84</v>
      </c>
      <c r="C777" s="51" t="s">
        <v>854</v>
      </c>
      <c r="D777" s="51">
        <v>1967</v>
      </c>
      <c r="E777" s="51" t="s">
        <v>215</v>
      </c>
      <c r="F777" s="51" t="s">
        <v>216</v>
      </c>
      <c r="G777" s="6" t="str">
        <f t="shared" si="98"/>
        <v xml:space="preserve"> </v>
      </c>
      <c r="H777" s="63">
        <v>1</v>
      </c>
      <c r="I777" s="13"/>
      <c r="J777" s="13"/>
      <c r="K777" s="13"/>
      <c r="L777" s="13"/>
      <c r="M777" s="13"/>
      <c r="N777" s="5"/>
      <c r="O777" s="5"/>
      <c r="P777" s="62"/>
      <c r="Q777" s="5"/>
      <c r="R777" s="64"/>
      <c r="S777" s="64">
        <f t="shared" ref="S777:S808" si="99">SUM(H777:R777)</f>
        <v>1</v>
      </c>
      <c r="T777" s="64">
        <f t="shared" ref="T777:T782" si="100">COUNT(F777:Q777)</f>
        <v>1</v>
      </c>
      <c r="U777" s="64">
        <f t="shared" ref="U777:U782" si="101">S777</f>
        <v>1</v>
      </c>
    </row>
    <row r="778" spans="1:21" s="65" customFormat="1">
      <c r="A778" s="62">
        <v>194</v>
      </c>
      <c r="B778" s="269" t="s">
        <v>84</v>
      </c>
      <c r="C778" s="53" t="s">
        <v>870</v>
      </c>
      <c r="D778" s="51">
        <v>1966</v>
      </c>
      <c r="E778" s="51" t="s">
        <v>213</v>
      </c>
      <c r="F778" s="51" t="s">
        <v>379</v>
      </c>
      <c r="G778" s="6" t="str">
        <f t="shared" si="98"/>
        <v xml:space="preserve"> </v>
      </c>
      <c r="H778" s="63">
        <v>1</v>
      </c>
      <c r="I778" s="13"/>
      <c r="J778" s="13"/>
      <c r="K778" s="13"/>
      <c r="L778" s="13"/>
      <c r="M778" s="13"/>
      <c r="N778" s="5"/>
      <c r="O778" s="5"/>
      <c r="P778" s="62"/>
      <c r="Q778" s="5"/>
      <c r="R778" s="64"/>
      <c r="S778" s="64">
        <f t="shared" si="99"/>
        <v>1</v>
      </c>
      <c r="T778" s="64">
        <f t="shared" si="100"/>
        <v>1</v>
      </c>
      <c r="U778" s="64">
        <f t="shared" si="101"/>
        <v>1</v>
      </c>
    </row>
    <row r="779" spans="1:21" s="65" customFormat="1">
      <c r="A779" s="208">
        <v>195</v>
      </c>
      <c r="B779" s="278" t="s">
        <v>84</v>
      </c>
      <c r="C779" s="169" t="s">
        <v>899</v>
      </c>
      <c r="D779" s="197">
        <v>1968</v>
      </c>
      <c r="E779" s="197" t="s">
        <v>195</v>
      </c>
      <c r="F779" s="197" t="s">
        <v>196</v>
      </c>
      <c r="G779" s="6" t="str">
        <f t="shared" si="98"/>
        <v xml:space="preserve"> </v>
      </c>
      <c r="H779" s="98">
        <v>1</v>
      </c>
      <c r="I779" s="170"/>
      <c r="J779" s="170"/>
      <c r="K779" s="170"/>
      <c r="L779" s="170"/>
      <c r="M779" s="170"/>
      <c r="N779" s="77"/>
      <c r="O779" s="77"/>
      <c r="P779" s="77"/>
      <c r="Q779" s="285"/>
      <c r="R779" s="279"/>
      <c r="S779" s="279">
        <f t="shared" si="99"/>
        <v>1</v>
      </c>
      <c r="T779" s="279">
        <f t="shared" si="100"/>
        <v>1</v>
      </c>
      <c r="U779" s="279">
        <f t="shared" si="101"/>
        <v>1</v>
      </c>
    </row>
    <row r="780" spans="1:21" s="65" customFormat="1">
      <c r="A780" s="62">
        <v>196</v>
      </c>
      <c r="B780" s="86" t="s">
        <v>84</v>
      </c>
      <c r="C780" s="270" t="s">
        <v>1916</v>
      </c>
      <c r="D780" s="271">
        <v>1965</v>
      </c>
      <c r="E780" s="97" t="s">
        <v>181</v>
      </c>
      <c r="F780" s="97" t="s">
        <v>1973</v>
      </c>
      <c r="G780" s="6" t="str">
        <f t="shared" si="98"/>
        <v xml:space="preserve"> </v>
      </c>
      <c r="H780" s="5"/>
      <c r="I780" s="5"/>
      <c r="J780" s="5"/>
      <c r="K780" s="5"/>
      <c r="L780" s="5"/>
      <c r="M780" s="5"/>
      <c r="N780" s="5"/>
      <c r="O780" s="5">
        <v>1</v>
      </c>
      <c r="P780" s="62"/>
      <c r="Q780" s="5"/>
      <c r="R780" s="64"/>
      <c r="S780" s="279">
        <f t="shared" si="99"/>
        <v>1</v>
      </c>
      <c r="T780" s="279">
        <f t="shared" si="100"/>
        <v>1</v>
      </c>
      <c r="U780" s="279">
        <f t="shared" si="101"/>
        <v>1</v>
      </c>
    </row>
    <row r="781" spans="1:21" s="65" customFormat="1">
      <c r="A781" s="208">
        <v>197</v>
      </c>
      <c r="B781" s="86" t="s">
        <v>84</v>
      </c>
      <c r="C781" s="270" t="s">
        <v>1927</v>
      </c>
      <c r="D781" s="271">
        <v>1966</v>
      </c>
      <c r="E781" s="97" t="s">
        <v>1956</v>
      </c>
      <c r="F781" s="97" t="s">
        <v>2015</v>
      </c>
      <c r="G781" s="6" t="str">
        <f t="shared" si="98"/>
        <v xml:space="preserve"> </v>
      </c>
      <c r="H781" s="5"/>
      <c r="I781" s="5"/>
      <c r="J781" s="5"/>
      <c r="K781" s="5"/>
      <c r="L781" s="5"/>
      <c r="M781" s="5"/>
      <c r="N781" s="5"/>
      <c r="O781" s="5">
        <v>1</v>
      </c>
      <c r="P781" s="62"/>
      <c r="Q781" s="5"/>
      <c r="R781" s="64"/>
      <c r="S781" s="279">
        <f t="shared" si="99"/>
        <v>1</v>
      </c>
      <c r="T781" s="279">
        <f t="shared" si="100"/>
        <v>1</v>
      </c>
      <c r="U781" s="279">
        <f t="shared" si="101"/>
        <v>1</v>
      </c>
    </row>
    <row r="782" spans="1:21" s="65" customFormat="1">
      <c r="A782" s="62">
        <v>198</v>
      </c>
      <c r="B782" s="86" t="s">
        <v>84</v>
      </c>
      <c r="C782" s="270" t="s">
        <v>1932</v>
      </c>
      <c r="D782" s="271">
        <v>1968</v>
      </c>
      <c r="E782" s="97" t="s">
        <v>1166</v>
      </c>
      <c r="F782" s="97" t="s">
        <v>1969</v>
      </c>
      <c r="G782" s="6" t="str">
        <f t="shared" si="98"/>
        <v xml:space="preserve"> </v>
      </c>
      <c r="H782" s="5"/>
      <c r="I782" s="5"/>
      <c r="J782" s="5"/>
      <c r="K782" s="5"/>
      <c r="L782" s="5"/>
      <c r="M782" s="5"/>
      <c r="N782" s="5"/>
      <c r="O782" s="5">
        <v>1</v>
      </c>
      <c r="P782" s="62"/>
      <c r="Q782" s="5"/>
      <c r="R782" s="64"/>
      <c r="S782" s="279">
        <f t="shared" si="99"/>
        <v>1</v>
      </c>
      <c r="T782" s="279">
        <f t="shared" si="100"/>
        <v>1</v>
      </c>
      <c r="U782" s="279">
        <f t="shared" si="101"/>
        <v>1</v>
      </c>
    </row>
    <row r="783" spans="1:21" s="65" customFormat="1">
      <c r="A783" s="62"/>
      <c r="B783" s="269"/>
      <c r="C783" s="270"/>
      <c r="D783" s="271"/>
      <c r="E783" s="97"/>
      <c r="F783" s="97"/>
      <c r="G783" s="61"/>
      <c r="H783" s="5"/>
      <c r="I783" s="5"/>
      <c r="J783" s="5"/>
      <c r="K783" s="5"/>
      <c r="L783" s="5"/>
      <c r="M783" s="5"/>
      <c r="N783" s="5"/>
      <c r="O783" s="5"/>
      <c r="P783" s="62"/>
      <c r="Q783" s="5"/>
      <c r="R783" s="64"/>
      <c r="S783" s="64"/>
      <c r="T783" s="64"/>
      <c r="U783" s="64"/>
    </row>
    <row r="784" spans="1:21" s="65" customFormat="1" ht="13.5" thickBot="1">
      <c r="A784" s="79"/>
      <c r="B784" s="189"/>
      <c r="C784" s="217"/>
      <c r="D784" s="190"/>
      <c r="E784" s="52"/>
      <c r="F784" s="52"/>
      <c r="G784" s="93"/>
      <c r="H784" s="10"/>
      <c r="I784" s="10"/>
      <c r="J784" s="10"/>
      <c r="K784" s="10"/>
      <c r="L784" s="10"/>
      <c r="M784" s="10"/>
      <c r="N784" s="10"/>
      <c r="O784" s="10"/>
      <c r="P784" s="79"/>
      <c r="Q784" s="10"/>
      <c r="R784" s="94"/>
      <c r="S784" s="94"/>
      <c r="T784" s="94"/>
      <c r="U784" s="94"/>
    </row>
    <row r="785" spans="1:21" s="65" customFormat="1" ht="38.25">
      <c r="A785" s="346" t="s">
        <v>86</v>
      </c>
      <c r="B785" s="347"/>
      <c r="C785" s="347"/>
      <c r="D785" s="347"/>
      <c r="E785" s="347"/>
      <c r="F785" s="347"/>
      <c r="G785" s="344"/>
      <c r="H785" s="305" t="s">
        <v>107</v>
      </c>
      <c r="I785" s="306" t="s">
        <v>2</v>
      </c>
      <c r="J785" s="306" t="s">
        <v>3</v>
      </c>
      <c r="K785" s="306" t="s">
        <v>363</v>
      </c>
      <c r="L785" s="306" t="s">
        <v>4</v>
      </c>
      <c r="M785" s="306" t="s">
        <v>365</v>
      </c>
      <c r="N785" s="306" t="s">
        <v>366</v>
      </c>
      <c r="O785" s="306" t="s">
        <v>367</v>
      </c>
      <c r="P785" s="306" t="s">
        <v>5</v>
      </c>
      <c r="Q785" s="306" t="s">
        <v>369</v>
      </c>
      <c r="R785" s="333" t="s">
        <v>6</v>
      </c>
      <c r="S785" s="336" t="s">
        <v>7</v>
      </c>
      <c r="T785" s="333" t="s">
        <v>8</v>
      </c>
      <c r="U785" s="338" t="s">
        <v>9</v>
      </c>
    </row>
    <row r="786" spans="1:21" s="209" customFormat="1" ht="13.5" thickBot="1">
      <c r="A786" s="356"/>
      <c r="B786" s="357"/>
      <c r="C786" s="357"/>
      <c r="D786" s="357"/>
      <c r="E786" s="357"/>
      <c r="F786" s="357"/>
      <c r="G786" s="345"/>
      <c r="H786" s="307" t="s">
        <v>11</v>
      </c>
      <c r="I786" s="307" t="s">
        <v>10</v>
      </c>
      <c r="J786" s="307" t="s">
        <v>11</v>
      </c>
      <c r="K786" s="307" t="s">
        <v>364</v>
      </c>
      <c r="L786" s="307" t="s">
        <v>10</v>
      </c>
      <c r="M786" s="307" t="s">
        <v>12</v>
      </c>
      <c r="N786" s="307" t="s">
        <v>10</v>
      </c>
      <c r="O786" s="307" t="s">
        <v>368</v>
      </c>
      <c r="P786" s="307" t="s">
        <v>12</v>
      </c>
      <c r="Q786" s="307" t="s">
        <v>364</v>
      </c>
      <c r="R786" s="334"/>
      <c r="S786" s="340"/>
      <c r="T786" s="334"/>
      <c r="U786" s="341"/>
    </row>
    <row r="787" spans="1:21" s="128" customFormat="1">
      <c r="A787" s="207" t="s">
        <v>13</v>
      </c>
      <c r="B787" s="207" t="s">
        <v>14</v>
      </c>
      <c r="C787" s="207" t="s">
        <v>15</v>
      </c>
      <c r="D787" s="207" t="s">
        <v>16</v>
      </c>
      <c r="E787" s="214"/>
      <c r="F787" s="204" t="s">
        <v>17</v>
      </c>
      <c r="G787" s="24"/>
      <c r="H787" s="20">
        <v>43233</v>
      </c>
      <c r="I787" s="20">
        <v>43253</v>
      </c>
      <c r="J787" s="20">
        <v>43268</v>
      </c>
      <c r="K787" s="20">
        <v>43274</v>
      </c>
      <c r="L787" s="20">
        <v>43289</v>
      </c>
      <c r="M787" s="20">
        <v>43317</v>
      </c>
      <c r="N787" s="20">
        <v>43338</v>
      </c>
      <c r="O787" s="20">
        <v>43345</v>
      </c>
      <c r="P787" s="20">
        <v>43380</v>
      </c>
      <c r="Q787" s="20">
        <v>43408</v>
      </c>
      <c r="R787" s="20"/>
      <c r="S787" s="42"/>
      <c r="T787" s="43"/>
      <c r="U787" s="43"/>
    </row>
    <row r="788" spans="1:21" s="128" customFormat="1">
      <c r="A788" s="62">
        <v>1</v>
      </c>
      <c r="B788" s="83" t="s">
        <v>87</v>
      </c>
      <c r="C788" s="51" t="s">
        <v>304</v>
      </c>
      <c r="D788" s="51">
        <v>1962</v>
      </c>
      <c r="E788" s="51" t="s">
        <v>165</v>
      </c>
      <c r="F788" s="51" t="s">
        <v>266</v>
      </c>
      <c r="G788" s="6" t="str">
        <f t="shared" ref="G788:G819" si="102">IF(COUNTIF(atleta551,C788)&gt;1,"X"," ")</f>
        <v xml:space="preserve"> </v>
      </c>
      <c r="H788" s="63">
        <v>34</v>
      </c>
      <c r="I788" s="13">
        <v>36</v>
      </c>
      <c r="J788" s="13">
        <v>35</v>
      </c>
      <c r="K788" s="13"/>
      <c r="L788" s="13">
        <v>40</v>
      </c>
      <c r="M788" s="5">
        <v>33</v>
      </c>
      <c r="N788" s="5">
        <v>32</v>
      </c>
      <c r="O788" s="5">
        <v>32</v>
      </c>
      <c r="P788" s="62">
        <v>36</v>
      </c>
      <c r="Q788" s="5"/>
      <c r="R788" s="7"/>
      <c r="S788" s="7">
        <f t="shared" ref="S788:S801" si="103">SUM(F788:Q788)</f>
        <v>278</v>
      </c>
      <c r="T788" s="7">
        <f t="shared" ref="T788:T819" si="104">COUNT(F788:Q788)</f>
        <v>8</v>
      </c>
      <c r="U788" s="7">
        <f t="shared" ref="U788:U819" si="105">S788</f>
        <v>278</v>
      </c>
    </row>
    <row r="789" spans="1:21" s="128" customFormat="1">
      <c r="A789" s="62">
        <v>2</v>
      </c>
      <c r="B789" s="83" t="s">
        <v>87</v>
      </c>
      <c r="C789" s="51" t="s">
        <v>1089</v>
      </c>
      <c r="D789" s="51">
        <v>1959</v>
      </c>
      <c r="E789" s="53" t="s">
        <v>1169</v>
      </c>
      <c r="F789" s="51" t="s">
        <v>1048</v>
      </c>
      <c r="G789" s="6" t="str">
        <f t="shared" si="102"/>
        <v xml:space="preserve"> </v>
      </c>
      <c r="H789" s="13"/>
      <c r="I789" s="13"/>
      <c r="J789" s="130">
        <v>40</v>
      </c>
      <c r="K789" s="13">
        <v>35</v>
      </c>
      <c r="L789" s="13">
        <v>42</v>
      </c>
      <c r="M789" s="13">
        <v>36</v>
      </c>
      <c r="N789" s="13">
        <v>34</v>
      </c>
      <c r="O789" s="13">
        <v>36</v>
      </c>
      <c r="P789" s="13">
        <v>40</v>
      </c>
      <c r="Q789" s="35"/>
      <c r="R789" s="12"/>
      <c r="S789" s="12">
        <f t="shared" si="103"/>
        <v>263</v>
      </c>
      <c r="T789" s="12">
        <f t="shared" si="104"/>
        <v>7</v>
      </c>
      <c r="U789" s="7">
        <f t="shared" si="105"/>
        <v>263</v>
      </c>
    </row>
    <row r="790" spans="1:21" s="128" customFormat="1">
      <c r="A790" s="62">
        <v>3</v>
      </c>
      <c r="B790" s="83" t="s">
        <v>87</v>
      </c>
      <c r="C790" s="51" t="s">
        <v>307</v>
      </c>
      <c r="D790" s="51">
        <v>1963</v>
      </c>
      <c r="E790" s="51" t="s">
        <v>373</v>
      </c>
      <c r="F790" s="51" t="s">
        <v>907</v>
      </c>
      <c r="G790" s="6" t="str">
        <f t="shared" si="102"/>
        <v xml:space="preserve"> </v>
      </c>
      <c r="H790" s="63">
        <v>17</v>
      </c>
      <c r="I790" s="5"/>
      <c r="J790" s="5">
        <v>30</v>
      </c>
      <c r="K790" s="5">
        <v>31</v>
      </c>
      <c r="L790" s="5">
        <v>36</v>
      </c>
      <c r="M790" s="5">
        <v>35</v>
      </c>
      <c r="N790" s="5">
        <v>31</v>
      </c>
      <c r="O790" s="5"/>
      <c r="P790" s="62">
        <v>35</v>
      </c>
      <c r="Q790" s="5"/>
      <c r="R790" s="7"/>
      <c r="S790" s="7">
        <f t="shared" si="103"/>
        <v>215</v>
      </c>
      <c r="T790" s="7">
        <f t="shared" si="104"/>
        <v>7</v>
      </c>
      <c r="U790" s="7">
        <f t="shared" si="105"/>
        <v>215</v>
      </c>
    </row>
    <row r="791" spans="1:21" s="128" customFormat="1">
      <c r="A791" s="62">
        <v>4</v>
      </c>
      <c r="B791" s="83" t="s">
        <v>87</v>
      </c>
      <c r="C791" s="53" t="s">
        <v>1219</v>
      </c>
      <c r="D791" s="140">
        <v>1961</v>
      </c>
      <c r="E791" s="140" t="s">
        <v>234</v>
      </c>
      <c r="F791" s="140" t="s">
        <v>235</v>
      </c>
      <c r="G791" s="6" t="str">
        <f t="shared" si="102"/>
        <v xml:space="preserve"> </v>
      </c>
      <c r="H791" s="13"/>
      <c r="I791" s="13"/>
      <c r="J791" s="13">
        <v>24</v>
      </c>
      <c r="K791" s="63">
        <v>28</v>
      </c>
      <c r="L791" s="13">
        <v>35</v>
      </c>
      <c r="M791" s="13">
        <v>32</v>
      </c>
      <c r="N791" s="13">
        <v>30</v>
      </c>
      <c r="O791" s="13">
        <v>31</v>
      </c>
      <c r="P791" s="63"/>
      <c r="Q791" s="13"/>
      <c r="R791" s="12"/>
      <c r="S791" s="12">
        <f t="shared" si="103"/>
        <v>180</v>
      </c>
      <c r="T791" s="12">
        <f t="shared" si="104"/>
        <v>6</v>
      </c>
      <c r="U791" s="7">
        <f t="shared" si="105"/>
        <v>180</v>
      </c>
    </row>
    <row r="792" spans="1:21" s="128" customFormat="1">
      <c r="A792" s="62">
        <v>5</v>
      </c>
      <c r="B792" s="83" t="s">
        <v>87</v>
      </c>
      <c r="C792" s="51" t="s">
        <v>1027</v>
      </c>
      <c r="D792" s="51">
        <v>1962</v>
      </c>
      <c r="E792" s="51" t="s">
        <v>157</v>
      </c>
      <c r="F792" s="51" t="s">
        <v>158</v>
      </c>
      <c r="G792" s="6" t="str">
        <f t="shared" si="102"/>
        <v xml:space="preserve"> </v>
      </c>
      <c r="H792" s="13"/>
      <c r="I792" s="13">
        <v>30</v>
      </c>
      <c r="J792" s="13">
        <v>2</v>
      </c>
      <c r="K792" s="13">
        <v>23</v>
      </c>
      <c r="L792" s="13">
        <v>25</v>
      </c>
      <c r="M792" s="13">
        <v>30</v>
      </c>
      <c r="N792" s="13">
        <v>17</v>
      </c>
      <c r="O792" s="13">
        <v>21</v>
      </c>
      <c r="P792" s="63">
        <v>31</v>
      </c>
      <c r="Q792" s="13"/>
      <c r="R792" s="12"/>
      <c r="S792" s="12">
        <f t="shared" si="103"/>
        <v>179</v>
      </c>
      <c r="T792" s="12">
        <f t="shared" si="104"/>
        <v>8</v>
      </c>
      <c r="U792" s="7">
        <f t="shared" si="105"/>
        <v>179</v>
      </c>
    </row>
    <row r="793" spans="1:21" s="128" customFormat="1">
      <c r="A793" s="62">
        <v>6</v>
      </c>
      <c r="B793" s="83" t="s">
        <v>87</v>
      </c>
      <c r="C793" s="51" t="s">
        <v>429</v>
      </c>
      <c r="D793" s="51">
        <v>1960</v>
      </c>
      <c r="E793" s="51" t="s">
        <v>152</v>
      </c>
      <c r="F793" s="51" t="s">
        <v>269</v>
      </c>
      <c r="G793" s="6" t="str">
        <f t="shared" si="102"/>
        <v xml:space="preserve"> </v>
      </c>
      <c r="H793" s="63">
        <v>35</v>
      </c>
      <c r="I793" s="13"/>
      <c r="J793" s="13">
        <v>36</v>
      </c>
      <c r="K793" s="13"/>
      <c r="L793" s="13">
        <v>41</v>
      </c>
      <c r="M793" s="5"/>
      <c r="N793" s="5">
        <v>33</v>
      </c>
      <c r="O793" s="5">
        <v>33</v>
      </c>
      <c r="P793" s="62"/>
      <c r="Q793" s="5"/>
      <c r="R793" s="7"/>
      <c r="S793" s="7">
        <f t="shared" si="103"/>
        <v>178</v>
      </c>
      <c r="T793" s="7">
        <f t="shared" si="104"/>
        <v>5</v>
      </c>
      <c r="U793" s="7">
        <f t="shared" si="105"/>
        <v>178</v>
      </c>
    </row>
    <row r="794" spans="1:21" s="128" customFormat="1">
      <c r="A794" s="62">
        <v>7</v>
      </c>
      <c r="B794" s="83" t="s">
        <v>87</v>
      </c>
      <c r="C794" s="51" t="s">
        <v>457</v>
      </c>
      <c r="D794" s="51">
        <v>1959</v>
      </c>
      <c r="E794" s="51" t="s">
        <v>124</v>
      </c>
      <c r="F794" s="51" t="s">
        <v>125</v>
      </c>
      <c r="G794" s="6" t="str">
        <f t="shared" si="102"/>
        <v xml:space="preserve"> </v>
      </c>
      <c r="H794" s="63">
        <v>33</v>
      </c>
      <c r="I794" s="5"/>
      <c r="J794" s="5">
        <v>34</v>
      </c>
      <c r="K794" s="5"/>
      <c r="L794" s="5">
        <v>39</v>
      </c>
      <c r="M794" s="5">
        <v>34</v>
      </c>
      <c r="N794" s="5">
        <v>21</v>
      </c>
      <c r="O794" s="5"/>
      <c r="P794" s="62"/>
      <c r="Q794" s="5"/>
      <c r="R794" s="7"/>
      <c r="S794" s="7">
        <f t="shared" si="103"/>
        <v>161</v>
      </c>
      <c r="T794" s="7">
        <f t="shared" si="104"/>
        <v>5</v>
      </c>
      <c r="U794" s="7">
        <f t="shared" si="105"/>
        <v>161</v>
      </c>
    </row>
    <row r="795" spans="1:21" s="128" customFormat="1">
      <c r="A795" s="62">
        <v>8</v>
      </c>
      <c r="B795" s="83" t="s">
        <v>87</v>
      </c>
      <c r="C795" s="53" t="s">
        <v>1394</v>
      </c>
      <c r="D795" s="53">
        <v>1963</v>
      </c>
      <c r="E795" s="53" t="s">
        <v>984</v>
      </c>
      <c r="F795" s="53" t="str">
        <f>VLOOKUP(E795,cod.,2,FALSE)</f>
        <v>CLUB RUNNER 87 CASTELLANETA</v>
      </c>
      <c r="G795" s="6" t="str">
        <f t="shared" si="102"/>
        <v xml:space="preserve"> </v>
      </c>
      <c r="H795" s="63"/>
      <c r="I795" s="5"/>
      <c r="J795" s="5"/>
      <c r="K795" s="5"/>
      <c r="L795" s="13">
        <v>48</v>
      </c>
      <c r="M795" s="5"/>
      <c r="N795" s="5">
        <v>35</v>
      </c>
      <c r="O795" s="5">
        <v>40</v>
      </c>
      <c r="P795" s="62"/>
      <c r="Q795" s="5"/>
      <c r="R795" s="7"/>
      <c r="S795" s="7">
        <f t="shared" si="103"/>
        <v>123</v>
      </c>
      <c r="T795" s="7">
        <f t="shared" si="104"/>
        <v>3</v>
      </c>
      <c r="U795" s="7">
        <f t="shared" si="105"/>
        <v>123</v>
      </c>
    </row>
    <row r="796" spans="1:21" s="128" customFormat="1">
      <c r="A796" s="62">
        <v>9</v>
      </c>
      <c r="B796" s="83" t="s">
        <v>87</v>
      </c>
      <c r="C796" s="51" t="s">
        <v>955</v>
      </c>
      <c r="D796" s="51">
        <v>1961</v>
      </c>
      <c r="E796" s="51" t="s">
        <v>176</v>
      </c>
      <c r="F796" s="51" t="s">
        <v>177</v>
      </c>
      <c r="G796" s="6" t="str">
        <f t="shared" si="102"/>
        <v xml:space="preserve"> </v>
      </c>
      <c r="H796" s="13"/>
      <c r="I796" s="13">
        <v>38</v>
      </c>
      <c r="J796" s="5"/>
      <c r="K796" s="5"/>
      <c r="L796" s="5">
        <v>38</v>
      </c>
      <c r="M796" s="5">
        <v>38</v>
      </c>
      <c r="N796" s="5"/>
      <c r="O796" s="5"/>
      <c r="P796" s="62"/>
      <c r="Q796" s="5"/>
      <c r="R796" s="7"/>
      <c r="S796" s="7">
        <f t="shared" si="103"/>
        <v>114</v>
      </c>
      <c r="T796" s="7">
        <f t="shared" si="104"/>
        <v>3</v>
      </c>
      <c r="U796" s="7">
        <f t="shared" si="105"/>
        <v>114</v>
      </c>
    </row>
    <row r="797" spans="1:21" s="128" customFormat="1">
      <c r="A797" s="62">
        <v>10</v>
      </c>
      <c r="B797" s="83" t="s">
        <v>87</v>
      </c>
      <c r="C797" s="51" t="s">
        <v>611</v>
      </c>
      <c r="D797" s="51">
        <v>1960</v>
      </c>
      <c r="E797" s="51" t="s">
        <v>148</v>
      </c>
      <c r="F797" s="51" t="s">
        <v>149</v>
      </c>
      <c r="G797" s="6" t="str">
        <f t="shared" si="102"/>
        <v xml:space="preserve"> </v>
      </c>
      <c r="H797" s="63">
        <v>9</v>
      </c>
      <c r="I797" s="5"/>
      <c r="J797" s="5">
        <v>13</v>
      </c>
      <c r="K797" s="5"/>
      <c r="L797" s="5">
        <v>34</v>
      </c>
      <c r="M797" s="5">
        <v>31</v>
      </c>
      <c r="N797" s="5">
        <v>22</v>
      </c>
      <c r="O797" s="5"/>
      <c r="P797" s="62"/>
      <c r="Q797" s="5"/>
      <c r="R797" s="7"/>
      <c r="S797" s="7">
        <f t="shared" si="103"/>
        <v>109</v>
      </c>
      <c r="T797" s="7">
        <f t="shared" si="104"/>
        <v>5</v>
      </c>
      <c r="U797" s="7">
        <f t="shared" si="105"/>
        <v>109</v>
      </c>
    </row>
    <row r="798" spans="1:21" s="128" customFormat="1">
      <c r="A798" s="62">
        <v>11</v>
      </c>
      <c r="B798" s="83" t="s">
        <v>87</v>
      </c>
      <c r="C798" s="51" t="s">
        <v>983</v>
      </c>
      <c r="D798" s="51">
        <v>1959</v>
      </c>
      <c r="E798" s="51" t="s">
        <v>984</v>
      </c>
      <c r="F798" s="51" t="s">
        <v>985</v>
      </c>
      <c r="G798" s="6" t="str">
        <f t="shared" si="102"/>
        <v xml:space="preserve"> </v>
      </c>
      <c r="H798" s="13"/>
      <c r="I798" s="13">
        <v>32</v>
      </c>
      <c r="J798" s="5"/>
      <c r="K798" s="5"/>
      <c r="L798" s="5">
        <v>30</v>
      </c>
      <c r="M798" s="5"/>
      <c r="N798" s="5">
        <v>29</v>
      </c>
      <c r="O798" s="5"/>
      <c r="P798" s="62"/>
      <c r="Q798" s="5"/>
      <c r="R798" s="7"/>
      <c r="S798" s="7">
        <f t="shared" si="103"/>
        <v>91</v>
      </c>
      <c r="T798" s="7">
        <f t="shared" si="104"/>
        <v>3</v>
      </c>
      <c r="U798" s="7">
        <f t="shared" si="105"/>
        <v>91</v>
      </c>
    </row>
    <row r="799" spans="1:21" s="128" customFormat="1">
      <c r="A799" s="62">
        <v>12</v>
      </c>
      <c r="B799" s="63" t="s">
        <v>87</v>
      </c>
      <c r="C799" s="51" t="s">
        <v>468</v>
      </c>
      <c r="D799" s="51">
        <v>1961</v>
      </c>
      <c r="E799" s="51" t="s">
        <v>174</v>
      </c>
      <c r="F799" s="51" t="s">
        <v>267</v>
      </c>
      <c r="G799" s="6" t="str">
        <f t="shared" si="102"/>
        <v xml:space="preserve"> </v>
      </c>
      <c r="H799" s="63">
        <v>31</v>
      </c>
      <c r="I799" s="5"/>
      <c r="J799" s="5">
        <v>20</v>
      </c>
      <c r="K799" s="5"/>
      <c r="L799" s="5">
        <v>38</v>
      </c>
      <c r="M799" s="5"/>
      <c r="N799" s="5"/>
      <c r="O799" s="5"/>
      <c r="P799" s="62"/>
      <c r="Q799" s="5"/>
      <c r="R799" s="7"/>
      <c r="S799" s="7">
        <f t="shared" si="103"/>
        <v>89</v>
      </c>
      <c r="T799" s="7">
        <f t="shared" si="104"/>
        <v>3</v>
      </c>
      <c r="U799" s="7">
        <f t="shared" si="105"/>
        <v>89</v>
      </c>
    </row>
    <row r="800" spans="1:21" s="128" customFormat="1">
      <c r="A800" s="62">
        <v>13</v>
      </c>
      <c r="B800" s="83" t="s">
        <v>87</v>
      </c>
      <c r="C800" s="51" t="s">
        <v>1094</v>
      </c>
      <c r="D800" s="51">
        <v>1961</v>
      </c>
      <c r="E800" s="53" t="s">
        <v>200</v>
      </c>
      <c r="F800" s="51" t="s">
        <v>201</v>
      </c>
      <c r="G800" s="6" t="str">
        <f t="shared" si="102"/>
        <v xml:space="preserve"> </v>
      </c>
      <c r="H800" s="13"/>
      <c r="I800" s="13"/>
      <c r="J800" s="130">
        <v>38</v>
      </c>
      <c r="K800" s="13"/>
      <c r="L800" s="13">
        <v>46</v>
      </c>
      <c r="M800" s="13"/>
      <c r="N800" s="13"/>
      <c r="O800" s="13"/>
      <c r="P800" s="63"/>
      <c r="Q800" s="13"/>
      <c r="R800" s="12"/>
      <c r="S800" s="12">
        <f t="shared" si="103"/>
        <v>84</v>
      </c>
      <c r="T800" s="12">
        <f t="shared" si="104"/>
        <v>2</v>
      </c>
      <c r="U800" s="7">
        <f t="shared" si="105"/>
        <v>84</v>
      </c>
    </row>
    <row r="801" spans="1:21" s="65" customFormat="1">
      <c r="A801" s="62">
        <v>14</v>
      </c>
      <c r="B801" s="83" t="s">
        <v>87</v>
      </c>
      <c r="C801" s="51" t="s">
        <v>1134</v>
      </c>
      <c r="D801" s="51">
        <v>1960</v>
      </c>
      <c r="E801" s="53" t="s">
        <v>200</v>
      </c>
      <c r="F801" s="51" t="s">
        <v>201</v>
      </c>
      <c r="G801" s="6" t="str">
        <f t="shared" si="102"/>
        <v xml:space="preserve"> </v>
      </c>
      <c r="H801" s="13"/>
      <c r="I801" s="13"/>
      <c r="J801" s="130">
        <v>18</v>
      </c>
      <c r="K801" s="13"/>
      <c r="L801" s="13">
        <v>33</v>
      </c>
      <c r="M801" s="13"/>
      <c r="N801" s="13">
        <v>28</v>
      </c>
      <c r="O801" s="13"/>
      <c r="P801" s="63"/>
      <c r="Q801" s="13"/>
      <c r="R801" s="12"/>
      <c r="S801" s="12">
        <f t="shared" si="103"/>
        <v>79</v>
      </c>
      <c r="T801" s="12">
        <f t="shared" si="104"/>
        <v>3</v>
      </c>
      <c r="U801" s="7">
        <f t="shared" si="105"/>
        <v>79</v>
      </c>
    </row>
    <row r="802" spans="1:21">
      <c r="A802" s="62">
        <v>15</v>
      </c>
      <c r="B802" s="83" t="s">
        <v>87</v>
      </c>
      <c r="C802" s="51" t="s">
        <v>394</v>
      </c>
      <c r="D802" s="51">
        <v>1959</v>
      </c>
      <c r="E802" s="51" t="s">
        <v>148</v>
      </c>
      <c r="F802" s="51" t="s">
        <v>149</v>
      </c>
      <c r="G802" s="6" t="str">
        <f t="shared" si="102"/>
        <v xml:space="preserve"> </v>
      </c>
      <c r="H802" s="63">
        <v>40</v>
      </c>
      <c r="I802" s="13"/>
      <c r="J802" s="13"/>
      <c r="K802" s="13"/>
      <c r="L802" s="13"/>
      <c r="M802" s="5"/>
      <c r="N802" s="5"/>
      <c r="O802" s="5">
        <v>38</v>
      </c>
      <c r="P802" s="62"/>
      <c r="Q802" s="5"/>
      <c r="R802" s="7"/>
      <c r="S802" s="7">
        <f>SUM(H802:R802)</f>
        <v>78</v>
      </c>
      <c r="T802" s="7">
        <f t="shared" si="104"/>
        <v>2</v>
      </c>
      <c r="U802" s="7">
        <f t="shared" si="105"/>
        <v>78</v>
      </c>
    </row>
    <row r="803" spans="1:21">
      <c r="A803" s="62">
        <v>16</v>
      </c>
      <c r="B803" s="83" t="s">
        <v>87</v>
      </c>
      <c r="C803" s="53" t="s">
        <v>1502</v>
      </c>
      <c r="D803" s="53">
        <v>1961</v>
      </c>
      <c r="E803" s="53" t="s">
        <v>984</v>
      </c>
      <c r="F803" s="53" t="str">
        <f>VLOOKUP(E803,cod.,2,FALSE)</f>
        <v>CLUB RUNNER 87 CASTELLANETA</v>
      </c>
      <c r="G803" s="6" t="str">
        <f t="shared" si="102"/>
        <v xml:space="preserve"> </v>
      </c>
      <c r="H803" s="63"/>
      <c r="I803" s="5"/>
      <c r="J803" s="5"/>
      <c r="K803" s="5"/>
      <c r="L803" s="13">
        <v>31</v>
      </c>
      <c r="M803" s="5"/>
      <c r="N803" s="5">
        <v>19</v>
      </c>
      <c r="O803" s="5">
        <v>28</v>
      </c>
      <c r="P803" s="62"/>
      <c r="Q803" s="5"/>
      <c r="R803" s="7"/>
      <c r="S803" s="7">
        <f t="shared" ref="S803:S819" si="106">SUM(F803:Q803)</f>
        <v>78</v>
      </c>
      <c r="T803" s="7">
        <f t="shared" si="104"/>
        <v>3</v>
      </c>
      <c r="U803" s="7">
        <f t="shared" si="105"/>
        <v>78</v>
      </c>
    </row>
    <row r="804" spans="1:21">
      <c r="A804" s="62">
        <v>17</v>
      </c>
      <c r="B804" s="63" t="s">
        <v>87</v>
      </c>
      <c r="C804" s="174" t="s">
        <v>1590</v>
      </c>
      <c r="D804" s="67">
        <v>1963</v>
      </c>
      <c r="E804" s="67" t="s">
        <v>1584</v>
      </c>
      <c r="F804" s="67" t="s">
        <v>1586</v>
      </c>
      <c r="G804" s="6" t="str">
        <f t="shared" si="102"/>
        <v xml:space="preserve"> </v>
      </c>
      <c r="H804" s="101"/>
      <c r="I804" s="92"/>
      <c r="J804" s="92"/>
      <c r="K804" s="92"/>
      <c r="L804" s="92"/>
      <c r="M804" s="92">
        <v>40</v>
      </c>
      <c r="N804" s="92"/>
      <c r="O804" s="92"/>
      <c r="P804" s="101">
        <v>38</v>
      </c>
      <c r="Q804" s="92"/>
      <c r="R804" s="182"/>
      <c r="S804" s="182">
        <f t="shared" si="106"/>
        <v>78</v>
      </c>
      <c r="T804" s="182">
        <f t="shared" si="104"/>
        <v>2</v>
      </c>
      <c r="U804" s="182">
        <f t="shared" si="105"/>
        <v>78</v>
      </c>
    </row>
    <row r="805" spans="1:21" s="65" customFormat="1">
      <c r="A805" s="62">
        <v>18</v>
      </c>
      <c r="B805" s="83" t="s">
        <v>87</v>
      </c>
      <c r="C805" s="53" t="s">
        <v>1501</v>
      </c>
      <c r="D805" s="53">
        <v>1963</v>
      </c>
      <c r="E805" s="53" t="s">
        <v>373</v>
      </c>
      <c r="F805" s="53" t="str">
        <f>VLOOKUP(E805,cod.,2,FALSE)</f>
        <v>ASDNOCINCORSA</v>
      </c>
      <c r="G805" s="6" t="str">
        <f t="shared" si="102"/>
        <v xml:space="preserve"> </v>
      </c>
      <c r="H805" s="63"/>
      <c r="I805" s="5"/>
      <c r="J805" s="5"/>
      <c r="K805" s="5"/>
      <c r="L805" s="13">
        <v>32</v>
      </c>
      <c r="M805" s="5"/>
      <c r="N805" s="5"/>
      <c r="O805" s="5"/>
      <c r="P805" s="62">
        <v>34</v>
      </c>
      <c r="Q805" s="5"/>
      <c r="R805" s="7"/>
      <c r="S805" s="7">
        <f t="shared" si="106"/>
        <v>66</v>
      </c>
      <c r="T805" s="7">
        <f t="shared" si="104"/>
        <v>2</v>
      </c>
      <c r="U805" s="7">
        <f t="shared" si="105"/>
        <v>66</v>
      </c>
    </row>
    <row r="806" spans="1:21">
      <c r="A806" s="62">
        <v>19</v>
      </c>
      <c r="B806" s="63" t="s">
        <v>87</v>
      </c>
      <c r="C806" s="53" t="s">
        <v>1398</v>
      </c>
      <c r="D806" s="53">
        <v>1959</v>
      </c>
      <c r="E806" s="53" t="s">
        <v>1529</v>
      </c>
      <c r="F806" s="53" t="str">
        <f>VLOOKUP(E806,cod.,2,FALSE)</f>
        <v>A.A.E. MANZARI CASAMASSIMA</v>
      </c>
      <c r="G806" s="6" t="str">
        <f t="shared" si="102"/>
        <v xml:space="preserve"> </v>
      </c>
      <c r="H806" s="63"/>
      <c r="I806" s="5"/>
      <c r="J806" s="5"/>
      <c r="K806" s="5"/>
      <c r="L806" s="13">
        <v>36</v>
      </c>
      <c r="M806" s="5"/>
      <c r="N806" s="5">
        <v>27</v>
      </c>
      <c r="O806" s="5"/>
      <c r="P806" s="62"/>
      <c r="Q806" s="5"/>
      <c r="R806" s="7"/>
      <c r="S806" s="7">
        <f t="shared" si="106"/>
        <v>63</v>
      </c>
      <c r="T806" s="7">
        <f t="shared" si="104"/>
        <v>2</v>
      </c>
      <c r="U806" s="7">
        <f t="shared" si="105"/>
        <v>63</v>
      </c>
    </row>
    <row r="807" spans="1:21" s="65" customFormat="1">
      <c r="A807" s="62">
        <v>20</v>
      </c>
      <c r="B807" s="83" t="s">
        <v>87</v>
      </c>
      <c r="C807" s="100" t="s">
        <v>1726</v>
      </c>
      <c r="D807" s="192">
        <v>1959</v>
      </c>
      <c r="E807" s="174" t="s">
        <v>198</v>
      </c>
      <c r="F807" s="174" t="s">
        <v>1976</v>
      </c>
      <c r="G807" s="6" t="str">
        <f t="shared" si="102"/>
        <v xml:space="preserve"> </v>
      </c>
      <c r="H807" s="92"/>
      <c r="I807" s="92"/>
      <c r="J807" s="92">
        <v>25</v>
      </c>
      <c r="K807" s="92"/>
      <c r="L807" s="92"/>
      <c r="M807" s="92"/>
      <c r="N807" s="92"/>
      <c r="O807" s="92">
        <v>35</v>
      </c>
      <c r="P807" s="101"/>
      <c r="Q807" s="92"/>
      <c r="R807" s="182"/>
      <c r="S807" s="182">
        <f t="shared" si="106"/>
        <v>60</v>
      </c>
      <c r="T807" s="182">
        <f t="shared" si="104"/>
        <v>2</v>
      </c>
      <c r="U807" s="182">
        <f t="shared" si="105"/>
        <v>60</v>
      </c>
    </row>
    <row r="808" spans="1:21">
      <c r="A808" s="62">
        <v>21</v>
      </c>
      <c r="B808" s="83" t="s">
        <v>87</v>
      </c>
      <c r="C808" s="51" t="s">
        <v>1112</v>
      </c>
      <c r="D808" s="51">
        <v>1963</v>
      </c>
      <c r="E808" s="53" t="s">
        <v>1166</v>
      </c>
      <c r="F808" s="51" t="s">
        <v>1041</v>
      </c>
      <c r="G808" s="6" t="str">
        <f t="shared" si="102"/>
        <v xml:space="preserve"> </v>
      </c>
      <c r="H808" s="13"/>
      <c r="I808" s="13"/>
      <c r="J808" s="130">
        <v>31</v>
      </c>
      <c r="K808" s="13"/>
      <c r="L808" s="13"/>
      <c r="M808" s="13"/>
      <c r="N808" s="13"/>
      <c r="O808" s="13">
        <v>29</v>
      </c>
      <c r="P808" s="13"/>
      <c r="Q808" s="35"/>
      <c r="R808" s="12"/>
      <c r="S808" s="12">
        <f t="shared" si="106"/>
        <v>60</v>
      </c>
      <c r="T808" s="12">
        <f t="shared" si="104"/>
        <v>2</v>
      </c>
      <c r="U808" s="7">
        <f t="shared" si="105"/>
        <v>60</v>
      </c>
    </row>
    <row r="809" spans="1:21">
      <c r="A809" s="62">
        <v>22</v>
      </c>
      <c r="B809" s="83" t="s">
        <v>87</v>
      </c>
      <c r="C809" s="51" t="s">
        <v>489</v>
      </c>
      <c r="D809" s="51">
        <v>1959</v>
      </c>
      <c r="E809" s="51" t="s">
        <v>124</v>
      </c>
      <c r="F809" s="51" t="s">
        <v>125</v>
      </c>
      <c r="G809" s="6" t="str">
        <f t="shared" si="102"/>
        <v xml:space="preserve"> </v>
      </c>
      <c r="H809" s="63">
        <v>29</v>
      </c>
      <c r="I809" s="5"/>
      <c r="J809" s="5">
        <v>29</v>
      </c>
      <c r="K809" s="5"/>
      <c r="L809" s="5"/>
      <c r="M809" s="5"/>
      <c r="N809" s="5"/>
      <c r="O809" s="5"/>
      <c r="P809" s="62"/>
      <c r="Q809" s="5"/>
      <c r="R809" s="7"/>
      <c r="S809" s="7">
        <f t="shared" si="106"/>
        <v>58</v>
      </c>
      <c r="T809" s="7">
        <f t="shared" si="104"/>
        <v>2</v>
      </c>
      <c r="U809" s="7">
        <f t="shared" si="105"/>
        <v>58</v>
      </c>
    </row>
    <row r="810" spans="1:21">
      <c r="A810" s="62">
        <v>23</v>
      </c>
      <c r="B810" s="63" t="s">
        <v>87</v>
      </c>
      <c r="C810" s="51" t="s">
        <v>523</v>
      </c>
      <c r="D810" s="51">
        <v>1960</v>
      </c>
      <c r="E810" s="51" t="s">
        <v>139</v>
      </c>
      <c r="F810" s="51" t="s">
        <v>140</v>
      </c>
      <c r="G810" s="6" t="str">
        <f t="shared" si="102"/>
        <v xml:space="preserve"> </v>
      </c>
      <c r="H810" s="63">
        <v>25</v>
      </c>
      <c r="I810" s="5"/>
      <c r="J810" s="5">
        <v>33</v>
      </c>
      <c r="K810" s="5"/>
      <c r="L810" s="5"/>
      <c r="M810" s="5"/>
      <c r="N810" s="5"/>
      <c r="O810" s="5"/>
      <c r="P810" s="62"/>
      <c r="Q810" s="5"/>
      <c r="R810" s="7"/>
      <c r="S810" s="7">
        <f t="shared" si="106"/>
        <v>58</v>
      </c>
      <c r="T810" s="7">
        <f t="shared" si="104"/>
        <v>2</v>
      </c>
      <c r="U810" s="7">
        <f t="shared" si="105"/>
        <v>58</v>
      </c>
    </row>
    <row r="811" spans="1:21">
      <c r="A811" s="62">
        <v>24</v>
      </c>
      <c r="B811" s="83" t="s">
        <v>87</v>
      </c>
      <c r="C811" s="53" t="s">
        <v>1500</v>
      </c>
      <c r="D811" s="53">
        <v>1962</v>
      </c>
      <c r="E811" s="53" t="s">
        <v>244</v>
      </c>
      <c r="F811" s="53" t="str">
        <f>VLOOKUP(E811,cod.,2,FALSE)</f>
        <v>ATLETICA CEGLIE MESSAPICA</v>
      </c>
      <c r="G811" s="6" t="str">
        <f t="shared" si="102"/>
        <v xml:space="preserve"> </v>
      </c>
      <c r="H811" s="63"/>
      <c r="I811" s="5"/>
      <c r="J811" s="5"/>
      <c r="K811" s="5"/>
      <c r="L811" s="13">
        <v>34</v>
      </c>
      <c r="M811" s="5"/>
      <c r="N811" s="5"/>
      <c r="O811" s="5">
        <v>23</v>
      </c>
      <c r="P811" s="62"/>
      <c r="Q811" s="5"/>
      <c r="R811" s="7"/>
      <c r="S811" s="7">
        <f t="shared" si="106"/>
        <v>57</v>
      </c>
      <c r="T811" s="7">
        <f t="shared" si="104"/>
        <v>2</v>
      </c>
      <c r="U811" s="7">
        <f t="shared" si="105"/>
        <v>57</v>
      </c>
    </row>
    <row r="812" spans="1:21" s="65" customFormat="1">
      <c r="A812" s="62">
        <v>25</v>
      </c>
      <c r="B812" s="83" t="s">
        <v>87</v>
      </c>
      <c r="C812" s="100" t="s">
        <v>1844</v>
      </c>
      <c r="D812" s="192">
        <v>1961</v>
      </c>
      <c r="E812" s="174" t="s">
        <v>148</v>
      </c>
      <c r="F812" s="174" t="s">
        <v>1972</v>
      </c>
      <c r="G812" s="6" t="str">
        <f t="shared" si="102"/>
        <v xml:space="preserve"> </v>
      </c>
      <c r="H812" s="92">
        <v>1</v>
      </c>
      <c r="I812" s="92"/>
      <c r="J812" s="92">
        <v>7</v>
      </c>
      <c r="K812" s="92"/>
      <c r="L812" s="92"/>
      <c r="M812" s="92"/>
      <c r="N812" s="92">
        <v>20</v>
      </c>
      <c r="O812" s="92">
        <v>27</v>
      </c>
      <c r="P812" s="101"/>
      <c r="Q812" s="92"/>
      <c r="R812" s="182"/>
      <c r="S812" s="182">
        <f t="shared" si="106"/>
        <v>55</v>
      </c>
      <c r="T812" s="182">
        <f t="shared" si="104"/>
        <v>4</v>
      </c>
      <c r="U812" s="182">
        <f t="shared" si="105"/>
        <v>55</v>
      </c>
    </row>
    <row r="813" spans="1:21">
      <c r="A813" s="62">
        <v>26</v>
      </c>
      <c r="B813" s="63" t="s">
        <v>87</v>
      </c>
      <c r="C813" s="51" t="s">
        <v>511</v>
      </c>
      <c r="D813" s="51">
        <v>1963</v>
      </c>
      <c r="E813" s="51" t="s">
        <v>129</v>
      </c>
      <c r="F813" s="51" t="s">
        <v>130</v>
      </c>
      <c r="G813" s="6" t="str">
        <f t="shared" si="102"/>
        <v xml:space="preserve"> </v>
      </c>
      <c r="H813" s="63">
        <v>27</v>
      </c>
      <c r="I813" s="5"/>
      <c r="J813" s="5">
        <v>21</v>
      </c>
      <c r="K813" s="5"/>
      <c r="L813" s="5"/>
      <c r="M813" s="5"/>
      <c r="N813" s="5"/>
      <c r="O813" s="5"/>
      <c r="P813" s="62"/>
      <c r="Q813" s="5"/>
      <c r="R813" s="7"/>
      <c r="S813" s="7">
        <f t="shared" si="106"/>
        <v>48</v>
      </c>
      <c r="T813" s="7">
        <f t="shared" si="104"/>
        <v>2</v>
      </c>
      <c r="U813" s="7">
        <f t="shared" si="105"/>
        <v>48</v>
      </c>
    </row>
    <row r="814" spans="1:21">
      <c r="A814" s="62">
        <v>27</v>
      </c>
      <c r="B814" s="83" t="s">
        <v>87</v>
      </c>
      <c r="C814" s="53" t="s">
        <v>1395</v>
      </c>
      <c r="D814" s="53">
        <v>1962</v>
      </c>
      <c r="E814" s="53" t="s">
        <v>327</v>
      </c>
      <c r="F814" s="53" t="str">
        <f>VLOOKUP(E814,cod.,2,FALSE)</f>
        <v>ALTERATLETICA LOCOROTONDO</v>
      </c>
      <c r="G814" s="6" t="str">
        <f t="shared" si="102"/>
        <v xml:space="preserve"> </v>
      </c>
      <c r="H814" s="63"/>
      <c r="I814" s="5"/>
      <c r="J814" s="5"/>
      <c r="K814" s="5"/>
      <c r="L814" s="13">
        <v>44</v>
      </c>
      <c r="M814" s="5"/>
      <c r="N814" s="5"/>
      <c r="O814" s="5"/>
      <c r="P814" s="62"/>
      <c r="Q814" s="5"/>
      <c r="R814" s="7"/>
      <c r="S814" s="7">
        <f t="shared" si="106"/>
        <v>44</v>
      </c>
      <c r="T814" s="7">
        <f t="shared" si="104"/>
        <v>1</v>
      </c>
      <c r="U814" s="7">
        <f t="shared" si="105"/>
        <v>44</v>
      </c>
    </row>
    <row r="815" spans="1:21">
      <c r="A815" s="62">
        <v>28</v>
      </c>
      <c r="B815" s="83" t="s">
        <v>87</v>
      </c>
      <c r="C815" s="53" t="s">
        <v>1396</v>
      </c>
      <c r="D815" s="53">
        <v>1963</v>
      </c>
      <c r="E815" s="53" t="s">
        <v>1533</v>
      </c>
      <c r="F815" s="53" t="str">
        <f>VLOOKUP(E815,cod.,2,FALSE)</f>
        <v>RUNNERS GINOSA</v>
      </c>
      <c r="G815" s="6" t="str">
        <f t="shared" si="102"/>
        <v xml:space="preserve"> </v>
      </c>
      <c r="H815" s="63"/>
      <c r="I815" s="5"/>
      <c r="J815" s="5"/>
      <c r="K815" s="5"/>
      <c r="L815" s="13">
        <v>43</v>
      </c>
      <c r="M815" s="5"/>
      <c r="N815" s="5"/>
      <c r="O815" s="5"/>
      <c r="P815" s="62"/>
      <c r="Q815" s="5"/>
      <c r="R815" s="7"/>
      <c r="S815" s="7">
        <f t="shared" si="106"/>
        <v>43</v>
      </c>
      <c r="T815" s="7">
        <f t="shared" si="104"/>
        <v>1</v>
      </c>
      <c r="U815" s="7">
        <f t="shared" si="105"/>
        <v>43</v>
      </c>
    </row>
    <row r="816" spans="1:21">
      <c r="A816" s="62">
        <v>29</v>
      </c>
      <c r="B816" s="83" t="s">
        <v>87</v>
      </c>
      <c r="C816" s="51" t="s">
        <v>926</v>
      </c>
      <c r="D816" s="51">
        <v>1959</v>
      </c>
      <c r="E816" s="51" t="s">
        <v>176</v>
      </c>
      <c r="F816" s="51" t="s">
        <v>177</v>
      </c>
      <c r="G816" s="6" t="str">
        <f t="shared" si="102"/>
        <v xml:space="preserve"> </v>
      </c>
      <c r="H816" s="13"/>
      <c r="I816" s="13">
        <v>40</v>
      </c>
      <c r="J816" s="5"/>
      <c r="K816" s="5"/>
      <c r="L816" s="5"/>
      <c r="M816" s="5"/>
      <c r="N816" s="5"/>
      <c r="O816" s="5"/>
      <c r="P816" s="5"/>
      <c r="Q816" s="4"/>
      <c r="R816" s="7"/>
      <c r="S816" s="7">
        <f t="shared" si="106"/>
        <v>40</v>
      </c>
      <c r="T816" s="7">
        <f t="shared" si="104"/>
        <v>1</v>
      </c>
      <c r="U816" s="7">
        <f t="shared" si="105"/>
        <v>40</v>
      </c>
    </row>
    <row r="817" spans="1:21">
      <c r="A817" s="62">
        <v>30</v>
      </c>
      <c r="B817" s="63" t="s">
        <v>87</v>
      </c>
      <c r="C817" s="53" t="s">
        <v>1182</v>
      </c>
      <c r="D817" s="140">
        <v>1960</v>
      </c>
      <c r="E817" s="140" t="s">
        <v>1272</v>
      </c>
      <c r="F817" s="140" t="s">
        <v>1273</v>
      </c>
      <c r="G817" s="6" t="str">
        <f t="shared" si="102"/>
        <v xml:space="preserve"> </v>
      </c>
      <c r="H817" s="13"/>
      <c r="I817" s="13"/>
      <c r="J817" s="13"/>
      <c r="K817" s="63">
        <v>40</v>
      </c>
      <c r="L817" s="13"/>
      <c r="M817" s="13"/>
      <c r="N817" s="13"/>
      <c r="O817" s="13"/>
      <c r="P817" s="63"/>
      <c r="Q817" s="13"/>
      <c r="R817" s="12"/>
      <c r="S817" s="12">
        <f t="shared" si="106"/>
        <v>40</v>
      </c>
      <c r="T817" s="12">
        <f t="shared" si="104"/>
        <v>1</v>
      </c>
      <c r="U817" s="7">
        <f t="shared" si="105"/>
        <v>40</v>
      </c>
    </row>
    <row r="818" spans="1:21">
      <c r="A818" s="62">
        <v>31</v>
      </c>
      <c r="B818" s="63" t="s">
        <v>87</v>
      </c>
      <c r="C818" s="53" t="s">
        <v>1499</v>
      </c>
      <c r="D818" s="53">
        <v>1960</v>
      </c>
      <c r="E818" s="53" t="s">
        <v>957</v>
      </c>
      <c r="F818" s="53" t="str">
        <f>VLOOKUP(E818,cod.,2,FALSE)</f>
        <v>BRAMEA VULTUR RUNNERS</v>
      </c>
      <c r="G818" s="6" t="str">
        <f t="shared" si="102"/>
        <v xml:space="preserve"> </v>
      </c>
      <c r="H818" s="63"/>
      <c r="I818" s="5"/>
      <c r="J818" s="5"/>
      <c r="K818" s="5"/>
      <c r="L818" s="13">
        <v>40</v>
      </c>
      <c r="M818" s="5"/>
      <c r="N818" s="5"/>
      <c r="O818" s="5"/>
      <c r="P818" s="62"/>
      <c r="Q818" s="5"/>
      <c r="R818" s="7"/>
      <c r="S818" s="7">
        <f t="shared" si="106"/>
        <v>40</v>
      </c>
      <c r="T818" s="7">
        <f t="shared" si="104"/>
        <v>1</v>
      </c>
      <c r="U818" s="7">
        <f t="shared" si="105"/>
        <v>40</v>
      </c>
    </row>
    <row r="819" spans="1:21">
      <c r="A819" s="62">
        <v>32</v>
      </c>
      <c r="B819" s="83" t="s">
        <v>87</v>
      </c>
      <c r="C819" s="51" t="s">
        <v>577</v>
      </c>
      <c r="D819" s="51">
        <v>1962</v>
      </c>
      <c r="E819" s="51" t="s">
        <v>372</v>
      </c>
      <c r="F819" s="51" t="s">
        <v>914</v>
      </c>
      <c r="G819" s="6" t="str">
        <f t="shared" si="102"/>
        <v xml:space="preserve"> </v>
      </c>
      <c r="H819" s="63">
        <v>13</v>
      </c>
      <c r="I819" s="5"/>
      <c r="J819" s="5">
        <v>26</v>
      </c>
      <c r="K819" s="5"/>
      <c r="L819" s="5"/>
      <c r="M819" s="5"/>
      <c r="N819" s="5"/>
      <c r="O819" s="5"/>
      <c r="P819" s="62"/>
      <c r="Q819" s="5"/>
      <c r="R819" s="7"/>
      <c r="S819" s="7">
        <f t="shared" si="106"/>
        <v>39</v>
      </c>
      <c r="T819" s="7">
        <f t="shared" si="104"/>
        <v>2</v>
      </c>
      <c r="U819" s="7">
        <f t="shared" si="105"/>
        <v>39</v>
      </c>
    </row>
    <row r="820" spans="1:21">
      <c r="A820" s="62">
        <v>33</v>
      </c>
      <c r="B820" s="83" t="s">
        <v>87</v>
      </c>
      <c r="C820" s="51" t="s">
        <v>405</v>
      </c>
      <c r="D820" s="51">
        <v>1962</v>
      </c>
      <c r="E820" s="51" t="s">
        <v>117</v>
      </c>
      <c r="F820" s="51" t="s">
        <v>118</v>
      </c>
      <c r="G820" s="6" t="str">
        <f t="shared" ref="G820:G851" si="107">IF(COUNTIF(atleta551,C820)&gt;1,"X"," ")</f>
        <v xml:space="preserve"> </v>
      </c>
      <c r="H820" s="63">
        <v>38</v>
      </c>
      <c r="I820" s="13"/>
      <c r="J820" s="13"/>
      <c r="K820" s="13"/>
      <c r="L820" s="13"/>
      <c r="M820" s="5"/>
      <c r="N820" s="5"/>
      <c r="O820" s="5"/>
      <c r="P820" s="62"/>
      <c r="Q820" s="5"/>
      <c r="R820" s="7"/>
      <c r="S820" s="7">
        <f>SUM(F820:R820)</f>
        <v>38</v>
      </c>
      <c r="T820" s="7">
        <f t="shared" ref="T820:T851" si="108">COUNT(F820:Q820)</f>
        <v>1</v>
      </c>
      <c r="U820" s="7">
        <f t="shared" ref="U820:U851" si="109">S820</f>
        <v>38</v>
      </c>
    </row>
    <row r="821" spans="1:21">
      <c r="A821" s="62">
        <v>34</v>
      </c>
      <c r="B821" s="83" t="s">
        <v>87</v>
      </c>
      <c r="C821" s="53" t="s">
        <v>1185</v>
      </c>
      <c r="D821" s="140">
        <v>1959</v>
      </c>
      <c r="E821" s="140" t="s">
        <v>1281</v>
      </c>
      <c r="F821" s="140" t="s">
        <v>1282</v>
      </c>
      <c r="G821" s="6" t="str">
        <f t="shared" si="107"/>
        <v xml:space="preserve"> </v>
      </c>
      <c r="H821" s="13"/>
      <c r="I821" s="13"/>
      <c r="J821" s="13"/>
      <c r="K821" s="63">
        <v>38</v>
      </c>
      <c r="L821" s="13"/>
      <c r="M821" s="13"/>
      <c r="N821" s="13"/>
      <c r="O821" s="13"/>
      <c r="P821" s="63"/>
      <c r="Q821" s="13"/>
      <c r="R821" s="12"/>
      <c r="S821" s="12">
        <f t="shared" ref="S821:S852" si="110">SUM(F821:Q821)</f>
        <v>38</v>
      </c>
      <c r="T821" s="12">
        <f t="shared" si="108"/>
        <v>1</v>
      </c>
      <c r="U821" s="7">
        <f t="shared" si="109"/>
        <v>38</v>
      </c>
    </row>
    <row r="822" spans="1:21">
      <c r="A822" s="62">
        <v>35</v>
      </c>
      <c r="B822" s="63" t="s">
        <v>87</v>
      </c>
      <c r="C822" s="53" t="s">
        <v>1397</v>
      </c>
      <c r="D822" s="53">
        <v>1961</v>
      </c>
      <c r="E822" s="53" t="s">
        <v>1524</v>
      </c>
      <c r="F822" s="53" t="str">
        <f>VLOOKUP(E822,cod.,2,FALSE)</f>
        <v>A.S.D.  LA FENICE</v>
      </c>
      <c r="G822" s="6" t="str">
        <f t="shared" si="107"/>
        <v xml:space="preserve"> </v>
      </c>
      <c r="H822" s="63"/>
      <c r="I822" s="5"/>
      <c r="J822" s="5"/>
      <c r="K822" s="5"/>
      <c r="L822" s="13">
        <v>37</v>
      </c>
      <c r="M822" s="5"/>
      <c r="N822" s="5"/>
      <c r="O822" s="5"/>
      <c r="P822" s="62"/>
      <c r="Q822" s="5"/>
      <c r="R822" s="7"/>
      <c r="S822" s="7">
        <f t="shared" si="110"/>
        <v>37</v>
      </c>
      <c r="T822" s="7">
        <f t="shared" si="108"/>
        <v>1</v>
      </c>
      <c r="U822" s="7">
        <f t="shared" si="109"/>
        <v>37</v>
      </c>
    </row>
    <row r="823" spans="1:21">
      <c r="A823" s="62">
        <v>36</v>
      </c>
      <c r="B823" s="83" t="s">
        <v>87</v>
      </c>
      <c r="C823" s="51" t="s">
        <v>420</v>
      </c>
      <c r="D823" s="51">
        <v>1961</v>
      </c>
      <c r="E823" s="51" t="s">
        <v>129</v>
      </c>
      <c r="F823" s="51" t="s">
        <v>130</v>
      </c>
      <c r="G823" s="6" t="str">
        <f t="shared" si="107"/>
        <v xml:space="preserve"> </v>
      </c>
      <c r="H823" s="63">
        <v>36</v>
      </c>
      <c r="I823" s="13"/>
      <c r="J823" s="13"/>
      <c r="K823" s="13"/>
      <c r="L823" s="13"/>
      <c r="M823" s="5"/>
      <c r="N823" s="5"/>
      <c r="O823" s="5"/>
      <c r="P823" s="62"/>
      <c r="Q823" s="5"/>
      <c r="R823" s="7"/>
      <c r="S823" s="7">
        <f t="shared" si="110"/>
        <v>36</v>
      </c>
      <c r="T823" s="7">
        <f t="shared" si="108"/>
        <v>1</v>
      </c>
      <c r="U823" s="7">
        <f t="shared" si="109"/>
        <v>36</v>
      </c>
    </row>
    <row r="824" spans="1:21">
      <c r="A824" s="62">
        <v>37</v>
      </c>
      <c r="B824" s="63" t="s">
        <v>87</v>
      </c>
      <c r="C824" s="53" t="s">
        <v>1188</v>
      </c>
      <c r="D824" s="140">
        <v>1961</v>
      </c>
      <c r="E824" s="140" t="s">
        <v>1272</v>
      </c>
      <c r="F824" s="140" t="s">
        <v>1273</v>
      </c>
      <c r="G824" s="6" t="str">
        <f t="shared" si="107"/>
        <v xml:space="preserve"> </v>
      </c>
      <c r="H824" s="13"/>
      <c r="I824" s="13"/>
      <c r="J824" s="13"/>
      <c r="K824" s="63">
        <v>36</v>
      </c>
      <c r="L824" s="13"/>
      <c r="M824" s="13"/>
      <c r="N824" s="13"/>
      <c r="O824" s="13"/>
      <c r="P824" s="63"/>
      <c r="Q824" s="13"/>
      <c r="R824" s="12"/>
      <c r="S824" s="12">
        <f t="shared" si="110"/>
        <v>36</v>
      </c>
      <c r="T824" s="12">
        <f t="shared" si="108"/>
        <v>1</v>
      </c>
      <c r="U824" s="7">
        <f t="shared" si="109"/>
        <v>36</v>
      </c>
    </row>
    <row r="825" spans="1:21">
      <c r="A825" s="62">
        <v>38</v>
      </c>
      <c r="B825" s="83" t="s">
        <v>87</v>
      </c>
      <c r="C825" s="51" t="s">
        <v>960</v>
      </c>
      <c r="D825" s="51">
        <v>1960</v>
      </c>
      <c r="E825" s="51" t="s">
        <v>957</v>
      </c>
      <c r="F825" s="51" t="s">
        <v>958</v>
      </c>
      <c r="G825" s="6" t="str">
        <f t="shared" si="107"/>
        <v xml:space="preserve"> </v>
      </c>
      <c r="H825" s="13"/>
      <c r="I825" s="13">
        <v>35</v>
      </c>
      <c r="J825" s="5"/>
      <c r="K825" s="5"/>
      <c r="L825" s="5"/>
      <c r="M825" s="5"/>
      <c r="N825" s="5"/>
      <c r="O825" s="5"/>
      <c r="P825" s="62"/>
      <c r="Q825" s="5"/>
      <c r="R825" s="7"/>
      <c r="S825" s="7">
        <f t="shared" si="110"/>
        <v>35</v>
      </c>
      <c r="T825" s="7">
        <f t="shared" si="108"/>
        <v>1</v>
      </c>
      <c r="U825" s="7">
        <f t="shared" si="109"/>
        <v>35</v>
      </c>
    </row>
    <row r="826" spans="1:21">
      <c r="A826" s="62">
        <v>39</v>
      </c>
      <c r="B826" s="63" t="s">
        <v>87</v>
      </c>
      <c r="C826" s="53" t="s">
        <v>1399</v>
      </c>
      <c r="D826" s="53">
        <v>1959</v>
      </c>
      <c r="E826" s="53" t="s">
        <v>238</v>
      </c>
      <c r="F826" s="53" t="str">
        <f>VLOOKUP(E826,cod.,2,FALSE)</f>
        <v>PODISTICA AMATORI POTENZA</v>
      </c>
      <c r="G826" s="6" t="str">
        <f t="shared" si="107"/>
        <v xml:space="preserve"> </v>
      </c>
      <c r="H826" s="63"/>
      <c r="I826" s="5"/>
      <c r="J826" s="5"/>
      <c r="K826" s="5"/>
      <c r="L826" s="13">
        <v>35</v>
      </c>
      <c r="M826" s="5"/>
      <c r="N826" s="5"/>
      <c r="O826" s="5"/>
      <c r="P826" s="62"/>
      <c r="Q826" s="5"/>
      <c r="R826" s="7"/>
      <c r="S826" s="7">
        <f t="shared" si="110"/>
        <v>35</v>
      </c>
      <c r="T826" s="7">
        <f t="shared" si="108"/>
        <v>1</v>
      </c>
      <c r="U826" s="7">
        <f t="shared" si="109"/>
        <v>35</v>
      </c>
    </row>
    <row r="827" spans="1:21">
      <c r="A827" s="62">
        <v>40</v>
      </c>
      <c r="B827" s="83" t="s">
        <v>87</v>
      </c>
      <c r="C827" s="51" t="s">
        <v>977</v>
      </c>
      <c r="D827" s="51">
        <v>1962</v>
      </c>
      <c r="E827" s="51" t="s">
        <v>978</v>
      </c>
      <c r="F827" s="51" t="s">
        <v>979</v>
      </c>
      <c r="G827" s="6" t="str">
        <f t="shared" si="107"/>
        <v xml:space="preserve"> </v>
      </c>
      <c r="H827" s="13"/>
      <c r="I827" s="13">
        <v>34</v>
      </c>
      <c r="J827" s="5"/>
      <c r="K827" s="5"/>
      <c r="L827" s="5"/>
      <c r="M827" s="5"/>
      <c r="N827" s="5"/>
      <c r="O827" s="5"/>
      <c r="P827" s="5"/>
      <c r="Q827" s="4"/>
      <c r="R827" s="7"/>
      <c r="S827" s="7">
        <f t="shared" si="110"/>
        <v>34</v>
      </c>
      <c r="T827" s="7">
        <f t="shared" si="108"/>
        <v>1</v>
      </c>
      <c r="U827" s="7">
        <f t="shared" si="109"/>
        <v>34</v>
      </c>
    </row>
    <row r="828" spans="1:21">
      <c r="A828" s="62">
        <v>41</v>
      </c>
      <c r="B828" s="63" t="s">
        <v>87</v>
      </c>
      <c r="C828" s="53" t="s">
        <v>1198</v>
      </c>
      <c r="D828" s="140">
        <v>1960</v>
      </c>
      <c r="E828" s="140" t="s">
        <v>1277</v>
      </c>
      <c r="F828" s="140" t="s">
        <v>1258</v>
      </c>
      <c r="G828" s="6" t="str">
        <f t="shared" si="107"/>
        <v xml:space="preserve"> </v>
      </c>
      <c r="H828" s="13"/>
      <c r="I828" s="13"/>
      <c r="J828" s="13"/>
      <c r="K828" s="63">
        <v>34</v>
      </c>
      <c r="L828" s="13"/>
      <c r="M828" s="13"/>
      <c r="N828" s="13"/>
      <c r="O828" s="13"/>
      <c r="P828" s="63"/>
      <c r="Q828" s="13"/>
      <c r="R828" s="12"/>
      <c r="S828" s="12">
        <f t="shared" si="110"/>
        <v>34</v>
      </c>
      <c r="T828" s="12">
        <f t="shared" si="108"/>
        <v>1</v>
      </c>
      <c r="U828" s="7">
        <f t="shared" si="109"/>
        <v>34</v>
      </c>
    </row>
    <row r="829" spans="1:21">
      <c r="A829" s="62">
        <v>42</v>
      </c>
      <c r="B829" s="83" t="s">
        <v>87</v>
      </c>
      <c r="C829" s="100" t="s">
        <v>1729</v>
      </c>
      <c r="D829" s="192">
        <v>1963</v>
      </c>
      <c r="E829" s="174" t="s">
        <v>1160</v>
      </c>
      <c r="F829" s="174" t="s">
        <v>1964</v>
      </c>
      <c r="G829" s="6" t="str">
        <f t="shared" si="107"/>
        <v xml:space="preserve"> </v>
      </c>
      <c r="H829" s="92"/>
      <c r="I829" s="92"/>
      <c r="J829" s="92"/>
      <c r="K829" s="92"/>
      <c r="L829" s="92"/>
      <c r="M829" s="92"/>
      <c r="N829" s="92"/>
      <c r="O829" s="92">
        <v>34</v>
      </c>
      <c r="P829" s="101"/>
      <c r="Q829" s="92"/>
      <c r="R829" s="182"/>
      <c r="S829" s="182">
        <f t="shared" si="110"/>
        <v>34</v>
      </c>
      <c r="T829" s="182">
        <f t="shared" si="108"/>
        <v>1</v>
      </c>
      <c r="U829" s="182">
        <f t="shared" si="109"/>
        <v>34</v>
      </c>
    </row>
    <row r="830" spans="1:21">
      <c r="A830" s="62">
        <v>43</v>
      </c>
      <c r="B830" s="83" t="s">
        <v>87</v>
      </c>
      <c r="C830" s="51" t="s">
        <v>980</v>
      </c>
      <c r="D830" s="51">
        <v>1961</v>
      </c>
      <c r="E830" s="51" t="s">
        <v>981</v>
      </c>
      <c r="F830" s="51" t="s">
        <v>982</v>
      </c>
      <c r="G830" s="6" t="str">
        <f t="shared" si="107"/>
        <v xml:space="preserve"> </v>
      </c>
      <c r="H830" s="13"/>
      <c r="I830" s="13">
        <v>33</v>
      </c>
      <c r="J830" s="5"/>
      <c r="K830" s="5"/>
      <c r="L830" s="5"/>
      <c r="M830" s="5"/>
      <c r="N830" s="5"/>
      <c r="O830" s="5"/>
      <c r="P830" s="62"/>
      <c r="Q830" s="5"/>
      <c r="R830" s="7"/>
      <c r="S830" s="7">
        <f t="shared" si="110"/>
        <v>33</v>
      </c>
      <c r="T830" s="7">
        <f t="shared" si="108"/>
        <v>1</v>
      </c>
      <c r="U830" s="7">
        <f t="shared" si="109"/>
        <v>33</v>
      </c>
    </row>
    <row r="831" spans="1:21">
      <c r="A831" s="62">
        <v>44</v>
      </c>
      <c r="B831" s="63" t="s">
        <v>87</v>
      </c>
      <c r="C831" s="53" t="s">
        <v>1201</v>
      </c>
      <c r="D831" s="140">
        <v>1959</v>
      </c>
      <c r="E831" s="140" t="s">
        <v>936</v>
      </c>
      <c r="F831" s="140" t="s">
        <v>937</v>
      </c>
      <c r="G831" s="6" t="str">
        <f t="shared" si="107"/>
        <v xml:space="preserve"> </v>
      </c>
      <c r="H831" s="13"/>
      <c r="I831" s="13"/>
      <c r="J831" s="13"/>
      <c r="K831" s="63">
        <v>33</v>
      </c>
      <c r="L831" s="13"/>
      <c r="M831" s="13"/>
      <c r="N831" s="13"/>
      <c r="O831" s="13"/>
      <c r="P831" s="63"/>
      <c r="Q831" s="13"/>
      <c r="R831" s="12"/>
      <c r="S831" s="12">
        <f t="shared" si="110"/>
        <v>33</v>
      </c>
      <c r="T831" s="12">
        <f t="shared" si="108"/>
        <v>1</v>
      </c>
      <c r="U831" s="7">
        <f t="shared" si="109"/>
        <v>33</v>
      </c>
    </row>
    <row r="832" spans="1:21">
      <c r="A832" s="62">
        <v>45</v>
      </c>
      <c r="B832" s="83" t="s">
        <v>87</v>
      </c>
      <c r="C832" s="53" t="s">
        <v>1400</v>
      </c>
      <c r="D832" s="53">
        <v>1962</v>
      </c>
      <c r="E832" s="53" t="s">
        <v>238</v>
      </c>
      <c r="F832" s="53" t="str">
        <f>VLOOKUP(E832,cod.,2,FALSE)</f>
        <v>PODISTICA AMATORI POTENZA</v>
      </c>
      <c r="G832" s="6" t="str">
        <f t="shared" si="107"/>
        <v xml:space="preserve"> </v>
      </c>
      <c r="H832" s="63"/>
      <c r="I832" s="5"/>
      <c r="J832" s="5"/>
      <c r="K832" s="5"/>
      <c r="L832" s="13">
        <v>33</v>
      </c>
      <c r="M832" s="5"/>
      <c r="N832" s="5"/>
      <c r="O832" s="5"/>
      <c r="P832" s="62"/>
      <c r="Q832" s="5"/>
      <c r="R832" s="7"/>
      <c r="S832" s="7">
        <f t="shared" si="110"/>
        <v>33</v>
      </c>
      <c r="T832" s="7">
        <f t="shared" si="108"/>
        <v>1</v>
      </c>
      <c r="U832" s="7">
        <f t="shared" si="109"/>
        <v>33</v>
      </c>
    </row>
    <row r="833" spans="1:21">
      <c r="A833" s="62">
        <v>46</v>
      </c>
      <c r="B833" s="83" t="s">
        <v>87</v>
      </c>
      <c r="C833" s="50" t="s">
        <v>1129</v>
      </c>
      <c r="D833" s="50">
        <v>1961</v>
      </c>
      <c r="E833" s="50" t="s">
        <v>234</v>
      </c>
      <c r="F833" s="50" t="s">
        <v>235</v>
      </c>
      <c r="G833" s="6" t="str">
        <f t="shared" si="107"/>
        <v xml:space="preserve"> </v>
      </c>
      <c r="H833" s="101"/>
      <c r="I833" s="92"/>
      <c r="J833" s="92"/>
      <c r="K833" s="92"/>
      <c r="L833" s="92"/>
      <c r="M833" s="92"/>
      <c r="N833" s="92"/>
      <c r="O833" s="92"/>
      <c r="P833" s="101">
        <v>33</v>
      </c>
      <c r="Q833" s="92"/>
      <c r="R833" s="182"/>
      <c r="S833" s="182">
        <f t="shared" si="110"/>
        <v>33</v>
      </c>
      <c r="T833" s="182">
        <f t="shared" si="108"/>
        <v>1</v>
      </c>
      <c r="U833" s="182">
        <f t="shared" si="109"/>
        <v>33</v>
      </c>
    </row>
    <row r="834" spans="1:21">
      <c r="A834" s="62">
        <v>47</v>
      </c>
      <c r="B834" s="83" t="s">
        <v>87</v>
      </c>
      <c r="C834" s="51" t="s">
        <v>466</v>
      </c>
      <c r="D834" s="51">
        <v>1962</v>
      </c>
      <c r="E834" s="51" t="s">
        <v>155</v>
      </c>
      <c r="F834" s="51" t="s">
        <v>156</v>
      </c>
      <c r="G834" s="6" t="str">
        <f t="shared" si="107"/>
        <v xml:space="preserve"> </v>
      </c>
      <c r="H834" s="63">
        <v>32</v>
      </c>
      <c r="I834" s="5"/>
      <c r="J834" s="5"/>
      <c r="K834" s="5"/>
      <c r="L834" s="5"/>
      <c r="M834" s="5"/>
      <c r="N834" s="5"/>
      <c r="O834" s="5"/>
      <c r="P834" s="62"/>
      <c r="Q834" s="5"/>
      <c r="R834" s="7"/>
      <c r="S834" s="7">
        <f t="shared" si="110"/>
        <v>32</v>
      </c>
      <c r="T834" s="7">
        <f t="shared" si="108"/>
        <v>1</v>
      </c>
      <c r="U834" s="7">
        <f t="shared" si="109"/>
        <v>32</v>
      </c>
    </row>
    <row r="835" spans="1:21">
      <c r="A835" s="62">
        <v>48</v>
      </c>
      <c r="B835" s="83" t="s">
        <v>87</v>
      </c>
      <c r="C835" s="51" t="s">
        <v>1109</v>
      </c>
      <c r="D835" s="51">
        <v>1960</v>
      </c>
      <c r="E835" s="53" t="s">
        <v>113</v>
      </c>
      <c r="F835" s="51" t="s">
        <v>114</v>
      </c>
      <c r="G835" s="6" t="str">
        <f t="shared" si="107"/>
        <v xml:space="preserve"> </v>
      </c>
      <c r="H835" s="13"/>
      <c r="I835" s="13"/>
      <c r="J835" s="130">
        <v>32</v>
      </c>
      <c r="K835" s="13"/>
      <c r="L835" s="13"/>
      <c r="M835" s="13"/>
      <c r="N835" s="13"/>
      <c r="O835" s="13"/>
      <c r="P835" s="63"/>
      <c r="Q835" s="13"/>
      <c r="R835" s="12"/>
      <c r="S835" s="12">
        <f t="shared" si="110"/>
        <v>32</v>
      </c>
      <c r="T835" s="12">
        <f t="shared" si="108"/>
        <v>1</v>
      </c>
      <c r="U835" s="7">
        <f t="shared" si="109"/>
        <v>32</v>
      </c>
    </row>
    <row r="836" spans="1:21">
      <c r="A836" s="62">
        <v>49</v>
      </c>
      <c r="B836" s="83" t="s">
        <v>87</v>
      </c>
      <c r="C836" s="53" t="s">
        <v>1202</v>
      </c>
      <c r="D836" s="140">
        <v>1960</v>
      </c>
      <c r="E836" s="140" t="s">
        <v>1275</v>
      </c>
      <c r="F836" s="140" t="s">
        <v>1257</v>
      </c>
      <c r="G836" s="6" t="str">
        <f t="shared" si="107"/>
        <v xml:space="preserve"> </v>
      </c>
      <c r="H836" s="13"/>
      <c r="I836" s="13"/>
      <c r="J836" s="13"/>
      <c r="K836" s="63">
        <v>32</v>
      </c>
      <c r="L836" s="13"/>
      <c r="M836" s="13"/>
      <c r="N836" s="13"/>
      <c r="O836" s="13"/>
      <c r="P836" s="63"/>
      <c r="Q836" s="13"/>
      <c r="R836" s="12"/>
      <c r="S836" s="12">
        <f t="shared" si="110"/>
        <v>32</v>
      </c>
      <c r="T836" s="12">
        <f t="shared" si="108"/>
        <v>1</v>
      </c>
      <c r="U836" s="7">
        <f t="shared" si="109"/>
        <v>32</v>
      </c>
    </row>
    <row r="837" spans="1:21">
      <c r="A837" s="62">
        <v>50</v>
      </c>
      <c r="B837" s="83" t="s">
        <v>87</v>
      </c>
      <c r="C837" s="53" t="s">
        <v>1401</v>
      </c>
      <c r="D837" s="53">
        <v>1962</v>
      </c>
      <c r="E837" s="53" t="s">
        <v>238</v>
      </c>
      <c r="F837" s="53" t="str">
        <f>VLOOKUP(E837,cod.,2,FALSE)</f>
        <v>PODISTICA AMATORI POTENZA</v>
      </c>
      <c r="G837" s="6" t="str">
        <f t="shared" si="107"/>
        <v xml:space="preserve"> </v>
      </c>
      <c r="H837" s="63"/>
      <c r="I837" s="5"/>
      <c r="J837" s="5"/>
      <c r="K837" s="5"/>
      <c r="L837" s="13">
        <v>32</v>
      </c>
      <c r="M837" s="5"/>
      <c r="N837" s="5"/>
      <c r="O837" s="5"/>
      <c r="P837" s="62"/>
      <c r="Q837" s="5"/>
      <c r="R837" s="7"/>
      <c r="S837" s="7">
        <f t="shared" si="110"/>
        <v>32</v>
      </c>
      <c r="T837" s="7">
        <f t="shared" si="108"/>
        <v>1</v>
      </c>
      <c r="U837" s="7">
        <f t="shared" si="109"/>
        <v>32</v>
      </c>
    </row>
    <row r="838" spans="1:21">
      <c r="A838" s="62">
        <v>51</v>
      </c>
      <c r="B838" s="83" t="s">
        <v>87</v>
      </c>
      <c r="C838" s="50" t="s">
        <v>2073</v>
      </c>
      <c r="D838" s="50">
        <v>1963</v>
      </c>
      <c r="E838" s="50" t="s">
        <v>1584</v>
      </c>
      <c r="F838" s="50" t="s">
        <v>1586</v>
      </c>
      <c r="G838" s="6" t="str">
        <f t="shared" si="107"/>
        <v xml:space="preserve"> </v>
      </c>
      <c r="H838" s="101"/>
      <c r="I838" s="92"/>
      <c r="J838" s="92"/>
      <c r="K838" s="92"/>
      <c r="L838" s="92"/>
      <c r="M838" s="92"/>
      <c r="N838" s="92"/>
      <c r="O838" s="92"/>
      <c r="P838" s="101">
        <v>32</v>
      </c>
      <c r="Q838" s="92"/>
      <c r="R838" s="182"/>
      <c r="S838" s="182">
        <f t="shared" si="110"/>
        <v>32</v>
      </c>
      <c r="T838" s="182">
        <f t="shared" si="108"/>
        <v>1</v>
      </c>
      <c r="U838" s="182">
        <f t="shared" si="109"/>
        <v>32</v>
      </c>
    </row>
    <row r="839" spans="1:21">
      <c r="A839" s="62">
        <v>52</v>
      </c>
      <c r="B839" s="83" t="s">
        <v>87</v>
      </c>
      <c r="C839" s="51" t="s">
        <v>1006</v>
      </c>
      <c r="D839" s="51">
        <v>1963</v>
      </c>
      <c r="E839" s="51" t="s">
        <v>113</v>
      </c>
      <c r="F839" s="51" t="s">
        <v>114</v>
      </c>
      <c r="G839" s="6" t="str">
        <f t="shared" si="107"/>
        <v xml:space="preserve"> </v>
      </c>
      <c r="H839" s="13"/>
      <c r="I839" s="13">
        <v>31</v>
      </c>
      <c r="J839" s="5"/>
      <c r="K839" s="5"/>
      <c r="L839" s="5"/>
      <c r="M839" s="5"/>
      <c r="N839" s="5"/>
      <c r="O839" s="5"/>
      <c r="P839" s="62"/>
      <c r="Q839" s="5"/>
      <c r="R839" s="7"/>
      <c r="S839" s="7">
        <f t="shared" si="110"/>
        <v>31</v>
      </c>
      <c r="T839" s="7">
        <f t="shared" si="108"/>
        <v>1</v>
      </c>
      <c r="U839" s="7">
        <f t="shared" si="109"/>
        <v>31</v>
      </c>
    </row>
    <row r="840" spans="1:21">
      <c r="A840" s="62">
        <v>53</v>
      </c>
      <c r="B840" s="83" t="s">
        <v>87</v>
      </c>
      <c r="C840" s="51" t="s">
        <v>807</v>
      </c>
      <c r="D840" s="51">
        <v>1963</v>
      </c>
      <c r="E840" s="51" t="s">
        <v>238</v>
      </c>
      <c r="F840" s="51" t="s">
        <v>239</v>
      </c>
      <c r="G840" s="6" t="str">
        <f t="shared" si="107"/>
        <v xml:space="preserve"> </v>
      </c>
      <c r="H840" s="63">
        <v>1</v>
      </c>
      <c r="I840" s="5"/>
      <c r="J840" s="5"/>
      <c r="K840" s="5"/>
      <c r="L840" s="5">
        <v>30</v>
      </c>
      <c r="M840" s="5"/>
      <c r="N840" s="5"/>
      <c r="O840" s="5"/>
      <c r="P840" s="62"/>
      <c r="Q840" s="5"/>
      <c r="R840" s="7"/>
      <c r="S840" s="7">
        <f t="shared" si="110"/>
        <v>31</v>
      </c>
      <c r="T840" s="7">
        <f t="shared" si="108"/>
        <v>2</v>
      </c>
      <c r="U840" s="7">
        <f t="shared" si="109"/>
        <v>31</v>
      </c>
    </row>
    <row r="841" spans="1:21">
      <c r="A841" s="62">
        <v>54</v>
      </c>
      <c r="B841" s="83" t="s">
        <v>87</v>
      </c>
      <c r="C841" s="53" t="s">
        <v>1402</v>
      </c>
      <c r="D841" s="53">
        <v>1960</v>
      </c>
      <c r="E841" s="53" t="s">
        <v>238</v>
      </c>
      <c r="F841" s="53" t="str">
        <f>VLOOKUP(E841,cod.,2,FALSE)</f>
        <v>PODISTICA AMATORI POTENZA</v>
      </c>
      <c r="G841" s="6" t="str">
        <f t="shared" si="107"/>
        <v xml:space="preserve"> </v>
      </c>
      <c r="H841" s="63"/>
      <c r="I841" s="5"/>
      <c r="J841" s="5"/>
      <c r="K841" s="5"/>
      <c r="L841" s="13">
        <v>31</v>
      </c>
      <c r="M841" s="5"/>
      <c r="N841" s="5"/>
      <c r="O841" s="5"/>
      <c r="P841" s="62"/>
      <c r="Q841" s="5"/>
      <c r="R841" s="7"/>
      <c r="S841" s="7">
        <f t="shared" si="110"/>
        <v>31</v>
      </c>
      <c r="T841" s="7">
        <f t="shared" si="108"/>
        <v>1</v>
      </c>
      <c r="U841" s="7">
        <f t="shared" si="109"/>
        <v>31</v>
      </c>
    </row>
    <row r="842" spans="1:21">
      <c r="A842" s="62">
        <v>55</v>
      </c>
      <c r="B842" s="83" t="s">
        <v>87</v>
      </c>
      <c r="C842" s="51" t="s">
        <v>477</v>
      </c>
      <c r="D842" s="51">
        <v>1962</v>
      </c>
      <c r="E842" s="51" t="s">
        <v>126</v>
      </c>
      <c r="F842" s="51" t="s">
        <v>376</v>
      </c>
      <c r="G842" s="6" t="str">
        <f t="shared" si="107"/>
        <v xml:space="preserve"> </v>
      </c>
      <c r="H842" s="63">
        <v>30</v>
      </c>
      <c r="I842" s="5"/>
      <c r="J842" s="5"/>
      <c r="K842" s="5"/>
      <c r="L842" s="5"/>
      <c r="M842" s="5"/>
      <c r="N842" s="5"/>
      <c r="O842" s="5"/>
      <c r="P842" s="62"/>
      <c r="Q842" s="5"/>
      <c r="R842" s="7"/>
      <c r="S842" s="7">
        <f t="shared" si="110"/>
        <v>30</v>
      </c>
      <c r="T842" s="7">
        <f t="shared" si="108"/>
        <v>1</v>
      </c>
      <c r="U842" s="7">
        <f t="shared" si="109"/>
        <v>30</v>
      </c>
    </row>
    <row r="843" spans="1:21">
      <c r="A843" s="62">
        <v>56</v>
      </c>
      <c r="B843" s="83" t="s">
        <v>87</v>
      </c>
      <c r="C843" s="51" t="s">
        <v>747</v>
      </c>
      <c r="D843" s="51">
        <v>1963</v>
      </c>
      <c r="E843" s="51" t="s">
        <v>178</v>
      </c>
      <c r="F843" s="51" t="s">
        <v>277</v>
      </c>
      <c r="G843" s="6" t="str">
        <f t="shared" si="107"/>
        <v xml:space="preserve"> </v>
      </c>
      <c r="H843" s="63">
        <v>1</v>
      </c>
      <c r="I843" s="5">
        <v>29</v>
      </c>
      <c r="J843" s="5"/>
      <c r="K843" s="5"/>
      <c r="L843" s="5"/>
      <c r="M843" s="5"/>
      <c r="N843" s="5"/>
      <c r="O843" s="5"/>
      <c r="P843" s="5"/>
      <c r="Q843" s="4"/>
      <c r="R843" s="7"/>
      <c r="S843" s="7">
        <f t="shared" si="110"/>
        <v>30</v>
      </c>
      <c r="T843" s="7">
        <f t="shared" si="108"/>
        <v>2</v>
      </c>
      <c r="U843" s="7">
        <f t="shared" si="109"/>
        <v>30</v>
      </c>
    </row>
    <row r="844" spans="1:21">
      <c r="A844" s="62">
        <v>57</v>
      </c>
      <c r="B844" s="83" t="s">
        <v>87</v>
      </c>
      <c r="C844" s="53" t="s">
        <v>1208</v>
      </c>
      <c r="D844" s="140">
        <v>1960</v>
      </c>
      <c r="E844" s="140" t="s">
        <v>1284</v>
      </c>
      <c r="F844" s="140" t="s">
        <v>1262</v>
      </c>
      <c r="G844" s="6" t="str">
        <f t="shared" si="107"/>
        <v xml:space="preserve"> </v>
      </c>
      <c r="H844" s="13"/>
      <c r="I844" s="13"/>
      <c r="J844" s="13"/>
      <c r="K844" s="63">
        <v>30</v>
      </c>
      <c r="L844" s="13"/>
      <c r="M844" s="13"/>
      <c r="N844" s="13"/>
      <c r="O844" s="13"/>
      <c r="P844" s="63"/>
      <c r="Q844" s="13"/>
      <c r="R844" s="12"/>
      <c r="S844" s="12">
        <f t="shared" si="110"/>
        <v>30</v>
      </c>
      <c r="T844" s="12">
        <f t="shared" si="108"/>
        <v>1</v>
      </c>
      <c r="U844" s="7">
        <f t="shared" si="109"/>
        <v>30</v>
      </c>
    </row>
    <row r="845" spans="1:21">
      <c r="A845" s="62">
        <v>58</v>
      </c>
      <c r="B845" s="83" t="s">
        <v>87</v>
      </c>
      <c r="C845" s="100" t="s">
        <v>1816</v>
      </c>
      <c r="D845" s="192">
        <v>1960</v>
      </c>
      <c r="E845" s="174" t="s">
        <v>195</v>
      </c>
      <c r="F845" s="174" t="s">
        <v>2004</v>
      </c>
      <c r="G845" s="6" t="str">
        <f t="shared" si="107"/>
        <v xml:space="preserve"> </v>
      </c>
      <c r="H845" s="92"/>
      <c r="I845" s="92"/>
      <c r="J845" s="92"/>
      <c r="K845" s="92"/>
      <c r="L845" s="92"/>
      <c r="M845" s="92"/>
      <c r="N845" s="92"/>
      <c r="O845" s="92">
        <v>30</v>
      </c>
      <c r="P845" s="101"/>
      <c r="Q845" s="92"/>
      <c r="R845" s="182"/>
      <c r="S845" s="182">
        <f t="shared" si="110"/>
        <v>30</v>
      </c>
      <c r="T845" s="182">
        <f t="shared" si="108"/>
        <v>1</v>
      </c>
      <c r="U845" s="182">
        <f t="shared" si="109"/>
        <v>30</v>
      </c>
    </row>
    <row r="846" spans="1:21">
      <c r="A846" s="62">
        <v>59</v>
      </c>
      <c r="B846" s="83" t="s">
        <v>87</v>
      </c>
      <c r="C846" s="53" t="s">
        <v>1212</v>
      </c>
      <c r="D846" s="140">
        <v>1960</v>
      </c>
      <c r="E846" s="140" t="s">
        <v>949</v>
      </c>
      <c r="F846" s="140" t="s">
        <v>950</v>
      </c>
      <c r="G846" s="6" t="str">
        <f t="shared" si="107"/>
        <v xml:space="preserve"> </v>
      </c>
      <c r="H846" s="13"/>
      <c r="I846" s="13"/>
      <c r="J846" s="13"/>
      <c r="K846" s="63">
        <v>29</v>
      </c>
      <c r="L846" s="13"/>
      <c r="M846" s="13"/>
      <c r="N846" s="13"/>
      <c r="O846" s="13"/>
      <c r="P846" s="63"/>
      <c r="Q846" s="13"/>
      <c r="R846" s="12"/>
      <c r="S846" s="12">
        <f t="shared" si="110"/>
        <v>29</v>
      </c>
      <c r="T846" s="12">
        <f t="shared" si="108"/>
        <v>1</v>
      </c>
      <c r="U846" s="7">
        <f t="shared" si="109"/>
        <v>29</v>
      </c>
    </row>
    <row r="847" spans="1:21">
      <c r="A847" s="62">
        <v>60</v>
      </c>
      <c r="B847" s="83" t="s">
        <v>87</v>
      </c>
      <c r="C847" s="53" t="s">
        <v>1403</v>
      </c>
      <c r="D847" s="53">
        <v>1960</v>
      </c>
      <c r="E847" s="53" t="s">
        <v>238</v>
      </c>
      <c r="F847" s="53" t="str">
        <f>VLOOKUP(E847,cod.,2,FALSE)</f>
        <v>PODISTICA AMATORI POTENZA</v>
      </c>
      <c r="G847" s="6" t="str">
        <f t="shared" si="107"/>
        <v xml:space="preserve"> </v>
      </c>
      <c r="H847" s="63"/>
      <c r="I847" s="5"/>
      <c r="J847" s="5"/>
      <c r="K847" s="5"/>
      <c r="L847" s="13">
        <v>29</v>
      </c>
      <c r="M847" s="5"/>
      <c r="N847" s="5"/>
      <c r="O847" s="5"/>
      <c r="P847" s="62"/>
      <c r="Q847" s="5"/>
      <c r="R847" s="7"/>
      <c r="S847" s="7">
        <f t="shared" si="110"/>
        <v>29</v>
      </c>
      <c r="T847" s="7">
        <f t="shared" si="108"/>
        <v>1</v>
      </c>
      <c r="U847" s="7">
        <f t="shared" si="109"/>
        <v>29</v>
      </c>
    </row>
    <row r="848" spans="1:21">
      <c r="A848" s="62">
        <v>61</v>
      </c>
      <c r="B848" s="83" t="s">
        <v>87</v>
      </c>
      <c r="C848" s="53" t="s">
        <v>1503</v>
      </c>
      <c r="D848" s="53">
        <v>1961</v>
      </c>
      <c r="E848" s="53" t="s">
        <v>207</v>
      </c>
      <c r="F848" s="53" t="str">
        <f>VLOOKUP(E848,cod.,2,FALSE)</f>
        <v>TARANTO SPORTIVA</v>
      </c>
      <c r="G848" s="6" t="str">
        <f t="shared" si="107"/>
        <v xml:space="preserve"> </v>
      </c>
      <c r="H848" s="63"/>
      <c r="I848" s="5"/>
      <c r="J848" s="5"/>
      <c r="K848" s="5"/>
      <c r="L848" s="13">
        <v>29</v>
      </c>
      <c r="M848" s="5"/>
      <c r="N848" s="5"/>
      <c r="O848" s="5"/>
      <c r="P848" s="62"/>
      <c r="Q848" s="5"/>
      <c r="R848" s="7"/>
      <c r="S848" s="7">
        <f t="shared" si="110"/>
        <v>29</v>
      </c>
      <c r="T848" s="7">
        <f t="shared" si="108"/>
        <v>1</v>
      </c>
      <c r="U848" s="7">
        <f t="shared" si="109"/>
        <v>29</v>
      </c>
    </row>
    <row r="849" spans="1:21">
      <c r="A849" s="62">
        <v>62</v>
      </c>
      <c r="B849" s="83" t="s">
        <v>87</v>
      </c>
      <c r="C849" s="51" t="s">
        <v>501</v>
      </c>
      <c r="D849" s="51">
        <v>1961</v>
      </c>
      <c r="E849" s="51" t="s">
        <v>178</v>
      </c>
      <c r="F849" s="51" t="s">
        <v>277</v>
      </c>
      <c r="G849" s="6" t="str">
        <f t="shared" si="107"/>
        <v xml:space="preserve"> </v>
      </c>
      <c r="H849" s="63">
        <v>28</v>
      </c>
      <c r="I849" s="5"/>
      <c r="J849" s="5"/>
      <c r="K849" s="5"/>
      <c r="L849" s="5"/>
      <c r="M849" s="5"/>
      <c r="N849" s="5"/>
      <c r="O849" s="5"/>
      <c r="P849" s="62"/>
      <c r="Q849" s="5"/>
      <c r="R849" s="7"/>
      <c r="S849" s="7">
        <f t="shared" si="110"/>
        <v>28</v>
      </c>
      <c r="T849" s="7">
        <f t="shared" si="108"/>
        <v>1</v>
      </c>
      <c r="U849" s="7">
        <f t="shared" si="109"/>
        <v>28</v>
      </c>
    </row>
    <row r="850" spans="1:21">
      <c r="A850" s="62">
        <v>63</v>
      </c>
      <c r="B850" s="83" t="s">
        <v>87</v>
      </c>
      <c r="C850" s="51" t="s">
        <v>708</v>
      </c>
      <c r="D850" s="51">
        <v>1962</v>
      </c>
      <c r="E850" s="51" t="s">
        <v>148</v>
      </c>
      <c r="F850" s="51" t="s">
        <v>149</v>
      </c>
      <c r="G850" s="6" t="str">
        <f t="shared" si="107"/>
        <v xml:space="preserve"> </v>
      </c>
      <c r="H850" s="63">
        <v>1</v>
      </c>
      <c r="I850" s="5"/>
      <c r="J850" s="5">
        <v>27</v>
      </c>
      <c r="K850" s="5"/>
      <c r="L850" s="5"/>
      <c r="M850" s="5"/>
      <c r="N850" s="5"/>
      <c r="O850" s="5"/>
      <c r="P850" s="5"/>
      <c r="Q850" s="4"/>
      <c r="R850" s="7"/>
      <c r="S850" s="7">
        <f t="shared" si="110"/>
        <v>28</v>
      </c>
      <c r="T850" s="7">
        <f t="shared" si="108"/>
        <v>2</v>
      </c>
      <c r="U850" s="7">
        <f t="shared" si="109"/>
        <v>28</v>
      </c>
    </row>
    <row r="851" spans="1:21">
      <c r="A851" s="62">
        <v>64</v>
      </c>
      <c r="B851" s="83" t="s">
        <v>87</v>
      </c>
      <c r="C851" s="51" t="s">
        <v>1119</v>
      </c>
      <c r="D851" s="51">
        <v>1960</v>
      </c>
      <c r="E851" s="53" t="s">
        <v>187</v>
      </c>
      <c r="F851" s="51" t="s">
        <v>188</v>
      </c>
      <c r="G851" s="6" t="str">
        <f t="shared" si="107"/>
        <v xml:space="preserve"> </v>
      </c>
      <c r="H851" s="13"/>
      <c r="I851" s="13"/>
      <c r="J851" s="130">
        <v>28</v>
      </c>
      <c r="K851" s="13"/>
      <c r="L851" s="13"/>
      <c r="M851" s="13"/>
      <c r="N851" s="13"/>
      <c r="O851" s="13"/>
      <c r="P851" s="63"/>
      <c r="Q851" s="13"/>
      <c r="R851" s="12"/>
      <c r="S851" s="12">
        <f t="shared" si="110"/>
        <v>28</v>
      </c>
      <c r="T851" s="12">
        <f t="shared" si="108"/>
        <v>1</v>
      </c>
      <c r="U851" s="7">
        <f t="shared" si="109"/>
        <v>28</v>
      </c>
    </row>
    <row r="852" spans="1:21">
      <c r="A852" s="62">
        <v>65</v>
      </c>
      <c r="B852" s="83" t="s">
        <v>87</v>
      </c>
      <c r="C852" s="53" t="s">
        <v>1404</v>
      </c>
      <c r="D852" s="53">
        <v>1962</v>
      </c>
      <c r="E852" s="53" t="s">
        <v>238</v>
      </c>
      <c r="F852" s="53" t="str">
        <f>VLOOKUP(E852,cod.,2,FALSE)</f>
        <v>PODISTICA AMATORI POTENZA</v>
      </c>
      <c r="G852" s="6" t="str">
        <f t="shared" ref="G852:G883" si="111">IF(COUNTIF(atleta551,C852)&gt;1,"X"," ")</f>
        <v xml:space="preserve"> </v>
      </c>
      <c r="H852" s="63"/>
      <c r="I852" s="5"/>
      <c r="J852" s="5"/>
      <c r="K852" s="5"/>
      <c r="L852" s="13">
        <v>28</v>
      </c>
      <c r="M852" s="5"/>
      <c r="N852" s="5"/>
      <c r="O852" s="5"/>
      <c r="P852" s="62"/>
      <c r="Q852" s="5"/>
      <c r="R852" s="7"/>
      <c r="S852" s="7">
        <f t="shared" si="110"/>
        <v>28</v>
      </c>
      <c r="T852" s="7">
        <f t="shared" ref="T852:T883" si="112">COUNT(F852:Q852)</f>
        <v>1</v>
      </c>
      <c r="U852" s="7">
        <f t="shared" ref="U852:U883" si="113">S852</f>
        <v>28</v>
      </c>
    </row>
    <row r="853" spans="1:21">
      <c r="A853" s="62">
        <v>66</v>
      </c>
      <c r="B853" s="83" t="s">
        <v>87</v>
      </c>
      <c r="C853" s="53" t="s">
        <v>1504</v>
      </c>
      <c r="D853" s="53">
        <v>1963</v>
      </c>
      <c r="E853" s="53" t="s">
        <v>242</v>
      </c>
      <c r="F853" s="53" t="str">
        <f>VLOOKUP(E853,cod.,2,FALSE)</f>
        <v>A.S.D. MARATHON MASSAFRA</v>
      </c>
      <c r="G853" s="6" t="str">
        <f t="shared" si="111"/>
        <v xml:space="preserve"> </v>
      </c>
      <c r="H853" s="63"/>
      <c r="I853" s="5"/>
      <c r="J853" s="5"/>
      <c r="K853" s="5"/>
      <c r="L853" s="13">
        <v>28</v>
      </c>
      <c r="M853" s="5"/>
      <c r="N853" s="5"/>
      <c r="O853" s="5"/>
      <c r="P853" s="62"/>
      <c r="Q853" s="5"/>
      <c r="R853" s="7"/>
      <c r="S853" s="7">
        <f t="shared" ref="S853:S884" si="114">SUM(F853:Q853)</f>
        <v>28</v>
      </c>
      <c r="T853" s="7">
        <f t="shared" si="112"/>
        <v>1</v>
      </c>
      <c r="U853" s="7">
        <f t="shared" si="113"/>
        <v>28</v>
      </c>
    </row>
    <row r="854" spans="1:21">
      <c r="A854" s="62">
        <v>67</v>
      </c>
      <c r="B854" s="83" t="s">
        <v>87</v>
      </c>
      <c r="C854" s="51" t="s">
        <v>621</v>
      </c>
      <c r="D854" s="51">
        <v>1962</v>
      </c>
      <c r="E854" s="51" t="s">
        <v>126</v>
      </c>
      <c r="F854" s="51" t="s">
        <v>376</v>
      </c>
      <c r="G854" s="6" t="str">
        <f t="shared" si="111"/>
        <v xml:space="preserve"> </v>
      </c>
      <c r="H854" s="63">
        <v>5</v>
      </c>
      <c r="I854" s="5"/>
      <c r="J854" s="5">
        <v>22</v>
      </c>
      <c r="K854" s="5"/>
      <c r="L854" s="5"/>
      <c r="M854" s="5"/>
      <c r="N854" s="5"/>
      <c r="O854" s="5"/>
      <c r="P854" s="62"/>
      <c r="Q854" s="5"/>
      <c r="R854" s="7"/>
      <c r="S854" s="7">
        <f t="shared" si="114"/>
        <v>27</v>
      </c>
      <c r="T854" s="7">
        <f t="shared" si="112"/>
        <v>2</v>
      </c>
      <c r="U854" s="7">
        <f t="shared" si="113"/>
        <v>27</v>
      </c>
    </row>
    <row r="855" spans="1:21">
      <c r="A855" s="62">
        <v>68</v>
      </c>
      <c r="B855" s="83" t="s">
        <v>87</v>
      </c>
      <c r="C855" s="53" t="s">
        <v>1220</v>
      </c>
      <c r="D855" s="140">
        <v>1962</v>
      </c>
      <c r="E855" s="140" t="s">
        <v>1280</v>
      </c>
      <c r="F855" s="140" t="s">
        <v>1259</v>
      </c>
      <c r="G855" s="6" t="str">
        <f t="shared" si="111"/>
        <v xml:space="preserve"> </v>
      </c>
      <c r="H855" s="13"/>
      <c r="I855" s="13"/>
      <c r="J855" s="13"/>
      <c r="K855" s="63">
        <v>27</v>
      </c>
      <c r="L855" s="13"/>
      <c r="M855" s="13"/>
      <c r="N855" s="13"/>
      <c r="O855" s="13"/>
      <c r="P855" s="63"/>
      <c r="Q855" s="13"/>
      <c r="R855" s="12"/>
      <c r="S855" s="12">
        <f t="shared" si="114"/>
        <v>27</v>
      </c>
      <c r="T855" s="12">
        <f t="shared" si="112"/>
        <v>1</v>
      </c>
      <c r="U855" s="7">
        <f t="shared" si="113"/>
        <v>27</v>
      </c>
    </row>
    <row r="856" spans="1:21">
      <c r="A856" s="62">
        <v>69</v>
      </c>
      <c r="B856" s="83" t="s">
        <v>87</v>
      </c>
      <c r="C856" s="53" t="s">
        <v>1405</v>
      </c>
      <c r="D856" s="53">
        <v>1959</v>
      </c>
      <c r="E856" s="53" t="s">
        <v>135</v>
      </c>
      <c r="F856" s="53" t="str">
        <f>VLOOKUP(E856,cod.,2,FALSE)</f>
        <v>G.S.P. III REGIONE AEREA BARI</v>
      </c>
      <c r="G856" s="6" t="str">
        <f t="shared" si="111"/>
        <v xml:space="preserve"> </v>
      </c>
      <c r="H856" s="63"/>
      <c r="I856" s="5"/>
      <c r="J856" s="5"/>
      <c r="K856" s="5"/>
      <c r="L856" s="13">
        <v>27</v>
      </c>
      <c r="M856" s="5"/>
      <c r="N856" s="5"/>
      <c r="O856" s="5"/>
      <c r="P856" s="62"/>
      <c r="Q856" s="5"/>
      <c r="R856" s="7"/>
      <c r="S856" s="7">
        <f t="shared" si="114"/>
        <v>27</v>
      </c>
      <c r="T856" s="7">
        <f t="shared" si="112"/>
        <v>1</v>
      </c>
      <c r="U856" s="7">
        <f t="shared" si="113"/>
        <v>27</v>
      </c>
    </row>
    <row r="857" spans="1:21">
      <c r="A857" s="62">
        <v>70</v>
      </c>
      <c r="B857" s="83" t="s">
        <v>87</v>
      </c>
      <c r="C857" s="53" t="s">
        <v>1505</v>
      </c>
      <c r="D857" s="53">
        <v>1963</v>
      </c>
      <c r="E857" s="53" t="s">
        <v>957</v>
      </c>
      <c r="F857" s="53" t="str">
        <f>VLOOKUP(E857,cod.,2,FALSE)</f>
        <v>BRAMEA VULTUR RUNNERS</v>
      </c>
      <c r="G857" s="6" t="str">
        <f t="shared" si="111"/>
        <v xml:space="preserve"> </v>
      </c>
      <c r="H857" s="63"/>
      <c r="I857" s="5"/>
      <c r="J857" s="5"/>
      <c r="K857" s="5"/>
      <c r="L857" s="13">
        <v>27</v>
      </c>
      <c r="M857" s="5"/>
      <c r="N857" s="5"/>
      <c r="O857" s="5"/>
      <c r="P857" s="62"/>
      <c r="Q857" s="5"/>
      <c r="R857" s="7"/>
      <c r="S857" s="7">
        <f t="shared" si="114"/>
        <v>27</v>
      </c>
      <c r="T857" s="7">
        <f t="shared" si="112"/>
        <v>1</v>
      </c>
      <c r="U857" s="7">
        <f t="shared" si="113"/>
        <v>27</v>
      </c>
    </row>
    <row r="858" spans="1:21" s="65" customFormat="1">
      <c r="A858" s="62">
        <v>71</v>
      </c>
      <c r="B858" s="83" t="s">
        <v>87</v>
      </c>
      <c r="C858" s="51" t="s">
        <v>519</v>
      </c>
      <c r="D858" s="51">
        <v>1963</v>
      </c>
      <c r="E858" s="51" t="s">
        <v>185</v>
      </c>
      <c r="F858" s="51" t="s">
        <v>186</v>
      </c>
      <c r="G858" s="6" t="str">
        <f t="shared" si="111"/>
        <v xml:space="preserve"> </v>
      </c>
      <c r="H858" s="63">
        <v>26</v>
      </c>
      <c r="I858" s="5"/>
      <c r="J858" s="5"/>
      <c r="K858" s="5"/>
      <c r="L858" s="5"/>
      <c r="M858" s="5"/>
      <c r="N858" s="5"/>
      <c r="O858" s="5"/>
      <c r="P858" s="62"/>
      <c r="Q858" s="5"/>
      <c r="R858" s="7"/>
      <c r="S858" s="7">
        <f t="shared" si="114"/>
        <v>26</v>
      </c>
      <c r="T858" s="7">
        <f t="shared" si="112"/>
        <v>1</v>
      </c>
      <c r="U858" s="7">
        <f t="shared" si="113"/>
        <v>26</v>
      </c>
    </row>
    <row r="859" spans="1:21" s="65" customFormat="1">
      <c r="A859" s="62">
        <v>72</v>
      </c>
      <c r="B859" s="83" t="s">
        <v>87</v>
      </c>
      <c r="C859" s="51" t="s">
        <v>541</v>
      </c>
      <c r="D859" s="51">
        <v>1959</v>
      </c>
      <c r="E859" s="51" t="s">
        <v>152</v>
      </c>
      <c r="F859" s="51" t="s">
        <v>269</v>
      </c>
      <c r="G859" s="6" t="str">
        <f t="shared" si="111"/>
        <v xml:space="preserve"> </v>
      </c>
      <c r="H859" s="63">
        <v>21</v>
      </c>
      <c r="I859" s="5"/>
      <c r="J859" s="5">
        <v>5</v>
      </c>
      <c r="K859" s="5"/>
      <c r="L859" s="5"/>
      <c r="M859" s="5"/>
      <c r="N859" s="5"/>
      <c r="O859" s="5"/>
      <c r="P859" s="62"/>
      <c r="Q859" s="5"/>
      <c r="R859" s="7"/>
      <c r="S859" s="7">
        <f t="shared" si="114"/>
        <v>26</v>
      </c>
      <c r="T859" s="7">
        <f t="shared" si="112"/>
        <v>2</v>
      </c>
      <c r="U859" s="7">
        <f t="shared" si="113"/>
        <v>26</v>
      </c>
    </row>
    <row r="860" spans="1:21" s="65" customFormat="1">
      <c r="A860" s="62">
        <v>73</v>
      </c>
      <c r="B860" s="83" t="s">
        <v>87</v>
      </c>
      <c r="C860" s="53" t="s">
        <v>1224</v>
      </c>
      <c r="D860" s="140">
        <v>1962</v>
      </c>
      <c r="E860" s="140" t="s">
        <v>1279</v>
      </c>
      <c r="F860" s="140" t="s">
        <v>1278</v>
      </c>
      <c r="G860" s="6" t="str">
        <f t="shared" si="111"/>
        <v xml:space="preserve"> </v>
      </c>
      <c r="H860" s="13"/>
      <c r="I860" s="13"/>
      <c r="J860" s="13"/>
      <c r="K860" s="63">
        <v>26</v>
      </c>
      <c r="L860" s="13"/>
      <c r="M860" s="13"/>
      <c r="N860" s="13"/>
      <c r="O860" s="13"/>
      <c r="P860" s="63"/>
      <c r="Q860" s="13"/>
      <c r="R860" s="12"/>
      <c r="S860" s="12">
        <f t="shared" si="114"/>
        <v>26</v>
      </c>
      <c r="T860" s="12">
        <f t="shared" si="112"/>
        <v>1</v>
      </c>
      <c r="U860" s="7">
        <f t="shared" si="113"/>
        <v>26</v>
      </c>
    </row>
    <row r="861" spans="1:21" s="65" customFormat="1">
      <c r="A861" s="62">
        <v>74</v>
      </c>
      <c r="B861" s="83" t="s">
        <v>87</v>
      </c>
      <c r="C861" s="53" t="s">
        <v>1506</v>
      </c>
      <c r="D861" s="53">
        <v>1959</v>
      </c>
      <c r="E861" s="53" t="s">
        <v>1532</v>
      </c>
      <c r="F861" s="53" t="str">
        <f>VLOOKUP(E861,cod.,2,FALSE)</f>
        <v>CRISPIANO MARATHON CLUB ONLUS</v>
      </c>
      <c r="G861" s="6" t="str">
        <f t="shared" si="111"/>
        <v xml:space="preserve"> </v>
      </c>
      <c r="H861" s="63"/>
      <c r="I861" s="5"/>
      <c r="J861" s="5"/>
      <c r="K861" s="5"/>
      <c r="L861" s="13">
        <v>26</v>
      </c>
      <c r="M861" s="5"/>
      <c r="N861" s="5"/>
      <c r="O861" s="5"/>
      <c r="P861" s="62"/>
      <c r="Q861" s="5"/>
      <c r="R861" s="7"/>
      <c r="S861" s="7">
        <f t="shared" si="114"/>
        <v>26</v>
      </c>
      <c r="T861" s="7">
        <f t="shared" si="112"/>
        <v>1</v>
      </c>
      <c r="U861" s="7">
        <f t="shared" si="113"/>
        <v>26</v>
      </c>
    </row>
    <row r="862" spans="1:21" s="65" customFormat="1">
      <c r="A862" s="62">
        <v>75</v>
      </c>
      <c r="B862" s="83" t="s">
        <v>87</v>
      </c>
      <c r="C862" s="100" t="s">
        <v>1845</v>
      </c>
      <c r="D862" s="192">
        <v>1959</v>
      </c>
      <c r="E862" s="174" t="s">
        <v>146</v>
      </c>
      <c r="F862" s="174" t="s">
        <v>2007</v>
      </c>
      <c r="G862" s="6" t="str">
        <f t="shared" si="111"/>
        <v xml:space="preserve"> </v>
      </c>
      <c r="H862" s="92"/>
      <c r="I862" s="92"/>
      <c r="J862" s="92"/>
      <c r="K862" s="92"/>
      <c r="L862" s="92"/>
      <c r="M862" s="92"/>
      <c r="N862" s="92"/>
      <c r="O862" s="92">
        <v>26</v>
      </c>
      <c r="P862" s="101"/>
      <c r="Q862" s="92"/>
      <c r="R862" s="182"/>
      <c r="S862" s="182">
        <f t="shared" si="114"/>
        <v>26</v>
      </c>
      <c r="T862" s="182">
        <f t="shared" si="112"/>
        <v>1</v>
      </c>
      <c r="U862" s="182">
        <f t="shared" si="113"/>
        <v>26</v>
      </c>
    </row>
    <row r="863" spans="1:21" s="65" customFormat="1">
      <c r="A863" s="62">
        <v>76</v>
      </c>
      <c r="B863" s="83" t="s">
        <v>87</v>
      </c>
      <c r="C863" s="174" t="s">
        <v>1629</v>
      </c>
      <c r="D863" s="174">
        <v>1960</v>
      </c>
      <c r="E863" s="174" t="s">
        <v>161</v>
      </c>
      <c r="F863" s="174" t="s">
        <v>162</v>
      </c>
      <c r="G863" s="6" t="str">
        <f t="shared" si="111"/>
        <v xml:space="preserve"> </v>
      </c>
      <c r="H863" s="92"/>
      <c r="I863" s="92"/>
      <c r="J863" s="92"/>
      <c r="K863" s="92"/>
      <c r="L863" s="92"/>
      <c r="M863" s="92"/>
      <c r="N863" s="92">
        <v>26</v>
      </c>
      <c r="O863" s="92"/>
      <c r="P863" s="101"/>
      <c r="Q863" s="92"/>
      <c r="R863" s="182"/>
      <c r="S863" s="182">
        <f t="shared" si="114"/>
        <v>26</v>
      </c>
      <c r="T863" s="182">
        <f t="shared" si="112"/>
        <v>1</v>
      </c>
      <c r="U863" s="182">
        <f t="shared" si="113"/>
        <v>26</v>
      </c>
    </row>
    <row r="864" spans="1:21" s="65" customFormat="1">
      <c r="A864" s="62">
        <v>77</v>
      </c>
      <c r="B864" s="83" t="s">
        <v>87</v>
      </c>
      <c r="C864" s="53" t="s">
        <v>1237</v>
      </c>
      <c r="D864" s="140">
        <v>1959</v>
      </c>
      <c r="E864" s="140" t="s">
        <v>1280</v>
      </c>
      <c r="F864" s="140" t="s">
        <v>1259</v>
      </c>
      <c r="G864" s="6" t="str">
        <f t="shared" si="111"/>
        <v xml:space="preserve"> </v>
      </c>
      <c r="H864" s="13"/>
      <c r="I864" s="13"/>
      <c r="J864" s="13"/>
      <c r="K864" s="63">
        <v>25</v>
      </c>
      <c r="L864" s="13"/>
      <c r="M864" s="13"/>
      <c r="N864" s="13"/>
      <c r="O864" s="13"/>
      <c r="P864" s="63"/>
      <c r="Q864" s="13"/>
      <c r="R864" s="12"/>
      <c r="S864" s="12">
        <f t="shared" si="114"/>
        <v>25</v>
      </c>
      <c r="T864" s="12">
        <f t="shared" si="112"/>
        <v>1</v>
      </c>
      <c r="U864" s="7">
        <f t="shared" si="113"/>
        <v>25</v>
      </c>
    </row>
    <row r="865" spans="1:21" s="65" customFormat="1">
      <c r="A865" s="62">
        <v>78</v>
      </c>
      <c r="B865" s="83" t="s">
        <v>87</v>
      </c>
      <c r="C865" s="100" t="s">
        <v>1882</v>
      </c>
      <c r="D865" s="192">
        <v>1959</v>
      </c>
      <c r="E865" s="174" t="s">
        <v>1166</v>
      </c>
      <c r="F865" s="174" t="s">
        <v>1969</v>
      </c>
      <c r="G865" s="6" t="str">
        <f t="shared" si="111"/>
        <v xml:space="preserve"> </v>
      </c>
      <c r="H865" s="92"/>
      <c r="I865" s="92"/>
      <c r="J865" s="92"/>
      <c r="K865" s="92"/>
      <c r="L865" s="92"/>
      <c r="M865" s="92"/>
      <c r="N865" s="92"/>
      <c r="O865" s="92">
        <v>25</v>
      </c>
      <c r="P865" s="101"/>
      <c r="Q865" s="92"/>
      <c r="R865" s="182"/>
      <c r="S865" s="182">
        <f t="shared" si="114"/>
        <v>25</v>
      </c>
      <c r="T865" s="182">
        <f t="shared" si="112"/>
        <v>1</v>
      </c>
      <c r="U865" s="182">
        <f t="shared" si="113"/>
        <v>25</v>
      </c>
    </row>
    <row r="866" spans="1:21" s="65" customFormat="1">
      <c r="A866" s="62">
        <v>79</v>
      </c>
      <c r="B866" s="83" t="s">
        <v>87</v>
      </c>
      <c r="C866" s="174" t="s">
        <v>1631</v>
      </c>
      <c r="D866" s="174">
        <v>1963</v>
      </c>
      <c r="E866" s="174" t="s">
        <v>1032</v>
      </c>
      <c r="F866" s="174" t="s">
        <v>1033</v>
      </c>
      <c r="G866" s="6" t="str">
        <f t="shared" si="111"/>
        <v xml:space="preserve"> </v>
      </c>
      <c r="H866" s="92"/>
      <c r="I866" s="92"/>
      <c r="J866" s="92"/>
      <c r="K866" s="92"/>
      <c r="L866" s="92"/>
      <c r="M866" s="92"/>
      <c r="N866" s="92">
        <v>25</v>
      </c>
      <c r="O866" s="92"/>
      <c r="P866" s="101"/>
      <c r="Q866" s="92"/>
      <c r="R866" s="182"/>
      <c r="S866" s="182">
        <f t="shared" si="114"/>
        <v>25</v>
      </c>
      <c r="T866" s="182">
        <f t="shared" si="112"/>
        <v>1</v>
      </c>
      <c r="U866" s="182">
        <f t="shared" si="113"/>
        <v>25</v>
      </c>
    </row>
    <row r="867" spans="1:21" s="65" customFormat="1">
      <c r="A867" s="62">
        <v>80</v>
      </c>
      <c r="B867" s="83" t="s">
        <v>87</v>
      </c>
      <c r="C867" s="51" t="s">
        <v>528</v>
      </c>
      <c r="D867" s="51">
        <v>1960</v>
      </c>
      <c r="E867" s="51" t="s">
        <v>129</v>
      </c>
      <c r="F867" s="51" t="s">
        <v>130</v>
      </c>
      <c r="G867" s="6" t="str">
        <f t="shared" si="111"/>
        <v xml:space="preserve"> </v>
      </c>
      <c r="H867" s="63">
        <v>24</v>
      </c>
      <c r="I867" s="5"/>
      <c r="J867" s="5"/>
      <c r="K867" s="5"/>
      <c r="L867" s="5"/>
      <c r="M867" s="5"/>
      <c r="N867" s="5"/>
      <c r="O867" s="5"/>
      <c r="P867" s="62"/>
      <c r="Q867" s="5"/>
      <c r="R867" s="7"/>
      <c r="S867" s="7">
        <f t="shared" si="114"/>
        <v>24</v>
      </c>
      <c r="T867" s="7">
        <f t="shared" si="112"/>
        <v>1</v>
      </c>
      <c r="U867" s="7">
        <f t="shared" si="113"/>
        <v>24</v>
      </c>
    </row>
    <row r="868" spans="1:21" s="65" customFormat="1">
      <c r="A868" s="62">
        <v>81</v>
      </c>
      <c r="B868" s="83" t="s">
        <v>87</v>
      </c>
      <c r="C868" s="51" t="s">
        <v>682</v>
      </c>
      <c r="D868" s="51">
        <v>1962</v>
      </c>
      <c r="E868" s="51" t="s">
        <v>205</v>
      </c>
      <c r="F868" s="51" t="s">
        <v>206</v>
      </c>
      <c r="G868" s="6" t="str">
        <f t="shared" si="111"/>
        <v xml:space="preserve"> </v>
      </c>
      <c r="H868" s="63">
        <v>1</v>
      </c>
      <c r="I868" s="5"/>
      <c r="J868" s="5">
        <v>23</v>
      </c>
      <c r="K868" s="5"/>
      <c r="L868" s="5"/>
      <c r="M868" s="5"/>
      <c r="N868" s="5"/>
      <c r="O868" s="5"/>
      <c r="P868" s="62"/>
      <c r="Q868" s="5"/>
      <c r="R868" s="7"/>
      <c r="S868" s="7">
        <f t="shared" si="114"/>
        <v>24</v>
      </c>
      <c r="T868" s="7">
        <f t="shared" si="112"/>
        <v>2</v>
      </c>
      <c r="U868" s="7">
        <f t="shared" si="113"/>
        <v>24</v>
      </c>
    </row>
    <row r="869" spans="1:21" s="65" customFormat="1">
      <c r="A869" s="62">
        <v>82</v>
      </c>
      <c r="B869" s="83" t="s">
        <v>87</v>
      </c>
      <c r="C869" s="53" t="s">
        <v>1241</v>
      </c>
      <c r="D869" s="140">
        <v>1960</v>
      </c>
      <c r="E869" s="140" t="s">
        <v>1277</v>
      </c>
      <c r="F869" s="140" t="s">
        <v>1258</v>
      </c>
      <c r="G869" s="6" t="str">
        <f t="shared" si="111"/>
        <v xml:space="preserve"> </v>
      </c>
      <c r="H869" s="13"/>
      <c r="I869" s="13"/>
      <c r="J869" s="13"/>
      <c r="K869" s="63">
        <v>24</v>
      </c>
      <c r="L869" s="13"/>
      <c r="M869" s="13"/>
      <c r="N869" s="13"/>
      <c r="O869" s="13"/>
      <c r="P869" s="63"/>
      <c r="Q869" s="13"/>
      <c r="R869" s="12"/>
      <c r="S869" s="12">
        <f t="shared" si="114"/>
        <v>24</v>
      </c>
      <c r="T869" s="12">
        <f t="shared" si="112"/>
        <v>1</v>
      </c>
      <c r="U869" s="7">
        <f t="shared" si="113"/>
        <v>24</v>
      </c>
    </row>
    <row r="870" spans="1:21" s="65" customFormat="1">
      <c r="A870" s="62">
        <v>83</v>
      </c>
      <c r="B870" s="83" t="s">
        <v>87</v>
      </c>
      <c r="C870" s="53" t="s">
        <v>1507</v>
      </c>
      <c r="D870" s="53">
        <v>1963</v>
      </c>
      <c r="E870" s="53" t="s">
        <v>207</v>
      </c>
      <c r="F870" s="53" t="str">
        <f>VLOOKUP(E870,cod.,2,FALSE)</f>
        <v>TARANTO SPORTIVA</v>
      </c>
      <c r="G870" s="6" t="str">
        <f t="shared" si="111"/>
        <v xml:space="preserve"> </v>
      </c>
      <c r="H870" s="63"/>
      <c r="I870" s="5"/>
      <c r="J870" s="5"/>
      <c r="K870" s="5"/>
      <c r="L870" s="13">
        <v>24</v>
      </c>
      <c r="M870" s="5"/>
      <c r="N870" s="5"/>
      <c r="O870" s="5"/>
      <c r="P870" s="62"/>
      <c r="Q870" s="5"/>
      <c r="R870" s="7"/>
      <c r="S870" s="7">
        <f t="shared" si="114"/>
        <v>24</v>
      </c>
      <c r="T870" s="7">
        <f t="shared" si="112"/>
        <v>1</v>
      </c>
      <c r="U870" s="7">
        <f t="shared" si="113"/>
        <v>24</v>
      </c>
    </row>
    <row r="871" spans="1:21" s="65" customFormat="1">
      <c r="A871" s="62">
        <v>84</v>
      </c>
      <c r="B871" s="83" t="s">
        <v>87</v>
      </c>
      <c r="C871" s="100" t="s">
        <v>1888</v>
      </c>
      <c r="D871" s="192">
        <v>1959</v>
      </c>
      <c r="E871" s="174" t="s">
        <v>1161</v>
      </c>
      <c r="F871" s="174" t="s">
        <v>1993</v>
      </c>
      <c r="G871" s="6" t="str">
        <f t="shared" si="111"/>
        <v xml:space="preserve"> </v>
      </c>
      <c r="H871" s="92"/>
      <c r="I871" s="92"/>
      <c r="J871" s="92"/>
      <c r="K871" s="92"/>
      <c r="L871" s="92"/>
      <c r="M871" s="92"/>
      <c r="N871" s="92"/>
      <c r="O871" s="92">
        <v>24</v>
      </c>
      <c r="P871" s="101"/>
      <c r="Q871" s="92"/>
      <c r="R871" s="182"/>
      <c r="S871" s="182">
        <f t="shared" si="114"/>
        <v>24</v>
      </c>
      <c r="T871" s="182">
        <f t="shared" si="112"/>
        <v>1</v>
      </c>
      <c r="U871" s="182">
        <f t="shared" si="113"/>
        <v>24</v>
      </c>
    </row>
    <row r="872" spans="1:21" s="57" customFormat="1">
      <c r="A872" s="62">
        <v>85</v>
      </c>
      <c r="B872" s="83" t="s">
        <v>87</v>
      </c>
      <c r="C872" s="174" t="s">
        <v>1632</v>
      </c>
      <c r="D872" s="174">
        <v>1962</v>
      </c>
      <c r="E872" s="174" t="s">
        <v>161</v>
      </c>
      <c r="F872" s="174" t="s">
        <v>162</v>
      </c>
      <c r="G872" s="6" t="str">
        <f t="shared" si="111"/>
        <v xml:space="preserve"> </v>
      </c>
      <c r="H872" s="92"/>
      <c r="I872" s="92"/>
      <c r="J872" s="92"/>
      <c r="K872" s="92"/>
      <c r="L872" s="92"/>
      <c r="M872" s="92"/>
      <c r="N872" s="92">
        <v>24</v>
      </c>
      <c r="O872" s="92"/>
      <c r="P872" s="101"/>
      <c r="Q872" s="92"/>
      <c r="R872" s="182"/>
      <c r="S872" s="182">
        <f t="shared" si="114"/>
        <v>24</v>
      </c>
      <c r="T872" s="182">
        <f t="shared" si="112"/>
        <v>1</v>
      </c>
      <c r="U872" s="182">
        <f t="shared" si="113"/>
        <v>24</v>
      </c>
    </row>
    <row r="873" spans="1:21" s="57" customFormat="1">
      <c r="A873" s="62">
        <v>86</v>
      </c>
      <c r="B873" s="83" t="s">
        <v>87</v>
      </c>
      <c r="C873" s="51" t="s">
        <v>535</v>
      </c>
      <c r="D873" s="51">
        <v>1963</v>
      </c>
      <c r="E873" s="51" t="s">
        <v>207</v>
      </c>
      <c r="F873" s="51" t="s">
        <v>208</v>
      </c>
      <c r="G873" s="6" t="str">
        <f t="shared" si="111"/>
        <v xml:space="preserve"> </v>
      </c>
      <c r="H873" s="63">
        <v>23</v>
      </c>
      <c r="I873" s="5"/>
      <c r="J873" s="5"/>
      <c r="K873" s="5"/>
      <c r="L873" s="5"/>
      <c r="M873" s="5"/>
      <c r="N873" s="5"/>
      <c r="O873" s="5"/>
      <c r="P873" s="62"/>
      <c r="Q873" s="5"/>
      <c r="R873" s="7"/>
      <c r="S873" s="7">
        <f t="shared" si="114"/>
        <v>23</v>
      </c>
      <c r="T873" s="7">
        <f t="shared" si="112"/>
        <v>1</v>
      </c>
      <c r="U873" s="7">
        <f t="shared" si="113"/>
        <v>23</v>
      </c>
    </row>
    <row r="874" spans="1:21" s="57" customFormat="1">
      <c r="A874" s="62">
        <v>87</v>
      </c>
      <c r="B874" s="83" t="s">
        <v>87</v>
      </c>
      <c r="C874" s="174" t="s">
        <v>1636</v>
      </c>
      <c r="D874" s="174">
        <v>1962</v>
      </c>
      <c r="E874" s="174" t="s">
        <v>989</v>
      </c>
      <c r="F874" s="174" t="s">
        <v>990</v>
      </c>
      <c r="G874" s="6" t="str">
        <f t="shared" si="111"/>
        <v xml:space="preserve"> </v>
      </c>
      <c r="H874" s="92"/>
      <c r="I874" s="92"/>
      <c r="J874" s="92"/>
      <c r="K874" s="92"/>
      <c r="L874" s="92"/>
      <c r="M874" s="92"/>
      <c r="N874" s="92">
        <v>23</v>
      </c>
      <c r="O874" s="92"/>
      <c r="P874" s="101"/>
      <c r="Q874" s="92"/>
      <c r="R874" s="182"/>
      <c r="S874" s="182">
        <f t="shared" si="114"/>
        <v>23</v>
      </c>
      <c r="T874" s="182">
        <f t="shared" si="112"/>
        <v>1</v>
      </c>
      <c r="U874" s="182">
        <f t="shared" si="113"/>
        <v>23</v>
      </c>
    </row>
    <row r="875" spans="1:21" s="57" customFormat="1">
      <c r="A875" s="62">
        <v>88</v>
      </c>
      <c r="B875" s="83" t="s">
        <v>87</v>
      </c>
      <c r="C875" s="51" t="s">
        <v>536</v>
      </c>
      <c r="D875" s="51">
        <v>1963</v>
      </c>
      <c r="E875" s="51" t="s">
        <v>214</v>
      </c>
      <c r="F875" s="51" t="s">
        <v>274</v>
      </c>
      <c r="G875" s="6" t="str">
        <f t="shared" si="111"/>
        <v xml:space="preserve"> </v>
      </c>
      <c r="H875" s="63">
        <v>22</v>
      </c>
      <c r="I875" s="5"/>
      <c r="J875" s="5"/>
      <c r="K875" s="5"/>
      <c r="L875" s="5"/>
      <c r="M875" s="5"/>
      <c r="N875" s="5"/>
      <c r="O875" s="5"/>
      <c r="P875" s="62"/>
      <c r="Q875" s="5"/>
      <c r="R875" s="7"/>
      <c r="S875" s="7">
        <f t="shared" si="114"/>
        <v>22</v>
      </c>
      <c r="T875" s="7">
        <f t="shared" si="112"/>
        <v>1</v>
      </c>
      <c r="U875" s="7">
        <f t="shared" si="113"/>
        <v>22</v>
      </c>
    </row>
    <row r="876" spans="1:21" s="57" customFormat="1">
      <c r="A876" s="62">
        <v>89</v>
      </c>
      <c r="B876" s="83" t="s">
        <v>87</v>
      </c>
      <c r="C876" s="53" t="s">
        <v>1254</v>
      </c>
      <c r="D876" s="140">
        <v>1962</v>
      </c>
      <c r="E876" s="140" t="s">
        <v>936</v>
      </c>
      <c r="F876" s="140" t="s">
        <v>1268</v>
      </c>
      <c r="G876" s="6" t="str">
        <f t="shared" si="111"/>
        <v xml:space="preserve"> </v>
      </c>
      <c r="H876" s="13"/>
      <c r="I876" s="13"/>
      <c r="J876" s="13"/>
      <c r="K876" s="63">
        <v>22</v>
      </c>
      <c r="L876" s="13"/>
      <c r="M876" s="13"/>
      <c r="N876" s="13"/>
      <c r="O876" s="13"/>
      <c r="P876" s="63"/>
      <c r="Q876" s="13"/>
      <c r="R876" s="12"/>
      <c r="S876" s="12">
        <f t="shared" si="114"/>
        <v>22</v>
      </c>
      <c r="T876" s="12">
        <f t="shared" si="112"/>
        <v>1</v>
      </c>
      <c r="U876" s="7">
        <f t="shared" si="113"/>
        <v>22</v>
      </c>
    </row>
    <row r="877" spans="1:21" s="57" customFormat="1">
      <c r="A877" s="62">
        <v>90</v>
      </c>
      <c r="B877" s="63" t="s">
        <v>87</v>
      </c>
      <c r="C877" s="100" t="s">
        <v>1908</v>
      </c>
      <c r="D877" s="192">
        <v>1961</v>
      </c>
      <c r="E877" s="174" t="s">
        <v>181</v>
      </c>
      <c r="F877" s="174" t="s">
        <v>1973</v>
      </c>
      <c r="G877" s="6" t="str">
        <f t="shared" si="111"/>
        <v xml:space="preserve"> </v>
      </c>
      <c r="H877" s="92"/>
      <c r="I877" s="92"/>
      <c r="J877" s="92"/>
      <c r="K877" s="92"/>
      <c r="L877" s="92"/>
      <c r="M877" s="92"/>
      <c r="N877" s="92"/>
      <c r="O877" s="92">
        <v>22</v>
      </c>
      <c r="P877" s="101"/>
      <c r="Q877" s="92"/>
      <c r="R877" s="182"/>
      <c r="S877" s="182">
        <f t="shared" si="114"/>
        <v>22</v>
      </c>
      <c r="T877" s="182">
        <f t="shared" si="112"/>
        <v>1</v>
      </c>
      <c r="U877" s="182">
        <f t="shared" si="113"/>
        <v>22</v>
      </c>
    </row>
    <row r="878" spans="1:21" s="57" customFormat="1">
      <c r="A878" s="62">
        <v>91</v>
      </c>
      <c r="B878" s="63" t="s">
        <v>87</v>
      </c>
      <c r="C878" s="51" t="s">
        <v>543</v>
      </c>
      <c r="D878" s="51">
        <v>1963</v>
      </c>
      <c r="E878" s="51" t="s">
        <v>275</v>
      </c>
      <c r="F878" s="51" t="s">
        <v>276</v>
      </c>
      <c r="G878" s="6" t="str">
        <f t="shared" si="111"/>
        <v xml:space="preserve"> </v>
      </c>
      <c r="H878" s="63">
        <v>20</v>
      </c>
      <c r="I878" s="5"/>
      <c r="J878" s="5"/>
      <c r="K878" s="5"/>
      <c r="L878" s="5"/>
      <c r="M878" s="5"/>
      <c r="N878" s="5"/>
      <c r="O878" s="5"/>
      <c r="P878" s="62"/>
      <c r="Q878" s="5"/>
      <c r="R878" s="7"/>
      <c r="S878" s="7">
        <f t="shared" si="114"/>
        <v>20</v>
      </c>
      <c r="T878" s="7">
        <f t="shared" si="112"/>
        <v>1</v>
      </c>
      <c r="U878" s="7">
        <f t="shared" si="113"/>
        <v>20</v>
      </c>
    </row>
    <row r="879" spans="1:21" s="57" customFormat="1">
      <c r="A879" s="62">
        <v>92</v>
      </c>
      <c r="B879" s="63" t="s">
        <v>87</v>
      </c>
      <c r="C879" s="51" t="s">
        <v>614</v>
      </c>
      <c r="D879" s="51">
        <v>1963</v>
      </c>
      <c r="E879" s="51" t="s">
        <v>121</v>
      </c>
      <c r="F879" s="51" t="s">
        <v>268</v>
      </c>
      <c r="G879" s="6" t="str">
        <f t="shared" si="111"/>
        <v xml:space="preserve"> </v>
      </c>
      <c r="H879" s="63">
        <v>8</v>
      </c>
      <c r="I879" s="5"/>
      <c r="J879" s="5">
        <v>12</v>
      </c>
      <c r="K879" s="5"/>
      <c r="L879" s="5"/>
      <c r="M879" s="5"/>
      <c r="N879" s="5"/>
      <c r="O879" s="5"/>
      <c r="P879" s="62"/>
      <c r="Q879" s="5"/>
      <c r="R879" s="7"/>
      <c r="S879" s="7">
        <f t="shared" si="114"/>
        <v>20</v>
      </c>
      <c r="T879" s="7">
        <f t="shared" si="112"/>
        <v>2</v>
      </c>
      <c r="U879" s="7">
        <f t="shared" si="113"/>
        <v>20</v>
      </c>
    </row>
    <row r="880" spans="1:21" s="57" customFormat="1">
      <c r="A880" s="62">
        <v>93</v>
      </c>
      <c r="B880" s="63" t="s">
        <v>87</v>
      </c>
      <c r="C880" s="51" t="s">
        <v>646</v>
      </c>
      <c r="D880" s="51">
        <v>1959</v>
      </c>
      <c r="E880" s="51" t="s">
        <v>139</v>
      </c>
      <c r="F880" s="51" t="s">
        <v>140</v>
      </c>
      <c r="G880" s="6" t="str">
        <f t="shared" si="111"/>
        <v xml:space="preserve"> </v>
      </c>
      <c r="H880" s="63">
        <v>1</v>
      </c>
      <c r="I880" s="5"/>
      <c r="J880" s="5">
        <v>19</v>
      </c>
      <c r="K880" s="5"/>
      <c r="L880" s="5"/>
      <c r="M880" s="5"/>
      <c r="N880" s="5"/>
      <c r="O880" s="5"/>
      <c r="P880" s="5"/>
      <c r="Q880" s="13"/>
      <c r="R880" s="7"/>
      <c r="S880" s="7">
        <f t="shared" si="114"/>
        <v>20</v>
      </c>
      <c r="T880" s="7">
        <f t="shared" si="112"/>
        <v>2</v>
      </c>
      <c r="U880" s="7">
        <f t="shared" si="113"/>
        <v>20</v>
      </c>
    </row>
    <row r="881" spans="1:21" s="57" customFormat="1">
      <c r="A881" s="62">
        <v>94</v>
      </c>
      <c r="B881" s="63" t="s">
        <v>87</v>
      </c>
      <c r="C881" s="51" t="s">
        <v>545</v>
      </c>
      <c r="D881" s="51">
        <v>1960</v>
      </c>
      <c r="E881" s="51" t="s">
        <v>178</v>
      </c>
      <c r="F881" s="51" t="s">
        <v>277</v>
      </c>
      <c r="G881" s="6" t="str">
        <f t="shared" si="111"/>
        <v xml:space="preserve"> </v>
      </c>
      <c r="H881" s="63">
        <v>19</v>
      </c>
      <c r="I881" s="5"/>
      <c r="J881" s="5"/>
      <c r="K881" s="5"/>
      <c r="L881" s="5"/>
      <c r="M881" s="5"/>
      <c r="N881" s="5"/>
      <c r="O881" s="5"/>
      <c r="P881" s="62"/>
      <c r="Q881" s="5"/>
      <c r="R881" s="7"/>
      <c r="S881" s="7">
        <f t="shared" si="114"/>
        <v>19</v>
      </c>
      <c r="T881" s="7">
        <f t="shared" si="112"/>
        <v>1</v>
      </c>
      <c r="U881" s="7">
        <f t="shared" si="113"/>
        <v>19</v>
      </c>
    </row>
    <row r="882" spans="1:21" s="57" customFormat="1">
      <c r="A882" s="62">
        <v>95</v>
      </c>
      <c r="B882" s="63" t="s">
        <v>87</v>
      </c>
      <c r="C882" s="51" t="s">
        <v>546</v>
      </c>
      <c r="D882" s="51">
        <v>1960</v>
      </c>
      <c r="E882" s="51" t="s">
        <v>217</v>
      </c>
      <c r="F882" s="51" t="s">
        <v>218</v>
      </c>
      <c r="G882" s="6" t="str">
        <f t="shared" si="111"/>
        <v xml:space="preserve"> </v>
      </c>
      <c r="H882" s="63">
        <v>18</v>
      </c>
      <c r="I882" s="5"/>
      <c r="J882" s="5"/>
      <c r="K882" s="5"/>
      <c r="L882" s="5"/>
      <c r="M882" s="5"/>
      <c r="N882" s="5"/>
      <c r="O882" s="5"/>
      <c r="P882" s="62"/>
      <c r="Q882" s="5"/>
      <c r="R882" s="7"/>
      <c r="S882" s="7">
        <f t="shared" si="114"/>
        <v>18</v>
      </c>
      <c r="T882" s="7">
        <f t="shared" si="112"/>
        <v>1</v>
      </c>
      <c r="U882" s="7">
        <f t="shared" si="113"/>
        <v>18</v>
      </c>
    </row>
    <row r="883" spans="1:21" s="57" customFormat="1">
      <c r="A883" s="62">
        <v>96</v>
      </c>
      <c r="B883" s="63" t="s">
        <v>87</v>
      </c>
      <c r="C883" s="51" t="s">
        <v>642</v>
      </c>
      <c r="D883" s="51">
        <v>1959</v>
      </c>
      <c r="E883" s="51" t="s">
        <v>152</v>
      </c>
      <c r="F883" s="51" t="s">
        <v>269</v>
      </c>
      <c r="G883" s="6" t="str">
        <f t="shared" si="111"/>
        <v xml:space="preserve"> </v>
      </c>
      <c r="H883" s="63">
        <v>2</v>
      </c>
      <c r="I883" s="5"/>
      <c r="J883" s="5">
        <v>16</v>
      </c>
      <c r="K883" s="5"/>
      <c r="L883" s="5"/>
      <c r="M883" s="5"/>
      <c r="N883" s="5"/>
      <c r="O883" s="5"/>
      <c r="P883" s="62"/>
      <c r="Q883" s="5"/>
      <c r="R883" s="7"/>
      <c r="S883" s="7">
        <f t="shared" si="114"/>
        <v>18</v>
      </c>
      <c r="T883" s="7">
        <f t="shared" si="112"/>
        <v>2</v>
      </c>
      <c r="U883" s="7">
        <f t="shared" si="113"/>
        <v>18</v>
      </c>
    </row>
    <row r="884" spans="1:21" s="57" customFormat="1">
      <c r="A884" s="62">
        <v>97</v>
      </c>
      <c r="B884" s="63" t="s">
        <v>87</v>
      </c>
      <c r="C884" s="51" t="s">
        <v>689</v>
      </c>
      <c r="D884" s="51">
        <v>1963</v>
      </c>
      <c r="E884" s="51" t="s">
        <v>209</v>
      </c>
      <c r="F884" s="51" t="s">
        <v>210</v>
      </c>
      <c r="G884" s="6" t="str">
        <f t="shared" ref="G884:G915" si="115">IF(COUNTIF(atleta551,C884)&gt;1,"X"," ")</f>
        <v xml:space="preserve"> </v>
      </c>
      <c r="H884" s="63">
        <v>1</v>
      </c>
      <c r="I884" s="5"/>
      <c r="J884" s="5">
        <v>17</v>
      </c>
      <c r="K884" s="5"/>
      <c r="L884" s="5"/>
      <c r="M884" s="5"/>
      <c r="N884" s="5"/>
      <c r="O884" s="5"/>
      <c r="P884" s="5"/>
      <c r="Q884" s="4"/>
      <c r="R884" s="7"/>
      <c r="S884" s="7">
        <f t="shared" si="114"/>
        <v>18</v>
      </c>
      <c r="T884" s="7">
        <f t="shared" ref="T884:T915" si="116">COUNT(F884:Q884)</f>
        <v>2</v>
      </c>
      <c r="U884" s="7">
        <f t="shared" ref="U884:U915" si="117">S884</f>
        <v>18</v>
      </c>
    </row>
    <row r="885" spans="1:21" s="57" customFormat="1">
      <c r="A885" s="62">
        <v>98</v>
      </c>
      <c r="B885" s="63" t="s">
        <v>87</v>
      </c>
      <c r="C885" s="174" t="s">
        <v>1639</v>
      </c>
      <c r="D885" s="174">
        <v>1960</v>
      </c>
      <c r="E885" s="174" t="s">
        <v>1648</v>
      </c>
      <c r="F885" s="174" t="s">
        <v>1652</v>
      </c>
      <c r="G885" s="6" t="str">
        <f t="shared" si="115"/>
        <v xml:space="preserve"> </v>
      </c>
      <c r="H885" s="92"/>
      <c r="I885" s="92"/>
      <c r="J885" s="92"/>
      <c r="K885" s="92"/>
      <c r="L885" s="92"/>
      <c r="M885" s="92"/>
      <c r="N885" s="92">
        <v>18</v>
      </c>
      <c r="O885" s="92"/>
      <c r="P885" s="101"/>
      <c r="Q885" s="92"/>
      <c r="R885" s="182"/>
      <c r="S885" s="182">
        <f t="shared" ref="S885:S916" si="118">SUM(F885:Q885)</f>
        <v>18</v>
      </c>
      <c r="T885" s="182">
        <f t="shared" si="116"/>
        <v>1</v>
      </c>
      <c r="U885" s="182">
        <f t="shared" si="117"/>
        <v>18</v>
      </c>
    </row>
    <row r="886" spans="1:21" s="57" customFormat="1">
      <c r="A886" s="62">
        <v>99</v>
      </c>
      <c r="B886" s="63" t="s">
        <v>87</v>
      </c>
      <c r="C886" s="51" t="s">
        <v>561</v>
      </c>
      <c r="D886" s="51">
        <v>1961</v>
      </c>
      <c r="E886" s="51" t="s">
        <v>910</v>
      </c>
      <c r="F886" s="51" t="s">
        <v>911</v>
      </c>
      <c r="G886" s="6" t="str">
        <f t="shared" si="115"/>
        <v xml:space="preserve"> </v>
      </c>
      <c r="H886" s="63">
        <v>16</v>
      </c>
      <c r="I886" s="5"/>
      <c r="J886" s="5"/>
      <c r="K886" s="5"/>
      <c r="L886" s="5"/>
      <c r="M886" s="5"/>
      <c r="N886" s="5"/>
      <c r="O886" s="5"/>
      <c r="P886" s="62"/>
      <c r="Q886" s="5"/>
      <c r="R886" s="7"/>
      <c r="S886" s="7">
        <f t="shared" si="118"/>
        <v>16</v>
      </c>
      <c r="T886" s="7">
        <f t="shared" si="116"/>
        <v>1</v>
      </c>
      <c r="U886" s="7">
        <f t="shared" si="117"/>
        <v>16</v>
      </c>
    </row>
    <row r="887" spans="1:21" s="57" customFormat="1">
      <c r="A887" s="62">
        <v>100</v>
      </c>
      <c r="B887" s="63" t="s">
        <v>87</v>
      </c>
      <c r="C887" s="53" t="s">
        <v>1641</v>
      </c>
      <c r="D887" s="53">
        <v>1960</v>
      </c>
      <c r="E887" s="53" t="s">
        <v>161</v>
      </c>
      <c r="F887" s="53" t="s">
        <v>162</v>
      </c>
      <c r="G887" s="6" t="str">
        <f t="shared" si="115"/>
        <v xml:space="preserve"> </v>
      </c>
      <c r="H887" s="92"/>
      <c r="I887" s="92"/>
      <c r="J887" s="92"/>
      <c r="K887" s="92"/>
      <c r="L887" s="92"/>
      <c r="M887" s="92"/>
      <c r="N887" s="92">
        <v>16</v>
      </c>
      <c r="O887" s="92"/>
      <c r="P887" s="101"/>
      <c r="Q887" s="92"/>
      <c r="R887" s="182"/>
      <c r="S887" s="182">
        <f t="shared" si="118"/>
        <v>16</v>
      </c>
      <c r="T887" s="182">
        <f t="shared" si="116"/>
        <v>1</v>
      </c>
      <c r="U887" s="182">
        <f t="shared" si="117"/>
        <v>16</v>
      </c>
    </row>
    <row r="888" spans="1:21" s="57" customFormat="1">
      <c r="A888" s="62">
        <v>101</v>
      </c>
      <c r="B888" s="63" t="s">
        <v>87</v>
      </c>
      <c r="C888" s="51" t="s">
        <v>564</v>
      </c>
      <c r="D888" s="51">
        <v>1962</v>
      </c>
      <c r="E888" s="51" t="s">
        <v>119</v>
      </c>
      <c r="F888" s="51" t="s">
        <v>120</v>
      </c>
      <c r="G888" s="6" t="str">
        <f t="shared" si="115"/>
        <v xml:space="preserve"> </v>
      </c>
      <c r="H888" s="63">
        <v>15</v>
      </c>
      <c r="I888" s="5"/>
      <c r="J888" s="5"/>
      <c r="K888" s="5"/>
      <c r="L888" s="5"/>
      <c r="M888" s="5"/>
      <c r="N888" s="5"/>
      <c r="O888" s="5"/>
      <c r="P888" s="62"/>
      <c r="Q888" s="5"/>
      <c r="R888" s="7"/>
      <c r="S888" s="7">
        <f t="shared" si="118"/>
        <v>15</v>
      </c>
      <c r="T888" s="7">
        <f t="shared" si="116"/>
        <v>1</v>
      </c>
      <c r="U888" s="7">
        <f t="shared" si="117"/>
        <v>15</v>
      </c>
    </row>
    <row r="889" spans="1:21" s="57" customFormat="1">
      <c r="A889" s="62">
        <v>102</v>
      </c>
      <c r="B889" s="63" t="s">
        <v>87</v>
      </c>
      <c r="C889" s="51" t="s">
        <v>1135</v>
      </c>
      <c r="D889" s="51">
        <v>1961</v>
      </c>
      <c r="E889" s="53" t="s">
        <v>187</v>
      </c>
      <c r="F889" s="51" t="s">
        <v>188</v>
      </c>
      <c r="G889" s="6" t="str">
        <f t="shared" si="115"/>
        <v xml:space="preserve"> </v>
      </c>
      <c r="H889" s="13"/>
      <c r="I889" s="13"/>
      <c r="J889" s="130">
        <v>15</v>
      </c>
      <c r="K889" s="13"/>
      <c r="L889" s="13"/>
      <c r="M889" s="13"/>
      <c r="N889" s="13"/>
      <c r="O889" s="13"/>
      <c r="P889" s="63"/>
      <c r="Q889" s="13"/>
      <c r="R889" s="12"/>
      <c r="S889" s="12">
        <f t="shared" si="118"/>
        <v>15</v>
      </c>
      <c r="T889" s="12">
        <f t="shared" si="116"/>
        <v>1</v>
      </c>
      <c r="U889" s="7">
        <f t="shared" si="117"/>
        <v>15</v>
      </c>
    </row>
    <row r="890" spans="1:21" s="57" customFormat="1">
      <c r="A890" s="62">
        <v>103</v>
      </c>
      <c r="B890" s="63" t="s">
        <v>87</v>
      </c>
      <c r="C890" s="51" t="s">
        <v>574</v>
      </c>
      <c r="D890" s="51">
        <v>1960</v>
      </c>
      <c r="E890" s="51" t="s">
        <v>327</v>
      </c>
      <c r="F890" s="51" t="s">
        <v>328</v>
      </c>
      <c r="G890" s="6" t="str">
        <f t="shared" si="115"/>
        <v xml:space="preserve"> </v>
      </c>
      <c r="H890" s="63">
        <v>14</v>
      </c>
      <c r="I890" s="5"/>
      <c r="J890" s="5"/>
      <c r="K890" s="5"/>
      <c r="L890" s="5"/>
      <c r="M890" s="5"/>
      <c r="N890" s="5"/>
      <c r="O890" s="5"/>
      <c r="P890" s="5"/>
      <c r="Q890" s="13"/>
      <c r="R890" s="7"/>
      <c r="S890" s="7">
        <f t="shared" si="118"/>
        <v>14</v>
      </c>
      <c r="T890" s="7">
        <f t="shared" si="116"/>
        <v>1</v>
      </c>
      <c r="U890" s="7">
        <f t="shared" si="117"/>
        <v>14</v>
      </c>
    </row>
    <row r="891" spans="1:21" s="57" customFormat="1">
      <c r="A891" s="62">
        <v>104</v>
      </c>
      <c r="B891" s="63" t="s">
        <v>87</v>
      </c>
      <c r="C891" s="51" t="s">
        <v>1137</v>
      </c>
      <c r="D891" s="51">
        <v>1961</v>
      </c>
      <c r="E891" s="53" t="s">
        <v>1166</v>
      </c>
      <c r="F891" s="51" t="s">
        <v>1041</v>
      </c>
      <c r="G891" s="6" t="str">
        <f t="shared" si="115"/>
        <v xml:space="preserve"> </v>
      </c>
      <c r="H891" s="13"/>
      <c r="I891" s="13"/>
      <c r="J891" s="130">
        <v>14</v>
      </c>
      <c r="K891" s="13"/>
      <c r="L891" s="13"/>
      <c r="M891" s="13"/>
      <c r="N891" s="13"/>
      <c r="O891" s="13"/>
      <c r="P891" s="63"/>
      <c r="Q891" s="13"/>
      <c r="R891" s="12"/>
      <c r="S891" s="12">
        <f t="shared" si="118"/>
        <v>14</v>
      </c>
      <c r="T891" s="12">
        <f t="shared" si="116"/>
        <v>1</v>
      </c>
      <c r="U891" s="7">
        <f t="shared" si="117"/>
        <v>14</v>
      </c>
    </row>
    <row r="892" spans="1:21" s="57" customFormat="1">
      <c r="A892" s="62">
        <v>105</v>
      </c>
      <c r="B892" s="63" t="s">
        <v>87</v>
      </c>
      <c r="C892" s="51" t="s">
        <v>581</v>
      </c>
      <c r="D892" s="51">
        <v>1961</v>
      </c>
      <c r="E892" s="51" t="s">
        <v>139</v>
      </c>
      <c r="F892" s="51" t="s">
        <v>140</v>
      </c>
      <c r="G892" s="6" t="str">
        <f t="shared" si="115"/>
        <v xml:space="preserve"> </v>
      </c>
      <c r="H892" s="63">
        <v>12</v>
      </c>
      <c r="I892" s="5"/>
      <c r="J892" s="5"/>
      <c r="K892" s="5"/>
      <c r="L892" s="5"/>
      <c r="M892" s="5"/>
      <c r="N892" s="5"/>
      <c r="O892" s="5"/>
      <c r="P892" s="62"/>
      <c r="Q892" s="5"/>
      <c r="R892" s="7"/>
      <c r="S892" s="7">
        <f t="shared" si="118"/>
        <v>12</v>
      </c>
      <c r="T892" s="7">
        <f t="shared" si="116"/>
        <v>1</v>
      </c>
      <c r="U892" s="7">
        <f t="shared" si="117"/>
        <v>12</v>
      </c>
    </row>
    <row r="893" spans="1:21" s="57" customFormat="1">
      <c r="A893" s="62">
        <v>106</v>
      </c>
      <c r="B893" s="63" t="s">
        <v>87</v>
      </c>
      <c r="C893" s="51" t="s">
        <v>583</v>
      </c>
      <c r="D893" s="51">
        <v>1961</v>
      </c>
      <c r="E893" s="51" t="s">
        <v>168</v>
      </c>
      <c r="F893" s="51" t="s">
        <v>169</v>
      </c>
      <c r="G893" s="6" t="str">
        <f t="shared" si="115"/>
        <v xml:space="preserve"> </v>
      </c>
      <c r="H893" s="63">
        <v>11</v>
      </c>
      <c r="I893" s="5"/>
      <c r="J893" s="5"/>
      <c r="K893" s="5"/>
      <c r="L893" s="5"/>
      <c r="M893" s="5"/>
      <c r="N893" s="5"/>
      <c r="O893" s="5"/>
      <c r="P893" s="62"/>
      <c r="Q893" s="5"/>
      <c r="R893" s="7"/>
      <c r="S893" s="7">
        <f t="shared" si="118"/>
        <v>11</v>
      </c>
      <c r="T893" s="7">
        <f t="shared" si="116"/>
        <v>1</v>
      </c>
      <c r="U893" s="7">
        <f t="shared" si="117"/>
        <v>11</v>
      </c>
    </row>
    <row r="894" spans="1:21" s="57" customFormat="1">
      <c r="A894" s="62">
        <v>107</v>
      </c>
      <c r="B894" s="98" t="s">
        <v>87</v>
      </c>
      <c r="C894" s="197" t="s">
        <v>1144</v>
      </c>
      <c r="D894" s="197">
        <v>1962</v>
      </c>
      <c r="E894" s="169" t="s">
        <v>148</v>
      </c>
      <c r="F894" s="197" t="s">
        <v>149</v>
      </c>
      <c r="G894" s="6" t="str">
        <f t="shared" si="115"/>
        <v xml:space="preserve"> </v>
      </c>
      <c r="H894" s="170"/>
      <c r="I894" s="170"/>
      <c r="J894" s="267">
        <v>11</v>
      </c>
      <c r="K894" s="170"/>
      <c r="L894" s="170"/>
      <c r="M894" s="170"/>
      <c r="N894" s="170"/>
      <c r="O894" s="170"/>
      <c r="P894" s="98"/>
      <c r="Q894" s="170"/>
      <c r="R894" s="171"/>
      <c r="S894" s="171">
        <f t="shared" si="118"/>
        <v>11</v>
      </c>
      <c r="T894" s="171">
        <f t="shared" si="116"/>
        <v>1</v>
      </c>
      <c r="U894" s="40">
        <f t="shared" si="117"/>
        <v>11</v>
      </c>
    </row>
    <row r="895" spans="1:21" s="57" customFormat="1">
      <c r="A895" s="62">
        <v>108</v>
      </c>
      <c r="B895" s="101" t="s">
        <v>87</v>
      </c>
      <c r="C895" s="51" t="s">
        <v>344</v>
      </c>
      <c r="D895" s="51">
        <v>1962</v>
      </c>
      <c r="E895" s="51" t="s">
        <v>115</v>
      </c>
      <c r="F895" s="51" t="s">
        <v>116</v>
      </c>
      <c r="G895" s="6" t="str">
        <f t="shared" si="115"/>
        <v xml:space="preserve"> </v>
      </c>
      <c r="H895" s="63">
        <v>10</v>
      </c>
      <c r="I895" s="5"/>
      <c r="J895" s="5"/>
      <c r="K895" s="5"/>
      <c r="L895" s="5"/>
      <c r="M895" s="5"/>
      <c r="N895" s="5"/>
      <c r="O895" s="5"/>
      <c r="P895" s="5"/>
      <c r="Q895" s="13"/>
      <c r="R895" s="7"/>
      <c r="S895" s="7">
        <f t="shared" si="118"/>
        <v>10</v>
      </c>
      <c r="T895" s="7">
        <f t="shared" si="116"/>
        <v>1</v>
      </c>
      <c r="U895" s="7">
        <f t="shared" si="117"/>
        <v>10</v>
      </c>
    </row>
    <row r="896" spans="1:21" s="57" customFormat="1">
      <c r="A896" s="62">
        <v>109</v>
      </c>
      <c r="B896" s="82" t="s">
        <v>87</v>
      </c>
      <c r="C896" s="51" t="s">
        <v>718</v>
      </c>
      <c r="D896" s="51">
        <v>1963</v>
      </c>
      <c r="E896" s="51" t="s">
        <v>170</v>
      </c>
      <c r="F896" s="51" t="s">
        <v>273</v>
      </c>
      <c r="G896" s="6" t="str">
        <f t="shared" si="115"/>
        <v xml:space="preserve"> </v>
      </c>
      <c r="H896" s="63">
        <v>1</v>
      </c>
      <c r="I896" s="5"/>
      <c r="J896" s="5">
        <v>9</v>
      </c>
      <c r="K896" s="5"/>
      <c r="L896" s="5"/>
      <c r="M896" s="5"/>
      <c r="N896" s="5"/>
      <c r="O896" s="5"/>
      <c r="P896" s="62"/>
      <c r="Q896" s="5"/>
      <c r="R896" s="7"/>
      <c r="S896" s="7">
        <f t="shared" si="118"/>
        <v>10</v>
      </c>
      <c r="T896" s="7">
        <f t="shared" si="116"/>
        <v>2</v>
      </c>
      <c r="U896" s="7">
        <f t="shared" si="117"/>
        <v>10</v>
      </c>
    </row>
    <row r="897" spans="1:21" s="57" customFormat="1">
      <c r="A897" s="62">
        <v>110</v>
      </c>
      <c r="B897" s="82" t="s">
        <v>87</v>
      </c>
      <c r="C897" s="51" t="s">
        <v>1146</v>
      </c>
      <c r="D897" s="51">
        <v>1959</v>
      </c>
      <c r="E897" s="53" t="s">
        <v>126</v>
      </c>
      <c r="F897" s="51" t="s">
        <v>1044</v>
      </c>
      <c r="G897" s="6" t="str">
        <f t="shared" si="115"/>
        <v xml:space="preserve"> </v>
      </c>
      <c r="H897" s="13"/>
      <c r="I897" s="13"/>
      <c r="J897" s="130">
        <v>10</v>
      </c>
      <c r="K897" s="13"/>
      <c r="L897" s="13"/>
      <c r="M897" s="13"/>
      <c r="N897" s="13"/>
      <c r="O897" s="13"/>
      <c r="P897" s="63"/>
      <c r="Q897" s="13"/>
      <c r="R897" s="12"/>
      <c r="S897" s="12">
        <f t="shared" si="118"/>
        <v>10</v>
      </c>
      <c r="T897" s="12">
        <f t="shared" si="116"/>
        <v>1</v>
      </c>
      <c r="U897" s="7">
        <f t="shared" si="117"/>
        <v>10</v>
      </c>
    </row>
    <row r="898" spans="1:21" s="57" customFormat="1">
      <c r="A898" s="62">
        <v>111</v>
      </c>
      <c r="B898" s="101" t="s">
        <v>87</v>
      </c>
      <c r="C898" s="51" t="s">
        <v>775</v>
      </c>
      <c r="D898" s="51">
        <v>1960</v>
      </c>
      <c r="E898" s="51" t="s">
        <v>152</v>
      </c>
      <c r="F898" s="51" t="s">
        <v>269</v>
      </c>
      <c r="G898" s="6" t="str">
        <f t="shared" si="115"/>
        <v xml:space="preserve"> </v>
      </c>
      <c r="H898" s="63">
        <v>1</v>
      </c>
      <c r="I898" s="5"/>
      <c r="J898" s="5">
        <v>8</v>
      </c>
      <c r="K898" s="5"/>
      <c r="L898" s="5"/>
      <c r="M898" s="5"/>
      <c r="N898" s="5"/>
      <c r="O898" s="5"/>
      <c r="P898" s="62"/>
      <c r="Q898" s="5"/>
      <c r="R898" s="7"/>
      <c r="S898" s="7">
        <f t="shared" si="118"/>
        <v>9</v>
      </c>
      <c r="T898" s="7">
        <f t="shared" si="116"/>
        <v>2</v>
      </c>
      <c r="U898" s="7">
        <f t="shared" si="117"/>
        <v>9</v>
      </c>
    </row>
    <row r="899" spans="1:21" s="57" customFormat="1">
      <c r="A899" s="62">
        <v>112</v>
      </c>
      <c r="B899" s="101" t="s">
        <v>87</v>
      </c>
      <c r="C899" s="51" t="s">
        <v>615</v>
      </c>
      <c r="D899" s="51">
        <v>1963</v>
      </c>
      <c r="E899" s="51" t="s">
        <v>185</v>
      </c>
      <c r="F899" s="51" t="s">
        <v>186</v>
      </c>
      <c r="G899" s="6" t="str">
        <f t="shared" si="115"/>
        <v xml:space="preserve"> </v>
      </c>
      <c r="H899" s="63">
        <v>7</v>
      </c>
      <c r="I899" s="5"/>
      <c r="J899" s="5"/>
      <c r="K899" s="5"/>
      <c r="L899" s="5"/>
      <c r="M899" s="5"/>
      <c r="N899" s="5"/>
      <c r="O899" s="5"/>
      <c r="P899" s="62"/>
      <c r="Q899" s="5"/>
      <c r="R899" s="7"/>
      <c r="S899" s="7">
        <f t="shared" si="118"/>
        <v>7</v>
      </c>
      <c r="T899" s="7">
        <f t="shared" si="116"/>
        <v>1</v>
      </c>
      <c r="U899" s="7">
        <f t="shared" si="117"/>
        <v>7</v>
      </c>
    </row>
    <row r="900" spans="1:21" s="57" customFormat="1">
      <c r="A900" s="62">
        <v>113</v>
      </c>
      <c r="B900" s="101" t="s">
        <v>87</v>
      </c>
      <c r="C900" s="51" t="s">
        <v>752</v>
      </c>
      <c r="D900" s="51">
        <v>1961</v>
      </c>
      <c r="E900" s="51" t="s">
        <v>170</v>
      </c>
      <c r="F900" s="51" t="s">
        <v>273</v>
      </c>
      <c r="G900" s="6" t="str">
        <f t="shared" si="115"/>
        <v xml:space="preserve"> </v>
      </c>
      <c r="H900" s="63">
        <v>1</v>
      </c>
      <c r="I900" s="5"/>
      <c r="J900" s="5">
        <v>6</v>
      </c>
      <c r="K900" s="5"/>
      <c r="L900" s="5"/>
      <c r="M900" s="5"/>
      <c r="N900" s="5"/>
      <c r="O900" s="5"/>
      <c r="P900" s="62"/>
      <c r="Q900" s="5"/>
      <c r="R900" s="7"/>
      <c r="S900" s="7">
        <f t="shared" si="118"/>
        <v>7</v>
      </c>
      <c r="T900" s="7">
        <f t="shared" si="116"/>
        <v>2</v>
      </c>
      <c r="U900" s="7">
        <f t="shared" si="117"/>
        <v>7</v>
      </c>
    </row>
    <row r="901" spans="1:21" s="57" customFormat="1">
      <c r="A901" s="62">
        <v>114</v>
      </c>
      <c r="B901" s="101" t="s">
        <v>87</v>
      </c>
      <c r="C901" s="51" t="s">
        <v>619</v>
      </c>
      <c r="D901" s="51">
        <v>1961</v>
      </c>
      <c r="E901" s="51" t="s">
        <v>126</v>
      </c>
      <c r="F901" s="51" t="s">
        <v>376</v>
      </c>
      <c r="G901" s="6" t="str">
        <f t="shared" si="115"/>
        <v xml:space="preserve"> </v>
      </c>
      <c r="H901" s="63">
        <v>6</v>
      </c>
      <c r="I901" s="5"/>
      <c r="J901" s="5"/>
      <c r="K901" s="5"/>
      <c r="L901" s="5"/>
      <c r="M901" s="5"/>
      <c r="N901" s="5"/>
      <c r="O901" s="5"/>
      <c r="P901" s="5"/>
      <c r="Q901" s="4"/>
      <c r="R901" s="7"/>
      <c r="S901" s="7">
        <f t="shared" si="118"/>
        <v>6</v>
      </c>
      <c r="T901" s="7">
        <f t="shared" si="116"/>
        <v>1</v>
      </c>
      <c r="U901" s="7">
        <f t="shared" si="117"/>
        <v>6</v>
      </c>
    </row>
    <row r="902" spans="1:21" s="57" customFormat="1">
      <c r="A902" s="62">
        <v>115</v>
      </c>
      <c r="B902" s="101" t="s">
        <v>87</v>
      </c>
      <c r="C902" s="51" t="s">
        <v>809</v>
      </c>
      <c r="D902" s="51">
        <v>1963</v>
      </c>
      <c r="E902" s="51" t="s">
        <v>139</v>
      </c>
      <c r="F902" s="51" t="s">
        <v>140</v>
      </c>
      <c r="G902" s="6" t="str">
        <f t="shared" si="115"/>
        <v xml:space="preserve"> </v>
      </c>
      <c r="H902" s="63">
        <v>1</v>
      </c>
      <c r="I902" s="5"/>
      <c r="J902" s="5">
        <v>4</v>
      </c>
      <c r="K902" s="5"/>
      <c r="L902" s="5"/>
      <c r="M902" s="5"/>
      <c r="N902" s="5"/>
      <c r="O902" s="5"/>
      <c r="P902" s="62"/>
      <c r="Q902" s="5"/>
      <c r="R902" s="7"/>
      <c r="S902" s="7">
        <f t="shared" si="118"/>
        <v>5</v>
      </c>
      <c r="T902" s="7">
        <f t="shared" si="116"/>
        <v>2</v>
      </c>
      <c r="U902" s="7">
        <f t="shared" si="117"/>
        <v>5</v>
      </c>
    </row>
    <row r="903" spans="1:21" s="57" customFormat="1">
      <c r="A903" s="62">
        <v>116</v>
      </c>
      <c r="B903" s="101" t="s">
        <v>87</v>
      </c>
      <c r="C903" s="51" t="s">
        <v>627</v>
      </c>
      <c r="D903" s="51">
        <v>1963</v>
      </c>
      <c r="E903" s="51" t="s">
        <v>168</v>
      </c>
      <c r="F903" s="51" t="s">
        <v>169</v>
      </c>
      <c r="G903" s="6" t="str">
        <f t="shared" si="115"/>
        <v xml:space="preserve"> </v>
      </c>
      <c r="H903" s="63">
        <v>4</v>
      </c>
      <c r="I903" s="5"/>
      <c r="J903" s="5"/>
      <c r="K903" s="5"/>
      <c r="L903" s="5"/>
      <c r="M903" s="5"/>
      <c r="N903" s="5"/>
      <c r="O903" s="5"/>
      <c r="P903" s="5"/>
      <c r="Q903" s="4"/>
      <c r="R903" s="7"/>
      <c r="S903" s="7">
        <f t="shared" si="118"/>
        <v>4</v>
      </c>
      <c r="T903" s="7">
        <f t="shared" si="116"/>
        <v>1</v>
      </c>
      <c r="U903" s="7">
        <f t="shared" si="117"/>
        <v>4</v>
      </c>
    </row>
    <row r="904" spans="1:21" s="57" customFormat="1">
      <c r="A904" s="62">
        <v>117</v>
      </c>
      <c r="B904" s="101" t="s">
        <v>87</v>
      </c>
      <c r="C904" s="51" t="s">
        <v>743</v>
      </c>
      <c r="D904" s="51">
        <v>1960</v>
      </c>
      <c r="E904" s="51" t="s">
        <v>171</v>
      </c>
      <c r="F904" s="51" t="s">
        <v>172</v>
      </c>
      <c r="G904" s="6" t="str">
        <f t="shared" si="115"/>
        <v xml:space="preserve"> </v>
      </c>
      <c r="H904" s="63">
        <v>1</v>
      </c>
      <c r="I904" s="5"/>
      <c r="J904" s="5">
        <v>3</v>
      </c>
      <c r="K904" s="5"/>
      <c r="L904" s="5"/>
      <c r="M904" s="5"/>
      <c r="N904" s="5"/>
      <c r="O904" s="5"/>
      <c r="P904" s="62"/>
      <c r="Q904" s="5"/>
      <c r="R904" s="7"/>
      <c r="S904" s="7">
        <f t="shared" si="118"/>
        <v>4</v>
      </c>
      <c r="T904" s="7">
        <f t="shared" si="116"/>
        <v>2</v>
      </c>
      <c r="U904" s="7">
        <f t="shared" si="117"/>
        <v>4</v>
      </c>
    </row>
    <row r="905" spans="1:21" s="57" customFormat="1">
      <c r="A905" s="62">
        <v>118</v>
      </c>
      <c r="B905" s="101" t="s">
        <v>87</v>
      </c>
      <c r="C905" s="51" t="s">
        <v>636</v>
      </c>
      <c r="D905" s="51">
        <v>1960</v>
      </c>
      <c r="E905" s="51" t="s">
        <v>185</v>
      </c>
      <c r="F905" s="51" t="s">
        <v>186</v>
      </c>
      <c r="G905" s="6" t="str">
        <f t="shared" si="115"/>
        <v xml:space="preserve"> </v>
      </c>
      <c r="H905" s="63">
        <v>3</v>
      </c>
      <c r="I905" s="5"/>
      <c r="J905" s="5"/>
      <c r="K905" s="5"/>
      <c r="L905" s="5"/>
      <c r="M905" s="5"/>
      <c r="N905" s="5"/>
      <c r="O905" s="5"/>
      <c r="P905" s="62"/>
      <c r="Q905" s="5"/>
      <c r="R905" s="7"/>
      <c r="S905" s="7">
        <f t="shared" si="118"/>
        <v>3</v>
      </c>
      <c r="T905" s="7">
        <f t="shared" si="116"/>
        <v>1</v>
      </c>
      <c r="U905" s="7">
        <f t="shared" si="117"/>
        <v>3</v>
      </c>
    </row>
    <row r="906" spans="1:21" s="57" customFormat="1">
      <c r="A906" s="62">
        <v>119</v>
      </c>
      <c r="B906" s="101" t="s">
        <v>87</v>
      </c>
      <c r="C906" s="51" t="s">
        <v>672</v>
      </c>
      <c r="D906" s="51">
        <v>1960</v>
      </c>
      <c r="E906" s="51" t="s">
        <v>137</v>
      </c>
      <c r="F906" s="51" t="s">
        <v>138</v>
      </c>
      <c r="G906" s="6" t="str">
        <f t="shared" si="115"/>
        <v xml:space="preserve"> </v>
      </c>
      <c r="H906" s="63">
        <v>1</v>
      </c>
      <c r="I906" s="5"/>
      <c r="J906" s="5"/>
      <c r="K906" s="5"/>
      <c r="L906" s="5"/>
      <c r="M906" s="5"/>
      <c r="N906" s="5"/>
      <c r="O906" s="5"/>
      <c r="P906" s="62"/>
      <c r="Q906" s="5"/>
      <c r="R906" s="7"/>
      <c r="S906" s="7">
        <f t="shared" si="118"/>
        <v>1</v>
      </c>
      <c r="T906" s="7">
        <f t="shared" si="116"/>
        <v>1</v>
      </c>
      <c r="U906" s="7">
        <f t="shared" si="117"/>
        <v>1</v>
      </c>
    </row>
    <row r="907" spans="1:21" s="57" customFormat="1">
      <c r="A907" s="62">
        <v>120</v>
      </c>
      <c r="B907" s="101" t="s">
        <v>87</v>
      </c>
      <c r="C907" s="51" t="s">
        <v>684</v>
      </c>
      <c r="D907" s="51">
        <v>1961</v>
      </c>
      <c r="E907" s="51" t="s">
        <v>168</v>
      </c>
      <c r="F907" s="51" t="s">
        <v>169</v>
      </c>
      <c r="G907" s="6" t="str">
        <f t="shared" si="115"/>
        <v xml:space="preserve"> </v>
      </c>
      <c r="H907" s="63">
        <v>1</v>
      </c>
      <c r="I907" s="5"/>
      <c r="J907" s="5"/>
      <c r="K907" s="5"/>
      <c r="L907" s="5"/>
      <c r="M907" s="5"/>
      <c r="N907" s="5"/>
      <c r="O907" s="5"/>
      <c r="P907" s="62"/>
      <c r="Q907" s="5"/>
      <c r="R907" s="7"/>
      <c r="S907" s="7">
        <f t="shared" si="118"/>
        <v>1</v>
      </c>
      <c r="T907" s="7">
        <f t="shared" si="116"/>
        <v>1</v>
      </c>
      <c r="U907" s="7">
        <f t="shared" si="117"/>
        <v>1</v>
      </c>
    </row>
    <row r="908" spans="1:21" s="57" customFormat="1">
      <c r="A908" s="62">
        <v>121</v>
      </c>
      <c r="B908" s="101" t="s">
        <v>87</v>
      </c>
      <c r="C908" s="51" t="s">
        <v>560</v>
      </c>
      <c r="D908" s="51">
        <v>1963</v>
      </c>
      <c r="E908" s="51" t="s">
        <v>129</v>
      </c>
      <c r="F908" s="51" t="s">
        <v>130</v>
      </c>
      <c r="G908" s="6" t="str">
        <f t="shared" si="115"/>
        <v xml:space="preserve"> </v>
      </c>
      <c r="H908" s="63">
        <v>1</v>
      </c>
      <c r="I908" s="5"/>
      <c r="J908" s="5"/>
      <c r="K908" s="5"/>
      <c r="L908" s="5"/>
      <c r="M908" s="5"/>
      <c r="N908" s="5"/>
      <c r="O908" s="5"/>
      <c r="P908" s="62"/>
      <c r="Q908" s="5"/>
      <c r="R908" s="7"/>
      <c r="S908" s="7">
        <f t="shared" si="118"/>
        <v>1</v>
      </c>
      <c r="T908" s="7">
        <f t="shared" si="116"/>
        <v>1</v>
      </c>
      <c r="U908" s="7">
        <f t="shared" si="117"/>
        <v>1</v>
      </c>
    </row>
    <row r="909" spans="1:21" s="57" customFormat="1">
      <c r="A909" s="62">
        <v>122</v>
      </c>
      <c r="B909" s="101" t="s">
        <v>87</v>
      </c>
      <c r="C909" s="51" t="s">
        <v>711</v>
      </c>
      <c r="D909" s="51">
        <v>1961</v>
      </c>
      <c r="E909" s="51" t="s">
        <v>139</v>
      </c>
      <c r="F909" s="51" t="s">
        <v>140</v>
      </c>
      <c r="G909" s="6" t="str">
        <f t="shared" si="115"/>
        <v xml:space="preserve"> </v>
      </c>
      <c r="H909" s="63">
        <v>1</v>
      </c>
      <c r="I909" s="5"/>
      <c r="J909" s="5"/>
      <c r="K909" s="5"/>
      <c r="L909" s="5"/>
      <c r="M909" s="5"/>
      <c r="N909" s="5"/>
      <c r="O909" s="5"/>
      <c r="P909" s="62"/>
      <c r="Q909" s="5"/>
      <c r="R909" s="7"/>
      <c r="S909" s="7">
        <f t="shared" si="118"/>
        <v>1</v>
      </c>
      <c r="T909" s="7">
        <f t="shared" si="116"/>
        <v>1</v>
      </c>
      <c r="U909" s="7">
        <f t="shared" si="117"/>
        <v>1</v>
      </c>
    </row>
    <row r="910" spans="1:21" s="57" customFormat="1">
      <c r="A910" s="62">
        <v>123</v>
      </c>
      <c r="B910" s="101" t="s">
        <v>87</v>
      </c>
      <c r="C910" s="51" t="s">
        <v>712</v>
      </c>
      <c r="D910" s="51">
        <v>1963</v>
      </c>
      <c r="E910" s="51" t="s">
        <v>168</v>
      </c>
      <c r="F910" s="51" t="s">
        <v>169</v>
      </c>
      <c r="G910" s="6" t="str">
        <f t="shared" si="115"/>
        <v xml:space="preserve"> </v>
      </c>
      <c r="H910" s="63">
        <v>1</v>
      </c>
      <c r="I910" s="5"/>
      <c r="J910" s="5"/>
      <c r="K910" s="5"/>
      <c r="L910" s="5"/>
      <c r="M910" s="5"/>
      <c r="N910" s="5"/>
      <c r="O910" s="5"/>
      <c r="P910" s="5"/>
      <c r="Q910" s="4"/>
      <c r="R910" s="7"/>
      <c r="S910" s="7">
        <f t="shared" si="118"/>
        <v>1</v>
      </c>
      <c r="T910" s="7">
        <f t="shared" si="116"/>
        <v>1</v>
      </c>
      <c r="U910" s="7">
        <f t="shared" si="117"/>
        <v>1</v>
      </c>
    </row>
    <row r="911" spans="1:21" s="57" customFormat="1">
      <c r="A911" s="62">
        <v>124</v>
      </c>
      <c r="B911" s="101" t="s">
        <v>87</v>
      </c>
      <c r="C911" s="51" t="s">
        <v>719</v>
      </c>
      <c r="D911" s="51">
        <v>1962</v>
      </c>
      <c r="E911" s="51" t="s">
        <v>168</v>
      </c>
      <c r="F911" s="51" t="s">
        <v>169</v>
      </c>
      <c r="G911" s="6" t="str">
        <f t="shared" si="115"/>
        <v xml:space="preserve"> </v>
      </c>
      <c r="H911" s="63">
        <v>1</v>
      </c>
      <c r="I911" s="5"/>
      <c r="J911" s="5"/>
      <c r="K911" s="5"/>
      <c r="L911" s="5"/>
      <c r="M911" s="5"/>
      <c r="N911" s="5"/>
      <c r="O911" s="5"/>
      <c r="P911" s="62"/>
      <c r="Q911" s="5"/>
      <c r="R911" s="7"/>
      <c r="S911" s="7">
        <f t="shared" si="118"/>
        <v>1</v>
      </c>
      <c r="T911" s="7">
        <f t="shared" si="116"/>
        <v>1</v>
      </c>
      <c r="U911" s="7">
        <f t="shared" si="117"/>
        <v>1</v>
      </c>
    </row>
    <row r="912" spans="1:21" s="209" customFormat="1">
      <c r="A912" s="62">
        <v>125</v>
      </c>
      <c r="B912" s="101" t="s">
        <v>87</v>
      </c>
      <c r="C912" s="51" t="s">
        <v>721</v>
      </c>
      <c r="D912" s="51">
        <v>1961</v>
      </c>
      <c r="E912" s="51" t="s">
        <v>185</v>
      </c>
      <c r="F912" s="51" t="s">
        <v>186</v>
      </c>
      <c r="G912" s="6" t="str">
        <f t="shared" si="115"/>
        <v xml:space="preserve"> </v>
      </c>
      <c r="H912" s="63">
        <v>1</v>
      </c>
      <c r="I912" s="5"/>
      <c r="J912" s="5"/>
      <c r="K912" s="5"/>
      <c r="L912" s="5"/>
      <c r="M912" s="5"/>
      <c r="N912" s="5"/>
      <c r="O912" s="5"/>
      <c r="P912" s="5"/>
      <c r="Q912" s="4"/>
      <c r="R912" s="7"/>
      <c r="S912" s="7">
        <f t="shared" si="118"/>
        <v>1</v>
      </c>
      <c r="T912" s="7">
        <f t="shared" si="116"/>
        <v>1</v>
      </c>
      <c r="U912" s="7">
        <f t="shared" si="117"/>
        <v>1</v>
      </c>
    </row>
    <row r="913" spans="1:21" s="209" customFormat="1">
      <c r="A913" s="62">
        <v>126</v>
      </c>
      <c r="B913" s="147" t="s">
        <v>87</v>
      </c>
      <c r="C913" s="51" t="s">
        <v>741</v>
      </c>
      <c r="D913" s="51">
        <v>1960</v>
      </c>
      <c r="E913" s="51" t="s">
        <v>117</v>
      </c>
      <c r="F913" s="51" t="s">
        <v>118</v>
      </c>
      <c r="G913" s="6" t="str">
        <f t="shared" si="115"/>
        <v xml:space="preserve"> </v>
      </c>
      <c r="H913" s="63">
        <v>1</v>
      </c>
      <c r="I913" s="5"/>
      <c r="J913" s="5"/>
      <c r="K913" s="5"/>
      <c r="L913" s="5"/>
      <c r="M913" s="5"/>
      <c r="N913" s="5"/>
      <c r="O913" s="5"/>
      <c r="P913" s="62"/>
      <c r="Q913" s="5"/>
      <c r="R913" s="7"/>
      <c r="S913" s="7">
        <f t="shared" si="118"/>
        <v>1</v>
      </c>
      <c r="T913" s="7">
        <f t="shared" si="116"/>
        <v>1</v>
      </c>
      <c r="U913" s="7">
        <f t="shared" si="117"/>
        <v>1</v>
      </c>
    </row>
    <row r="914" spans="1:21" s="209" customFormat="1">
      <c r="A914" s="62">
        <v>127</v>
      </c>
      <c r="B914" s="147" t="s">
        <v>87</v>
      </c>
      <c r="C914" s="51" t="s">
        <v>757</v>
      </c>
      <c r="D914" s="51">
        <v>1962</v>
      </c>
      <c r="E914" s="51" t="s">
        <v>129</v>
      </c>
      <c r="F914" s="51" t="s">
        <v>130</v>
      </c>
      <c r="G914" s="6" t="str">
        <f t="shared" si="115"/>
        <v xml:space="preserve"> </v>
      </c>
      <c r="H914" s="63">
        <v>1</v>
      </c>
      <c r="I914" s="5"/>
      <c r="J914" s="5"/>
      <c r="K914" s="5"/>
      <c r="L914" s="5"/>
      <c r="M914" s="5"/>
      <c r="N914" s="5"/>
      <c r="O914" s="5"/>
      <c r="P914" s="62"/>
      <c r="Q914" s="5"/>
      <c r="R914" s="7"/>
      <c r="S914" s="7">
        <f t="shared" si="118"/>
        <v>1</v>
      </c>
      <c r="T914" s="7">
        <f t="shared" si="116"/>
        <v>1</v>
      </c>
      <c r="U914" s="7">
        <f t="shared" si="117"/>
        <v>1</v>
      </c>
    </row>
    <row r="915" spans="1:21" s="209" customFormat="1">
      <c r="A915" s="62">
        <v>128</v>
      </c>
      <c r="B915" s="147" t="s">
        <v>87</v>
      </c>
      <c r="C915" s="51" t="s">
        <v>760</v>
      </c>
      <c r="D915" s="51">
        <v>1961</v>
      </c>
      <c r="E915" s="51" t="s">
        <v>129</v>
      </c>
      <c r="F915" s="51" t="s">
        <v>130</v>
      </c>
      <c r="G915" s="6" t="str">
        <f t="shared" si="115"/>
        <v xml:space="preserve"> </v>
      </c>
      <c r="H915" s="63">
        <v>1</v>
      </c>
      <c r="I915" s="5"/>
      <c r="J915" s="5"/>
      <c r="K915" s="5"/>
      <c r="L915" s="5"/>
      <c r="M915" s="5"/>
      <c r="N915" s="5"/>
      <c r="O915" s="5"/>
      <c r="P915" s="5"/>
      <c r="Q915" s="4"/>
      <c r="R915" s="7"/>
      <c r="S915" s="7">
        <f t="shared" si="118"/>
        <v>1</v>
      </c>
      <c r="T915" s="7">
        <f t="shared" si="116"/>
        <v>1</v>
      </c>
      <c r="U915" s="7">
        <f t="shared" si="117"/>
        <v>1</v>
      </c>
    </row>
    <row r="916" spans="1:21" s="209" customFormat="1">
      <c r="A916" s="62">
        <v>129</v>
      </c>
      <c r="B916" s="147" t="s">
        <v>87</v>
      </c>
      <c r="C916" s="51" t="s">
        <v>776</v>
      </c>
      <c r="D916" s="51">
        <v>1963</v>
      </c>
      <c r="E916" s="51" t="s">
        <v>175</v>
      </c>
      <c r="F916" s="51" t="s">
        <v>909</v>
      </c>
      <c r="G916" s="6" t="str">
        <f t="shared" ref="G916:G930" si="119">IF(COUNTIF(atleta551,C916)&gt;1,"X"," ")</f>
        <v xml:space="preserve"> </v>
      </c>
      <c r="H916" s="63">
        <v>1</v>
      </c>
      <c r="I916" s="5"/>
      <c r="J916" s="5"/>
      <c r="K916" s="5"/>
      <c r="L916" s="5"/>
      <c r="M916" s="5"/>
      <c r="N916" s="5"/>
      <c r="O916" s="5"/>
      <c r="P916" s="62"/>
      <c r="Q916" s="5"/>
      <c r="R916" s="7"/>
      <c r="S916" s="7">
        <f t="shared" si="118"/>
        <v>1</v>
      </c>
      <c r="T916" s="7">
        <f t="shared" ref="T916:T930" si="120">COUNT(F916:Q916)</f>
        <v>1</v>
      </c>
      <c r="U916" s="7">
        <f t="shared" ref="U916:U930" si="121">S916</f>
        <v>1</v>
      </c>
    </row>
    <row r="917" spans="1:21" s="209" customFormat="1">
      <c r="A917" s="62">
        <v>130</v>
      </c>
      <c r="B917" s="147" t="s">
        <v>87</v>
      </c>
      <c r="C917" s="51" t="s">
        <v>789</v>
      </c>
      <c r="D917" s="51">
        <v>1962</v>
      </c>
      <c r="E917" s="51" t="s">
        <v>336</v>
      </c>
      <c r="F917" s="51" t="s">
        <v>337</v>
      </c>
      <c r="G917" s="6" t="str">
        <f t="shared" si="119"/>
        <v xml:space="preserve"> </v>
      </c>
      <c r="H917" s="63">
        <v>1</v>
      </c>
      <c r="I917" s="5"/>
      <c r="J917" s="5"/>
      <c r="K917" s="5"/>
      <c r="L917" s="5"/>
      <c r="M917" s="5"/>
      <c r="N917" s="5"/>
      <c r="O917" s="5"/>
      <c r="P917" s="62"/>
      <c r="Q917" s="5"/>
      <c r="R917" s="7"/>
      <c r="S917" s="7">
        <f t="shared" ref="S917:S930" si="122">SUM(F917:Q917)</f>
        <v>1</v>
      </c>
      <c r="T917" s="7">
        <f t="shared" si="120"/>
        <v>1</v>
      </c>
      <c r="U917" s="7">
        <f t="shared" si="121"/>
        <v>1</v>
      </c>
    </row>
    <row r="918" spans="1:21" s="209" customFormat="1">
      <c r="A918" s="62">
        <v>131</v>
      </c>
      <c r="B918" s="147" t="s">
        <v>87</v>
      </c>
      <c r="C918" s="51" t="s">
        <v>793</v>
      </c>
      <c r="D918" s="51">
        <v>1959</v>
      </c>
      <c r="E918" s="51" t="s">
        <v>185</v>
      </c>
      <c r="F918" s="51" t="s">
        <v>186</v>
      </c>
      <c r="G918" s="6" t="str">
        <f t="shared" si="119"/>
        <v xml:space="preserve"> </v>
      </c>
      <c r="H918" s="63">
        <v>1</v>
      </c>
      <c r="I918" s="5"/>
      <c r="J918" s="5"/>
      <c r="K918" s="5"/>
      <c r="L918" s="5"/>
      <c r="M918" s="5"/>
      <c r="N918" s="5"/>
      <c r="O918" s="5"/>
      <c r="P918" s="62"/>
      <c r="Q918" s="5"/>
      <c r="R918" s="7"/>
      <c r="S918" s="7">
        <f t="shared" si="122"/>
        <v>1</v>
      </c>
      <c r="T918" s="7">
        <f t="shared" si="120"/>
        <v>1</v>
      </c>
      <c r="U918" s="7">
        <f t="shared" si="121"/>
        <v>1</v>
      </c>
    </row>
    <row r="919" spans="1:21" s="209" customFormat="1">
      <c r="A919" s="62">
        <v>132</v>
      </c>
      <c r="B919" s="147" t="s">
        <v>87</v>
      </c>
      <c r="C919" s="51" t="s">
        <v>806</v>
      </c>
      <c r="D919" s="51">
        <v>1960</v>
      </c>
      <c r="E919" s="51" t="s">
        <v>213</v>
      </c>
      <c r="F919" s="51" t="s">
        <v>379</v>
      </c>
      <c r="G919" s="6" t="str">
        <f t="shared" si="119"/>
        <v xml:space="preserve"> </v>
      </c>
      <c r="H919" s="63">
        <v>1</v>
      </c>
      <c r="I919" s="5"/>
      <c r="J919" s="5"/>
      <c r="K919" s="5"/>
      <c r="L919" s="5"/>
      <c r="M919" s="5"/>
      <c r="N919" s="5"/>
      <c r="O919" s="5"/>
      <c r="P919" s="5"/>
      <c r="Q919" s="4"/>
      <c r="R919" s="7"/>
      <c r="S919" s="7">
        <f t="shared" si="122"/>
        <v>1</v>
      </c>
      <c r="T919" s="7">
        <f t="shared" si="120"/>
        <v>1</v>
      </c>
      <c r="U919" s="7">
        <f t="shared" si="121"/>
        <v>1</v>
      </c>
    </row>
    <row r="920" spans="1:21" s="209" customFormat="1">
      <c r="A920" s="62">
        <v>133</v>
      </c>
      <c r="B920" s="147" t="s">
        <v>87</v>
      </c>
      <c r="C920" s="51" t="s">
        <v>814</v>
      </c>
      <c r="D920" s="51">
        <v>1961</v>
      </c>
      <c r="E920" s="51" t="s">
        <v>152</v>
      </c>
      <c r="F920" s="51" t="s">
        <v>269</v>
      </c>
      <c r="G920" s="6" t="str">
        <f t="shared" si="119"/>
        <v xml:space="preserve"> </v>
      </c>
      <c r="H920" s="63">
        <v>1</v>
      </c>
      <c r="I920" s="5"/>
      <c r="J920" s="5"/>
      <c r="K920" s="5"/>
      <c r="L920" s="5"/>
      <c r="M920" s="5"/>
      <c r="N920" s="5"/>
      <c r="O920" s="5"/>
      <c r="P920" s="62"/>
      <c r="Q920" s="5"/>
      <c r="R920" s="7"/>
      <c r="S920" s="7">
        <f t="shared" si="122"/>
        <v>1</v>
      </c>
      <c r="T920" s="7">
        <f t="shared" si="120"/>
        <v>1</v>
      </c>
      <c r="U920" s="7">
        <f t="shared" si="121"/>
        <v>1</v>
      </c>
    </row>
    <row r="921" spans="1:21" s="209" customFormat="1">
      <c r="A921" s="62">
        <v>134</v>
      </c>
      <c r="B921" s="147" t="s">
        <v>87</v>
      </c>
      <c r="C921" s="51" t="s">
        <v>820</v>
      </c>
      <c r="D921" s="51">
        <v>1960</v>
      </c>
      <c r="E921" s="51" t="s">
        <v>168</v>
      </c>
      <c r="F921" s="51" t="s">
        <v>169</v>
      </c>
      <c r="G921" s="6" t="str">
        <f t="shared" si="119"/>
        <v xml:space="preserve"> </v>
      </c>
      <c r="H921" s="63">
        <v>1</v>
      </c>
      <c r="I921" s="5"/>
      <c r="J921" s="5"/>
      <c r="K921" s="5"/>
      <c r="L921" s="5"/>
      <c r="M921" s="5"/>
      <c r="N921" s="5"/>
      <c r="O921" s="5"/>
      <c r="P921" s="5"/>
      <c r="Q921" s="4"/>
      <c r="R921" s="7"/>
      <c r="S921" s="7">
        <f t="shared" si="122"/>
        <v>1</v>
      </c>
      <c r="T921" s="7">
        <f t="shared" si="120"/>
        <v>1</v>
      </c>
      <c r="U921" s="7">
        <f t="shared" si="121"/>
        <v>1</v>
      </c>
    </row>
    <row r="922" spans="1:21" s="209" customFormat="1">
      <c r="A922" s="62">
        <v>135</v>
      </c>
      <c r="B922" s="147" t="s">
        <v>87</v>
      </c>
      <c r="C922" s="51" t="s">
        <v>832</v>
      </c>
      <c r="D922" s="51">
        <v>1961</v>
      </c>
      <c r="E922" s="51" t="s">
        <v>137</v>
      </c>
      <c r="F922" s="51" t="s">
        <v>138</v>
      </c>
      <c r="G922" s="6" t="str">
        <f t="shared" si="119"/>
        <v xml:space="preserve"> </v>
      </c>
      <c r="H922" s="63">
        <v>1</v>
      </c>
      <c r="I922" s="5"/>
      <c r="J922" s="5"/>
      <c r="K922" s="5"/>
      <c r="L922" s="5"/>
      <c r="M922" s="5"/>
      <c r="N922" s="5"/>
      <c r="O922" s="5"/>
      <c r="P922" s="62"/>
      <c r="Q922" s="5"/>
      <c r="R922" s="7"/>
      <c r="S922" s="7">
        <f t="shared" si="122"/>
        <v>1</v>
      </c>
      <c r="T922" s="7">
        <f t="shared" si="120"/>
        <v>1</v>
      </c>
      <c r="U922" s="7">
        <f t="shared" si="121"/>
        <v>1</v>
      </c>
    </row>
    <row r="923" spans="1:21" s="209" customFormat="1">
      <c r="A923" s="62">
        <v>136</v>
      </c>
      <c r="B923" s="147" t="s">
        <v>87</v>
      </c>
      <c r="C923" s="51" t="s">
        <v>833</v>
      </c>
      <c r="D923" s="51">
        <v>1959</v>
      </c>
      <c r="E923" s="51" t="s">
        <v>200</v>
      </c>
      <c r="F923" s="51" t="s">
        <v>201</v>
      </c>
      <c r="G923" s="6" t="str">
        <f t="shared" si="119"/>
        <v xml:space="preserve"> </v>
      </c>
      <c r="H923" s="63">
        <v>1</v>
      </c>
      <c r="I923" s="5"/>
      <c r="J923" s="5"/>
      <c r="K923" s="5"/>
      <c r="L923" s="5"/>
      <c r="M923" s="5"/>
      <c r="N923" s="5"/>
      <c r="O923" s="5"/>
      <c r="P923" s="62"/>
      <c r="Q923" s="5"/>
      <c r="R923" s="7"/>
      <c r="S923" s="7">
        <f t="shared" si="122"/>
        <v>1</v>
      </c>
      <c r="T923" s="7">
        <f t="shared" si="120"/>
        <v>1</v>
      </c>
      <c r="U923" s="7">
        <f t="shared" si="121"/>
        <v>1</v>
      </c>
    </row>
    <row r="924" spans="1:21" s="209" customFormat="1">
      <c r="A924" s="62">
        <v>137</v>
      </c>
      <c r="B924" s="147" t="s">
        <v>87</v>
      </c>
      <c r="C924" s="51" t="s">
        <v>834</v>
      </c>
      <c r="D924" s="51">
        <v>1961</v>
      </c>
      <c r="E924" s="51" t="s">
        <v>204</v>
      </c>
      <c r="F924" s="51" t="s">
        <v>272</v>
      </c>
      <c r="G924" s="6" t="str">
        <f t="shared" si="119"/>
        <v xml:space="preserve"> </v>
      </c>
      <c r="H924" s="63">
        <v>1</v>
      </c>
      <c r="I924" s="5"/>
      <c r="J924" s="5"/>
      <c r="K924" s="5"/>
      <c r="L924" s="5"/>
      <c r="M924" s="5"/>
      <c r="N924" s="5"/>
      <c r="O924" s="5"/>
      <c r="P924" s="62"/>
      <c r="Q924" s="5"/>
      <c r="R924" s="7"/>
      <c r="S924" s="7">
        <f t="shared" si="122"/>
        <v>1</v>
      </c>
      <c r="T924" s="7">
        <f t="shared" si="120"/>
        <v>1</v>
      </c>
      <c r="U924" s="7">
        <f t="shared" si="121"/>
        <v>1</v>
      </c>
    </row>
    <row r="925" spans="1:21" s="209" customFormat="1">
      <c r="A925" s="62">
        <v>138</v>
      </c>
      <c r="B925" s="147" t="s">
        <v>87</v>
      </c>
      <c r="C925" s="51" t="s">
        <v>840</v>
      </c>
      <c r="D925" s="51">
        <v>1962</v>
      </c>
      <c r="E925" s="51" t="s">
        <v>126</v>
      </c>
      <c r="F925" s="51" t="s">
        <v>376</v>
      </c>
      <c r="G925" s="6" t="str">
        <f t="shared" si="119"/>
        <v xml:space="preserve"> </v>
      </c>
      <c r="H925" s="63">
        <v>1</v>
      </c>
      <c r="I925" s="5"/>
      <c r="J925" s="5"/>
      <c r="K925" s="5"/>
      <c r="L925" s="5"/>
      <c r="M925" s="5"/>
      <c r="N925" s="5"/>
      <c r="O925" s="5"/>
      <c r="P925" s="5"/>
      <c r="Q925" s="4"/>
      <c r="R925" s="7"/>
      <c r="S925" s="7">
        <f t="shared" si="122"/>
        <v>1</v>
      </c>
      <c r="T925" s="7">
        <f t="shared" si="120"/>
        <v>1</v>
      </c>
      <c r="U925" s="7">
        <f t="shared" si="121"/>
        <v>1</v>
      </c>
    </row>
    <row r="926" spans="1:21" s="209" customFormat="1">
      <c r="A926" s="62">
        <v>139</v>
      </c>
      <c r="B926" s="147" t="s">
        <v>87</v>
      </c>
      <c r="C926" s="51" t="s">
        <v>850</v>
      </c>
      <c r="D926" s="51">
        <v>1960</v>
      </c>
      <c r="E926" s="51" t="s">
        <v>148</v>
      </c>
      <c r="F926" s="51" t="s">
        <v>149</v>
      </c>
      <c r="G926" s="6" t="str">
        <f t="shared" si="119"/>
        <v xml:space="preserve"> </v>
      </c>
      <c r="H926" s="63">
        <v>1</v>
      </c>
      <c r="I926" s="5"/>
      <c r="J926" s="5"/>
      <c r="K926" s="5"/>
      <c r="L926" s="5"/>
      <c r="M926" s="5"/>
      <c r="N926" s="5"/>
      <c r="O926" s="5"/>
      <c r="P926" s="62"/>
      <c r="Q926" s="5"/>
      <c r="R926" s="7"/>
      <c r="S926" s="7">
        <f t="shared" si="122"/>
        <v>1</v>
      </c>
      <c r="T926" s="7">
        <f t="shared" si="120"/>
        <v>1</v>
      </c>
      <c r="U926" s="7">
        <f t="shared" si="121"/>
        <v>1</v>
      </c>
    </row>
    <row r="927" spans="1:21" s="209" customFormat="1">
      <c r="A927" s="62">
        <v>140</v>
      </c>
      <c r="B927" s="147" t="s">
        <v>87</v>
      </c>
      <c r="C927" s="51" t="s">
        <v>861</v>
      </c>
      <c r="D927" s="51">
        <v>1960</v>
      </c>
      <c r="E927" s="51" t="s">
        <v>213</v>
      </c>
      <c r="F927" s="51" t="s">
        <v>379</v>
      </c>
      <c r="G927" s="6" t="str">
        <f t="shared" si="119"/>
        <v xml:space="preserve"> </v>
      </c>
      <c r="H927" s="63">
        <v>1</v>
      </c>
      <c r="I927" s="5"/>
      <c r="J927" s="5"/>
      <c r="K927" s="5"/>
      <c r="L927" s="5"/>
      <c r="M927" s="5"/>
      <c r="N927" s="5"/>
      <c r="O927" s="5"/>
      <c r="P927" s="62"/>
      <c r="Q927" s="5"/>
      <c r="R927" s="7"/>
      <c r="S927" s="7">
        <f t="shared" si="122"/>
        <v>1</v>
      </c>
      <c r="T927" s="7">
        <f t="shared" si="120"/>
        <v>1</v>
      </c>
      <c r="U927" s="7">
        <f t="shared" si="121"/>
        <v>1</v>
      </c>
    </row>
    <row r="928" spans="1:21" s="209" customFormat="1">
      <c r="A928" s="62">
        <v>141</v>
      </c>
      <c r="B928" s="147" t="s">
        <v>87</v>
      </c>
      <c r="C928" s="53" t="s">
        <v>876</v>
      </c>
      <c r="D928" s="51">
        <v>1962</v>
      </c>
      <c r="E928" s="51" t="s">
        <v>150</v>
      </c>
      <c r="F928" s="51" t="s">
        <v>151</v>
      </c>
      <c r="G928" s="6" t="str">
        <f t="shared" si="119"/>
        <v xml:space="preserve"> </v>
      </c>
      <c r="H928" s="63">
        <v>1</v>
      </c>
      <c r="I928" s="5"/>
      <c r="J928" s="5"/>
      <c r="K928" s="5"/>
      <c r="L928" s="5"/>
      <c r="M928" s="5"/>
      <c r="N928" s="5"/>
      <c r="O928" s="5"/>
      <c r="P928" s="5"/>
      <c r="Q928" s="4"/>
      <c r="R928" s="7"/>
      <c r="S928" s="7">
        <f t="shared" si="122"/>
        <v>1</v>
      </c>
      <c r="T928" s="7">
        <f t="shared" si="120"/>
        <v>1</v>
      </c>
      <c r="U928" s="7">
        <f t="shared" si="121"/>
        <v>1</v>
      </c>
    </row>
    <row r="929" spans="1:21" s="209" customFormat="1">
      <c r="A929" s="62">
        <v>147</v>
      </c>
      <c r="B929" s="86" t="s">
        <v>87</v>
      </c>
      <c r="C929" s="53" t="s">
        <v>893</v>
      </c>
      <c r="D929" s="51">
        <v>1961</v>
      </c>
      <c r="E929" s="51" t="s">
        <v>126</v>
      </c>
      <c r="F929" s="51" t="s">
        <v>376</v>
      </c>
      <c r="G929" s="6" t="str">
        <f t="shared" si="119"/>
        <v xml:space="preserve"> </v>
      </c>
      <c r="H929" s="63">
        <v>1</v>
      </c>
      <c r="I929" s="5"/>
      <c r="J929" s="5"/>
      <c r="K929" s="5"/>
      <c r="L929" s="5"/>
      <c r="M929" s="5"/>
      <c r="N929" s="5"/>
      <c r="O929" s="5"/>
      <c r="P929" s="62"/>
      <c r="Q929" s="5"/>
      <c r="R929" s="7"/>
      <c r="S929" s="7">
        <f t="shared" si="122"/>
        <v>1</v>
      </c>
      <c r="T929" s="7">
        <f t="shared" si="120"/>
        <v>1</v>
      </c>
      <c r="U929" s="7">
        <f t="shared" si="121"/>
        <v>1</v>
      </c>
    </row>
    <row r="930" spans="1:21" s="209" customFormat="1">
      <c r="A930" s="62">
        <v>148</v>
      </c>
      <c r="B930" s="86" t="s">
        <v>87</v>
      </c>
      <c r="C930" s="174" t="s">
        <v>895</v>
      </c>
      <c r="D930" s="67">
        <v>1960</v>
      </c>
      <c r="E930" s="67" t="s">
        <v>168</v>
      </c>
      <c r="F930" s="67" t="s">
        <v>169</v>
      </c>
      <c r="G930" s="6" t="str">
        <f t="shared" si="119"/>
        <v xml:space="preserve"> </v>
      </c>
      <c r="H930" s="101">
        <v>1</v>
      </c>
      <c r="I930" s="92"/>
      <c r="J930" s="92"/>
      <c r="K930" s="92"/>
      <c r="L930" s="92"/>
      <c r="M930" s="92"/>
      <c r="N930" s="92"/>
      <c r="O930" s="92"/>
      <c r="P930" s="101"/>
      <c r="Q930" s="92"/>
      <c r="R930" s="182"/>
      <c r="S930" s="182">
        <f t="shared" si="122"/>
        <v>1</v>
      </c>
      <c r="T930" s="182">
        <f t="shared" si="120"/>
        <v>1</v>
      </c>
      <c r="U930" s="182">
        <f t="shared" si="121"/>
        <v>1</v>
      </c>
    </row>
    <row r="931" spans="1:21" s="209" customFormat="1">
      <c r="A931" s="62"/>
      <c r="B931" s="147"/>
      <c r="C931" s="174"/>
      <c r="D931" s="67"/>
      <c r="E931" s="67"/>
      <c r="F931" s="67"/>
      <c r="G931" s="6"/>
      <c r="H931" s="101"/>
      <c r="I931" s="92"/>
      <c r="J931" s="92"/>
      <c r="K931" s="92"/>
      <c r="L931" s="92"/>
      <c r="M931" s="92"/>
      <c r="N931" s="92"/>
      <c r="O931" s="92"/>
      <c r="P931" s="101"/>
      <c r="Q931" s="92"/>
      <c r="R931" s="182"/>
      <c r="S931" s="182"/>
      <c r="T931" s="182"/>
      <c r="U931" s="182"/>
    </row>
    <row r="932" spans="1:21" s="209" customFormat="1">
      <c r="A932" s="62"/>
      <c r="B932" s="147"/>
      <c r="C932" s="174"/>
      <c r="D932" s="67"/>
      <c r="E932" s="67"/>
      <c r="F932" s="67"/>
      <c r="G932" s="6"/>
      <c r="H932" s="101"/>
      <c r="I932" s="92"/>
      <c r="J932" s="92"/>
      <c r="K932" s="92"/>
      <c r="L932" s="92"/>
      <c r="M932" s="92"/>
      <c r="N932" s="92"/>
      <c r="O932" s="92"/>
      <c r="P932" s="101"/>
      <c r="Q932" s="92"/>
      <c r="R932" s="182"/>
      <c r="S932" s="182"/>
      <c r="T932" s="182"/>
      <c r="U932" s="182"/>
    </row>
    <row r="933" spans="1:21" s="209" customFormat="1" ht="13.5" thickBot="1">
      <c r="A933" s="157"/>
      <c r="B933" s="157"/>
      <c r="C933" s="158"/>
      <c r="D933" s="158"/>
      <c r="E933" s="158"/>
      <c r="F933" s="158"/>
      <c r="H933" s="210"/>
      <c r="I933" s="210"/>
      <c r="J933" s="210"/>
      <c r="K933" s="210"/>
      <c r="L933" s="210"/>
      <c r="M933" s="210"/>
      <c r="N933" s="210"/>
      <c r="O933" s="210"/>
      <c r="P933" s="157"/>
      <c r="Q933" s="210"/>
      <c r="R933" s="219"/>
      <c r="S933" s="219"/>
      <c r="T933" s="219"/>
      <c r="U933" s="219"/>
    </row>
    <row r="934" spans="1:21" s="209" customFormat="1" ht="38.25">
      <c r="A934" s="346" t="s">
        <v>89</v>
      </c>
      <c r="B934" s="347"/>
      <c r="C934" s="347"/>
      <c r="D934" s="347"/>
      <c r="E934" s="347"/>
      <c r="F934" s="347"/>
      <c r="G934" s="344"/>
      <c r="H934" s="305" t="s">
        <v>107</v>
      </c>
      <c r="I934" s="306" t="s">
        <v>2</v>
      </c>
      <c r="J934" s="306" t="s">
        <v>3</v>
      </c>
      <c r="K934" s="306" t="s">
        <v>363</v>
      </c>
      <c r="L934" s="306" t="s">
        <v>4</v>
      </c>
      <c r="M934" s="306" t="s">
        <v>365</v>
      </c>
      <c r="N934" s="306" t="s">
        <v>366</v>
      </c>
      <c r="O934" s="306" t="s">
        <v>367</v>
      </c>
      <c r="P934" s="306" t="s">
        <v>5</v>
      </c>
      <c r="Q934" s="306" t="s">
        <v>369</v>
      </c>
      <c r="R934" s="333" t="s">
        <v>6</v>
      </c>
      <c r="S934" s="336" t="s">
        <v>7</v>
      </c>
      <c r="T934" s="333" t="s">
        <v>8</v>
      </c>
      <c r="U934" s="338" t="s">
        <v>9</v>
      </c>
    </row>
    <row r="935" spans="1:21" s="209" customFormat="1" ht="13.5" thickBot="1">
      <c r="A935" s="356"/>
      <c r="B935" s="357"/>
      <c r="C935" s="357"/>
      <c r="D935" s="357"/>
      <c r="E935" s="357"/>
      <c r="F935" s="357"/>
      <c r="G935" s="345"/>
      <c r="H935" s="307" t="s">
        <v>11</v>
      </c>
      <c r="I935" s="307" t="s">
        <v>10</v>
      </c>
      <c r="J935" s="307" t="s">
        <v>11</v>
      </c>
      <c r="K935" s="307" t="s">
        <v>364</v>
      </c>
      <c r="L935" s="307" t="s">
        <v>10</v>
      </c>
      <c r="M935" s="307" t="s">
        <v>12</v>
      </c>
      <c r="N935" s="307" t="s">
        <v>10</v>
      </c>
      <c r="O935" s="307" t="s">
        <v>368</v>
      </c>
      <c r="P935" s="307" t="s">
        <v>12</v>
      </c>
      <c r="Q935" s="307" t="s">
        <v>364</v>
      </c>
      <c r="R935" s="334"/>
      <c r="S935" s="340"/>
      <c r="T935" s="334"/>
      <c r="U935" s="341"/>
    </row>
    <row r="936" spans="1:21" s="209" customFormat="1">
      <c r="A936" s="207" t="s">
        <v>13</v>
      </c>
      <c r="B936" s="207" t="s">
        <v>14</v>
      </c>
      <c r="C936" s="207" t="s">
        <v>15</v>
      </c>
      <c r="D936" s="207" t="s">
        <v>16</v>
      </c>
      <c r="E936" s="214"/>
      <c r="F936" s="204" t="s">
        <v>17</v>
      </c>
      <c r="G936" s="24"/>
      <c r="H936" s="20">
        <v>43233</v>
      </c>
      <c r="I936" s="20">
        <v>43253</v>
      </c>
      <c r="J936" s="20">
        <v>43268</v>
      </c>
      <c r="K936" s="20">
        <v>43274</v>
      </c>
      <c r="L936" s="20">
        <v>43289</v>
      </c>
      <c r="M936" s="20">
        <v>43317</v>
      </c>
      <c r="N936" s="20">
        <v>43338</v>
      </c>
      <c r="O936" s="20">
        <v>43345</v>
      </c>
      <c r="P936" s="20">
        <v>43380</v>
      </c>
      <c r="Q936" s="20">
        <v>43408</v>
      </c>
      <c r="R936" s="20"/>
      <c r="S936" s="42"/>
      <c r="T936" s="43"/>
      <c r="U936" s="43"/>
    </row>
    <row r="937" spans="1:21" s="209" customFormat="1">
      <c r="A937" s="62">
        <v>1</v>
      </c>
      <c r="B937" s="83" t="s">
        <v>90</v>
      </c>
      <c r="C937" s="51" t="s">
        <v>491</v>
      </c>
      <c r="D937" s="51">
        <v>1956</v>
      </c>
      <c r="E937" s="51" t="s">
        <v>910</v>
      </c>
      <c r="F937" s="51" t="s">
        <v>911</v>
      </c>
      <c r="G937" s="6" t="str">
        <f t="shared" ref="G937:G968" si="123">IF(COUNTIF(atleta601,C937)&gt;1,"X"," ")</f>
        <v xml:space="preserve"> </v>
      </c>
      <c r="H937" s="63">
        <v>33</v>
      </c>
      <c r="I937" s="13">
        <v>36</v>
      </c>
      <c r="J937" s="13">
        <v>36</v>
      </c>
      <c r="K937" s="13">
        <v>35</v>
      </c>
      <c r="L937" s="13">
        <v>33</v>
      </c>
      <c r="M937" s="13">
        <v>15</v>
      </c>
      <c r="N937" s="13">
        <v>35</v>
      </c>
      <c r="O937" s="13">
        <v>35</v>
      </c>
      <c r="P937" s="62">
        <v>35</v>
      </c>
      <c r="Q937" s="5"/>
      <c r="R937" s="7"/>
      <c r="S937" s="7">
        <f>SUM(H937:R937)</f>
        <v>293</v>
      </c>
      <c r="T937" s="7">
        <f t="shared" ref="T937:T968" si="124">COUNT(F937:Q937)</f>
        <v>9</v>
      </c>
      <c r="U937" s="7">
        <f t="shared" ref="U937:U968" si="125">S937</f>
        <v>293</v>
      </c>
    </row>
    <row r="938" spans="1:21" s="209" customFormat="1">
      <c r="A938" s="62">
        <v>2</v>
      </c>
      <c r="B938" s="83" t="s">
        <v>90</v>
      </c>
      <c r="C938" s="51" t="s">
        <v>310</v>
      </c>
      <c r="D938" s="51">
        <v>1958</v>
      </c>
      <c r="E938" s="51" t="s">
        <v>373</v>
      </c>
      <c r="F938" s="51" t="s">
        <v>907</v>
      </c>
      <c r="G938" s="6" t="str">
        <f t="shared" si="123"/>
        <v xml:space="preserve"> </v>
      </c>
      <c r="H938" s="63">
        <v>30</v>
      </c>
      <c r="I938" s="13"/>
      <c r="J938" s="13">
        <v>35</v>
      </c>
      <c r="K938" s="13">
        <v>36</v>
      </c>
      <c r="L938" s="13">
        <v>48</v>
      </c>
      <c r="M938" s="13">
        <v>16</v>
      </c>
      <c r="N938" s="13">
        <v>40</v>
      </c>
      <c r="O938" s="13">
        <v>36</v>
      </c>
      <c r="P938" s="62">
        <v>40</v>
      </c>
      <c r="Q938" s="5"/>
      <c r="R938" s="7"/>
      <c r="S938" s="7">
        <f>SUM(F938:Q938)</f>
        <v>281</v>
      </c>
      <c r="T938" s="7">
        <f t="shared" si="124"/>
        <v>8</v>
      </c>
      <c r="U938" s="7">
        <f t="shared" si="125"/>
        <v>281</v>
      </c>
    </row>
    <row r="939" spans="1:21" s="209" customFormat="1">
      <c r="A939" s="62">
        <v>3</v>
      </c>
      <c r="B939" s="83" t="s">
        <v>90</v>
      </c>
      <c r="C939" s="51" t="s">
        <v>318</v>
      </c>
      <c r="D939" s="51">
        <v>1957</v>
      </c>
      <c r="E939" s="51" t="s">
        <v>109</v>
      </c>
      <c r="F939" s="51" t="s">
        <v>110</v>
      </c>
      <c r="G939" s="6" t="str">
        <f t="shared" si="123"/>
        <v xml:space="preserve"> </v>
      </c>
      <c r="H939" s="63">
        <v>25</v>
      </c>
      <c r="I939" s="5">
        <v>35</v>
      </c>
      <c r="J939" s="5">
        <v>29</v>
      </c>
      <c r="K939" s="5">
        <v>34</v>
      </c>
      <c r="L939" s="5">
        <v>36</v>
      </c>
      <c r="M939" s="5">
        <v>20</v>
      </c>
      <c r="N939" s="5">
        <v>34</v>
      </c>
      <c r="O939" s="5">
        <v>23</v>
      </c>
      <c r="P939" s="62">
        <v>34</v>
      </c>
      <c r="Q939" s="5"/>
      <c r="R939" s="7"/>
      <c r="S939" s="7">
        <f>SUM(F939:Q939)</f>
        <v>270</v>
      </c>
      <c r="T939" s="7">
        <f t="shared" si="124"/>
        <v>9</v>
      </c>
      <c r="U939" s="7">
        <f t="shared" si="125"/>
        <v>270</v>
      </c>
    </row>
    <row r="940" spans="1:21" s="209" customFormat="1">
      <c r="A940" s="62">
        <v>4</v>
      </c>
      <c r="B940" s="83" t="s">
        <v>90</v>
      </c>
      <c r="C940" s="51" t="s">
        <v>319</v>
      </c>
      <c r="D940" s="51">
        <v>1955</v>
      </c>
      <c r="E940" s="51" t="s">
        <v>373</v>
      </c>
      <c r="F940" s="51" t="s">
        <v>907</v>
      </c>
      <c r="G940" s="6" t="str">
        <f t="shared" si="123"/>
        <v xml:space="preserve"> </v>
      </c>
      <c r="H940" s="63">
        <v>22</v>
      </c>
      <c r="I940" s="5"/>
      <c r="J940" s="5">
        <v>26</v>
      </c>
      <c r="K940" s="5">
        <v>29</v>
      </c>
      <c r="L940" s="5">
        <v>29</v>
      </c>
      <c r="M940" s="5">
        <v>12</v>
      </c>
      <c r="N940" s="5">
        <v>32</v>
      </c>
      <c r="O940" s="5">
        <v>31</v>
      </c>
      <c r="P940" s="13">
        <v>33</v>
      </c>
      <c r="Q940" s="5"/>
      <c r="R940" s="7"/>
      <c r="S940" s="7">
        <f>SUM(F940:Q940)</f>
        <v>214</v>
      </c>
      <c r="T940" s="7">
        <f t="shared" si="124"/>
        <v>8</v>
      </c>
      <c r="U940" s="7">
        <f t="shared" si="125"/>
        <v>214</v>
      </c>
    </row>
    <row r="941" spans="1:21" s="209" customFormat="1">
      <c r="A941" s="62">
        <v>5</v>
      </c>
      <c r="B941" s="83" t="s">
        <v>90</v>
      </c>
      <c r="C941" s="51" t="s">
        <v>426</v>
      </c>
      <c r="D941" s="51">
        <v>1956</v>
      </c>
      <c r="E941" s="51" t="s">
        <v>244</v>
      </c>
      <c r="F941" s="51" t="s">
        <v>245</v>
      </c>
      <c r="G941" s="6" t="str">
        <f t="shared" si="123"/>
        <v xml:space="preserve"> </v>
      </c>
      <c r="H941" s="63">
        <v>36</v>
      </c>
      <c r="I941" s="13"/>
      <c r="J941" s="13"/>
      <c r="K941" s="13"/>
      <c r="L941" s="13">
        <v>40</v>
      </c>
      <c r="M941" s="13">
        <v>18</v>
      </c>
      <c r="N941" s="13"/>
      <c r="O941" s="13">
        <v>40</v>
      </c>
      <c r="P941" s="62"/>
      <c r="Q941" s="5"/>
      <c r="R941" s="7"/>
      <c r="S941" s="7">
        <f>SUM(H941:R941)</f>
        <v>134</v>
      </c>
      <c r="T941" s="7">
        <f t="shared" si="124"/>
        <v>4</v>
      </c>
      <c r="U941" s="7">
        <f t="shared" si="125"/>
        <v>134</v>
      </c>
    </row>
    <row r="942" spans="1:21" s="209" customFormat="1">
      <c r="A942" s="62">
        <v>6</v>
      </c>
      <c r="B942" s="83" t="s">
        <v>90</v>
      </c>
      <c r="C942" s="51" t="s">
        <v>1004</v>
      </c>
      <c r="D942" s="51">
        <v>1955</v>
      </c>
      <c r="E942" s="51" t="s">
        <v>989</v>
      </c>
      <c r="F942" s="51" t="s">
        <v>990</v>
      </c>
      <c r="G942" s="6" t="str">
        <f t="shared" si="123"/>
        <v xml:space="preserve"> </v>
      </c>
      <c r="H942" s="13"/>
      <c r="I942" s="13">
        <v>34</v>
      </c>
      <c r="J942" s="5"/>
      <c r="K942" s="5"/>
      <c r="L942" s="5">
        <v>46</v>
      </c>
      <c r="M942" s="5"/>
      <c r="N942" s="5">
        <v>36</v>
      </c>
      <c r="O942" s="5"/>
      <c r="P942" s="62"/>
      <c r="Q942" s="5"/>
      <c r="R942" s="7"/>
      <c r="S942" s="7">
        <f>SUM(F942:Q942)</f>
        <v>116</v>
      </c>
      <c r="T942" s="7">
        <f t="shared" si="124"/>
        <v>3</v>
      </c>
      <c r="U942" s="7">
        <f t="shared" si="125"/>
        <v>116</v>
      </c>
    </row>
    <row r="943" spans="1:21" s="209" customFormat="1">
      <c r="A943" s="62">
        <v>7</v>
      </c>
      <c r="B943" s="83" t="s">
        <v>90</v>
      </c>
      <c r="C943" s="51" t="s">
        <v>969</v>
      </c>
      <c r="D943" s="51">
        <v>1954</v>
      </c>
      <c r="E943" s="51" t="s">
        <v>176</v>
      </c>
      <c r="F943" s="51" t="s">
        <v>177</v>
      </c>
      <c r="G943" s="6" t="str">
        <f t="shared" si="123"/>
        <v xml:space="preserve"> </v>
      </c>
      <c r="H943" s="13"/>
      <c r="I943" s="13">
        <v>38</v>
      </c>
      <c r="J943" s="5"/>
      <c r="K943" s="5"/>
      <c r="L943" s="5">
        <v>35</v>
      </c>
      <c r="M943" s="5"/>
      <c r="N943" s="5">
        <v>38</v>
      </c>
      <c r="O943" s="5"/>
      <c r="P943" s="62"/>
      <c r="Q943" s="5"/>
      <c r="R943" s="7"/>
      <c r="S943" s="7">
        <f>SUM(F943:Q943)</f>
        <v>111</v>
      </c>
      <c r="T943" s="7">
        <f t="shared" si="124"/>
        <v>3</v>
      </c>
      <c r="U943" s="7">
        <f t="shared" si="125"/>
        <v>111</v>
      </c>
    </row>
    <row r="944" spans="1:21" s="209" customFormat="1">
      <c r="A944" s="62">
        <v>8</v>
      </c>
      <c r="B944" s="83" t="s">
        <v>90</v>
      </c>
      <c r="C944" s="51" t="s">
        <v>562</v>
      </c>
      <c r="D944" s="51">
        <v>1957</v>
      </c>
      <c r="E944" s="51" t="s">
        <v>148</v>
      </c>
      <c r="F944" s="51" t="s">
        <v>149</v>
      </c>
      <c r="G944" s="6" t="str">
        <f t="shared" si="123"/>
        <v xml:space="preserve"> </v>
      </c>
      <c r="H944" s="63">
        <v>27</v>
      </c>
      <c r="I944" s="5"/>
      <c r="J944" s="5">
        <v>27</v>
      </c>
      <c r="K944" s="5"/>
      <c r="L944" s="5">
        <v>31</v>
      </c>
      <c r="M944" s="5"/>
      <c r="N944" s="5"/>
      <c r="O944" s="5"/>
      <c r="P944" s="13"/>
      <c r="Q944" s="5"/>
      <c r="R944" s="7"/>
      <c r="S944" s="7">
        <f>SUM(F944:Q944)</f>
        <v>85</v>
      </c>
      <c r="T944" s="7">
        <f t="shared" si="124"/>
        <v>3</v>
      </c>
      <c r="U944" s="7">
        <f t="shared" si="125"/>
        <v>85</v>
      </c>
    </row>
    <row r="945" spans="1:21" s="209" customFormat="1">
      <c r="A945" s="62">
        <v>9</v>
      </c>
      <c r="B945" s="83" t="s">
        <v>90</v>
      </c>
      <c r="C945" s="51" t="s">
        <v>326</v>
      </c>
      <c r="D945" s="51">
        <v>1957</v>
      </c>
      <c r="E945" s="51" t="s">
        <v>124</v>
      </c>
      <c r="F945" s="51" t="s">
        <v>125</v>
      </c>
      <c r="G945" s="6" t="str">
        <f t="shared" si="123"/>
        <v xml:space="preserve"> </v>
      </c>
      <c r="H945" s="63">
        <v>8</v>
      </c>
      <c r="I945" s="5"/>
      <c r="J945" s="5">
        <v>20</v>
      </c>
      <c r="K945" s="5"/>
      <c r="L945" s="5">
        <v>24</v>
      </c>
      <c r="M945" s="5">
        <v>11</v>
      </c>
      <c r="N945" s="5"/>
      <c r="O945" s="5">
        <v>19</v>
      </c>
      <c r="P945" s="62"/>
      <c r="Q945" s="5"/>
      <c r="R945" s="7"/>
      <c r="S945" s="7">
        <f>SUM(F945:Q945)</f>
        <v>82</v>
      </c>
      <c r="T945" s="7">
        <f t="shared" si="124"/>
        <v>5</v>
      </c>
      <c r="U945" s="7">
        <f t="shared" si="125"/>
        <v>82</v>
      </c>
    </row>
    <row r="946" spans="1:21" s="209" customFormat="1">
      <c r="A946" s="62">
        <v>10</v>
      </c>
      <c r="B946" s="83" t="s">
        <v>90</v>
      </c>
      <c r="C946" s="53" t="s">
        <v>1509</v>
      </c>
      <c r="D946" s="53">
        <v>1958</v>
      </c>
      <c r="E946" s="53" t="s">
        <v>244</v>
      </c>
      <c r="F946" s="53" t="str">
        <f>VLOOKUP(E946,cod.,2,FALSE)</f>
        <v>ATLETICA CEGLIE MESSAPICA</v>
      </c>
      <c r="G946" s="6" t="str">
        <f t="shared" si="123"/>
        <v xml:space="preserve"> </v>
      </c>
      <c r="H946" s="63"/>
      <c r="I946" s="5"/>
      <c r="J946" s="5"/>
      <c r="K946" s="5"/>
      <c r="L946" s="13">
        <v>34</v>
      </c>
      <c r="M946" s="5">
        <v>14</v>
      </c>
      <c r="N946" s="5"/>
      <c r="O946" s="5">
        <v>30</v>
      </c>
      <c r="P946" s="62"/>
      <c r="Q946" s="5"/>
      <c r="R946" s="7"/>
      <c r="S946" s="7">
        <f>SUM(F946:Q946)</f>
        <v>78</v>
      </c>
      <c r="T946" s="7">
        <f t="shared" si="124"/>
        <v>3</v>
      </c>
      <c r="U946" s="7">
        <f t="shared" si="125"/>
        <v>78</v>
      </c>
    </row>
    <row r="947" spans="1:21" s="209" customFormat="1">
      <c r="A947" s="62">
        <v>11</v>
      </c>
      <c r="B947" s="83" t="s">
        <v>90</v>
      </c>
      <c r="C947" s="51" t="s">
        <v>442</v>
      </c>
      <c r="D947" s="51">
        <v>1955</v>
      </c>
      <c r="E947" s="51" t="s">
        <v>113</v>
      </c>
      <c r="F947" s="51" t="s">
        <v>114</v>
      </c>
      <c r="G947" s="6" t="str">
        <f t="shared" si="123"/>
        <v xml:space="preserve"> </v>
      </c>
      <c r="H947" s="63">
        <v>35</v>
      </c>
      <c r="I947" s="13"/>
      <c r="J947" s="13">
        <v>40</v>
      </c>
      <c r="K947" s="13"/>
      <c r="L947" s="13"/>
      <c r="M947" s="13"/>
      <c r="N947" s="13"/>
      <c r="O947" s="13"/>
      <c r="P947" s="62"/>
      <c r="Q947" s="5"/>
      <c r="R947" s="7"/>
      <c r="S947" s="7">
        <f>SUM(H947:R947)</f>
        <v>75</v>
      </c>
      <c r="T947" s="7">
        <f t="shared" si="124"/>
        <v>2</v>
      </c>
      <c r="U947" s="7">
        <f t="shared" si="125"/>
        <v>75</v>
      </c>
    </row>
    <row r="948" spans="1:21" s="209" customFormat="1">
      <c r="A948" s="62">
        <v>12</v>
      </c>
      <c r="B948" s="83" t="s">
        <v>90</v>
      </c>
      <c r="C948" s="51" t="s">
        <v>494</v>
      </c>
      <c r="D948" s="51">
        <v>1955</v>
      </c>
      <c r="E948" s="51" t="s">
        <v>165</v>
      </c>
      <c r="F948" s="51" t="s">
        <v>266</v>
      </c>
      <c r="G948" s="6" t="str">
        <f t="shared" si="123"/>
        <v xml:space="preserve"> </v>
      </c>
      <c r="H948" s="63">
        <v>32</v>
      </c>
      <c r="I948" s="13"/>
      <c r="J948" s="13">
        <v>34</v>
      </c>
      <c r="K948" s="13"/>
      <c r="L948" s="13"/>
      <c r="M948" s="13"/>
      <c r="N948" s="13"/>
      <c r="O948" s="13"/>
      <c r="P948" s="62"/>
      <c r="Q948" s="5"/>
      <c r="R948" s="7"/>
      <c r="S948" s="7">
        <f>SUM(H948:R948)</f>
        <v>66</v>
      </c>
      <c r="T948" s="7">
        <f t="shared" si="124"/>
        <v>2</v>
      </c>
      <c r="U948" s="7">
        <f t="shared" si="125"/>
        <v>66</v>
      </c>
    </row>
    <row r="949" spans="1:21" s="209" customFormat="1">
      <c r="A949" s="62">
        <v>13</v>
      </c>
      <c r="B949" s="83" t="s">
        <v>90</v>
      </c>
      <c r="C949" s="51" t="s">
        <v>449</v>
      </c>
      <c r="D949" s="51">
        <v>1955</v>
      </c>
      <c r="E949" s="51" t="s">
        <v>178</v>
      </c>
      <c r="F949" s="51" t="s">
        <v>277</v>
      </c>
      <c r="G949" s="6" t="str">
        <f t="shared" si="123"/>
        <v xml:space="preserve"> </v>
      </c>
      <c r="H949" s="63">
        <v>34</v>
      </c>
      <c r="I949" s="13"/>
      <c r="J949" s="13">
        <v>28</v>
      </c>
      <c r="K949" s="13"/>
      <c r="L949" s="13"/>
      <c r="M949" s="13"/>
      <c r="N949" s="13"/>
      <c r="O949" s="13"/>
      <c r="P949" s="62"/>
      <c r="Q949" s="5"/>
      <c r="R949" s="7"/>
      <c r="S949" s="7">
        <f>SUM(H949:R949)</f>
        <v>62</v>
      </c>
      <c r="T949" s="7">
        <f t="shared" si="124"/>
        <v>2</v>
      </c>
      <c r="U949" s="7">
        <f t="shared" si="125"/>
        <v>62</v>
      </c>
    </row>
    <row r="950" spans="1:21" s="128" customFormat="1">
      <c r="A950" s="62">
        <v>14</v>
      </c>
      <c r="B950" s="83" t="s">
        <v>90</v>
      </c>
      <c r="C950" s="51" t="s">
        <v>552</v>
      </c>
      <c r="D950" s="51">
        <v>1958</v>
      </c>
      <c r="E950" s="51" t="s">
        <v>119</v>
      </c>
      <c r="F950" s="51" t="s">
        <v>120</v>
      </c>
      <c r="G950" s="6" t="str">
        <f t="shared" si="123"/>
        <v xml:space="preserve"> </v>
      </c>
      <c r="H950" s="63">
        <v>28</v>
      </c>
      <c r="I950" s="5"/>
      <c r="J950" s="5">
        <v>33</v>
      </c>
      <c r="K950" s="5"/>
      <c r="L950" s="5"/>
      <c r="M950" s="5"/>
      <c r="N950" s="5"/>
      <c r="O950" s="5"/>
      <c r="P950" s="62"/>
      <c r="Q950" s="5"/>
      <c r="R950" s="7"/>
      <c r="S950" s="7">
        <f t="shared" ref="S950:S964" si="126">SUM(F950:Q950)</f>
        <v>61</v>
      </c>
      <c r="T950" s="7">
        <f t="shared" si="124"/>
        <v>2</v>
      </c>
      <c r="U950" s="7">
        <f t="shared" si="125"/>
        <v>61</v>
      </c>
    </row>
    <row r="951" spans="1:21">
      <c r="A951" s="62">
        <v>15</v>
      </c>
      <c r="B951" s="83" t="s">
        <v>90</v>
      </c>
      <c r="C951" s="51" t="s">
        <v>1021</v>
      </c>
      <c r="D951" s="51">
        <v>1957</v>
      </c>
      <c r="E951" s="51" t="s">
        <v>176</v>
      </c>
      <c r="F951" s="51" t="s">
        <v>177</v>
      </c>
      <c r="G951" s="6" t="str">
        <f t="shared" si="123"/>
        <v xml:space="preserve"> </v>
      </c>
      <c r="H951" s="13"/>
      <c r="I951" s="13">
        <v>33</v>
      </c>
      <c r="J951" s="5"/>
      <c r="K951" s="5"/>
      <c r="L951" s="5">
        <v>27</v>
      </c>
      <c r="M951" s="5"/>
      <c r="N951" s="5"/>
      <c r="O951" s="5"/>
      <c r="P951" s="5"/>
      <c r="Q951" s="4"/>
      <c r="R951" s="7"/>
      <c r="S951" s="7">
        <f t="shared" si="126"/>
        <v>60</v>
      </c>
      <c r="T951" s="7">
        <f t="shared" si="124"/>
        <v>2</v>
      </c>
      <c r="U951" s="7">
        <f t="shared" si="125"/>
        <v>60</v>
      </c>
    </row>
    <row r="952" spans="1:21">
      <c r="A952" s="62">
        <v>16</v>
      </c>
      <c r="B952" s="83" t="s">
        <v>90</v>
      </c>
      <c r="C952" s="174" t="s">
        <v>1624</v>
      </c>
      <c r="D952" s="174">
        <v>1957</v>
      </c>
      <c r="E952" s="174" t="s">
        <v>153</v>
      </c>
      <c r="F952" s="174" t="s">
        <v>154</v>
      </c>
      <c r="G952" s="6" t="str">
        <f t="shared" si="123"/>
        <v xml:space="preserve"> </v>
      </c>
      <c r="H952" s="101"/>
      <c r="I952" s="101"/>
      <c r="J952" s="101"/>
      <c r="K952" s="101"/>
      <c r="L952" s="101"/>
      <c r="M952" s="101"/>
      <c r="N952" s="101">
        <v>31</v>
      </c>
      <c r="O952" s="101">
        <v>29</v>
      </c>
      <c r="P952" s="101"/>
      <c r="Q952" s="101"/>
      <c r="R952" s="99"/>
      <c r="S952" s="7">
        <f t="shared" si="126"/>
        <v>60</v>
      </c>
      <c r="T952" s="7">
        <f t="shared" si="124"/>
        <v>2</v>
      </c>
      <c r="U952" s="7">
        <f t="shared" si="125"/>
        <v>60</v>
      </c>
    </row>
    <row r="953" spans="1:21">
      <c r="A953" s="62">
        <v>17</v>
      </c>
      <c r="B953" s="83" t="s">
        <v>90</v>
      </c>
      <c r="C953" s="51" t="s">
        <v>551</v>
      </c>
      <c r="D953" s="51">
        <v>1958</v>
      </c>
      <c r="E953" s="51" t="s">
        <v>185</v>
      </c>
      <c r="F953" s="51" t="s">
        <v>186</v>
      </c>
      <c r="G953" s="6" t="str">
        <f t="shared" si="123"/>
        <v xml:space="preserve"> </v>
      </c>
      <c r="H953" s="63">
        <v>29</v>
      </c>
      <c r="I953" s="5"/>
      <c r="J953" s="5">
        <v>30</v>
      </c>
      <c r="K953" s="5"/>
      <c r="L953" s="5"/>
      <c r="M953" s="5"/>
      <c r="N953" s="5"/>
      <c r="O953" s="5"/>
      <c r="P953" s="62"/>
      <c r="Q953" s="5"/>
      <c r="R953" s="7"/>
      <c r="S953" s="7">
        <f t="shared" si="126"/>
        <v>59</v>
      </c>
      <c r="T953" s="7">
        <f t="shared" si="124"/>
        <v>2</v>
      </c>
      <c r="U953" s="7">
        <f t="shared" si="125"/>
        <v>59</v>
      </c>
    </row>
    <row r="954" spans="1:21">
      <c r="A954" s="62">
        <v>18</v>
      </c>
      <c r="B954" s="83" t="s">
        <v>90</v>
      </c>
      <c r="C954" s="51" t="s">
        <v>668</v>
      </c>
      <c r="D954" s="51">
        <v>1956</v>
      </c>
      <c r="E954" s="51" t="s">
        <v>170</v>
      </c>
      <c r="F954" s="53" t="str">
        <f>VLOOKUP(E954,cod.,2,FALSE)</f>
        <v>LA MANDRA CALIMERA</v>
      </c>
      <c r="G954" s="6" t="str">
        <f t="shared" si="123"/>
        <v xml:space="preserve"> </v>
      </c>
      <c r="H954" s="63"/>
      <c r="I954" s="5"/>
      <c r="J954" s="5"/>
      <c r="K954" s="5"/>
      <c r="L954" s="13">
        <v>39</v>
      </c>
      <c r="M954" s="5"/>
      <c r="N954" s="5"/>
      <c r="O954" s="5">
        <v>16</v>
      </c>
      <c r="P954" s="62"/>
      <c r="Q954" s="5"/>
      <c r="R954" s="7"/>
      <c r="S954" s="7">
        <f t="shared" si="126"/>
        <v>55</v>
      </c>
      <c r="T954" s="7">
        <f t="shared" si="124"/>
        <v>2</v>
      </c>
      <c r="U954" s="7">
        <f t="shared" si="125"/>
        <v>55</v>
      </c>
    </row>
    <row r="955" spans="1:21">
      <c r="A955" s="62">
        <v>19</v>
      </c>
      <c r="B955" s="83" t="s">
        <v>90</v>
      </c>
      <c r="C955" s="51" t="s">
        <v>571</v>
      </c>
      <c r="D955" s="51">
        <v>1956</v>
      </c>
      <c r="E955" s="51" t="s">
        <v>165</v>
      </c>
      <c r="F955" s="51" t="s">
        <v>376</v>
      </c>
      <c r="G955" s="6" t="str">
        <f t="shared" si="123"/>
        <v xml:space="preserve"> </v>
      </c>
      <c r="H955" s="63">
        <v>9</v>
      </c>
      <c r="I955" s="5"/>
      <c r="J955" s="5">
        <v>22</v>
      </c>
      <c r="K955" s="5"/>
      <c r="L955" s="5"/>
      <c r="M955" s="5"/>
      <c r="N955" s="5"/>
      <c r="O955" s="5">
        <v>24</v>
      </c>
      <c r="P955" s="62"/>
      <c r="Q955" s="5"/>
      <c r="R955" s="7"/>
      <c r="S955" s="7">
        <f t="shared" si="126"/>
        <v>55</v>
      </c>
      <c r="T955" s="7">
        <f t="shared" si="124"/>
        <v>3</v>
      </c>
      <c r="U955" s="7">
        <f t="shared" si="125"/>
        <v>55</v>
      </c>
    </row>
    <row r="956" spans="1:21">
      <c r="A956" s="62">
        <v>20</v>
      </c>
      <c r="B956" s="63" t="s">
        <v>90</v>
      </c>
      <c r="C956" s="50" t="s">
        <v>1061</v>
      </c>
      <c r="D956" s="50">
        <v>1955</v>
      </c>
      <c r="E956" s="97" t="s">
        <v>148</v>
      </c>
      <c r="F956" s="51" t="s">
        <v>273</v>
      </c>
      <c r="G956" s="6" t="str">
        <f t="shared" si="123"/>
        <v xml:space="preserve"> </v>
      </c>
      <c r="H956" s="63">
        <v>21</v>
      </c>
      <c r="I956" s="5"/>
      <c r="J956" s="5">
        <v>31</v>
      </c>
      <c r="K956" s="5"/>
      <c r="L956" s="5"/>
      <c r="M956" s="5"/>
      <c r="N956" s="5"/>
      <c r="O956" s="5"/>
      <c r="P956" s="62"/>
      <c r="Q956" s="5"/>
      <c r="R956" s="7"/>
      <c r="S956" s="7">
        <f t="shared" si="126"/>
        <v>52</v>
      </c>
      <c r="T956" s="7">
        <f t="shared" si="124"/>
        <v>2</v>
      </c>
      <c r="U956" s="7">
        <f t="shared" si="125"/>
        <v>52</v>
      </c>
    </row>
    <row r="957" spans="1:21">
      <c r="A957" s="62">
        <v>21</v>
      </c>
      <c r="B957" s="83" t="s">
        <v>90</v>
      </c>
      <c r="C957" s="53" t="s">
        <v>1406</v>
      </c>
      <c r="D957" s="53">
        <v>1955</v>
      </c>
      <c r="E957" s="53" t="s">
        <v>141</v>
      </c>
      <c r="F957" s="51" t="s">
        <v>266</v>
      </c>
      <c r="G957" s="6" t="str">
        <f t="shared" si="123"/>
        <v xml:space="preserve"> </v>
      </c>
      <c r="H957" s="63">
        <v>26</v>
      </c>
      <c r="I957" s="5"/>
      <c r="J957" s="5">
        <v>25</v>
      </c>
      <c r="K957" s="5"/>
      <c r="L957" s="5"/>
      <c r="M957" s="5"/>
      <c r="N957" s="5"/>
      <c r="O957" s="5"/>
      <c r="P957" s="62"/>
      <c r="Q957" s="5"/>
      <c r="R957" s="7"/>
      <c r="S957" s="7">
        <f t="shared" si="126"/>
        <v>51</v>
      </c>
      <c r="T957" s="7">
        <f t="shared" si="124"/>
        <v>2</v>
      </c>
      <c r="U957" s="7">
        <f t="shared" si="125"/>
        <v>51</v>
      </c>
    </row>
    <row r="958" spans="1:21">
      <c r="A958" s="62">
        <v>22</v>
      </c>
      <c r="B958" s="83" t="s">
        <v>90</v>
      </c>
      <c r="C958" s="53" t="s">
        <v>1407</v>
      </c>
      <c r="D958" s="53">
        <v>1957</v>
      </c>
      <c r="E958" s="53" t="s">
        <v>238</v>
      </c>
      <c r="F958" s="51" t="s">
        <v>245</v>
      </c>
      <c r="G958" s="6" t="str">
        <f t="shared" si="123"/>
        <v xml:space="preserve"> </v>
      </c>
      <c r="H958" s="63">
        <v>1</v>
      </c>
      <c r="I958" s="5"/>
      <c r="J958" s="5"/>
      <c r="K958" s="5"/>
      <c r="L958" s="5">
        <v>23</v>
      </c>
      <c r="M958" s="5">
        <v>10</v>
      </c>
      <c r="N958" s="5"/>
      <c r="O958" s="5">
        <v>17</v>
      </c>
      <c r="P958" s="62"/>
      <c r="Q958" s="5"/>
      <c r="R958" s="7"/>
      <c r="S958" s="7">
        <f t="shared" si="126"/>
        <v>51</v>
      </c>
      <c r="T958" s="7">
        <f t="shared" si="124"/>
        <v>4</v>
      </c>
      <c r="U958" s="7">
        <f t="shared" si="125"/>
        <v>51</v>
      </c>
    </row>
    <row r="959" spans="1:21">
      <c r="A959" s="62">
        <v>23</v>
      </c>
      <c r="B959" s="83" t="s">
        <v>90</v>
      </c>
      <c r="C959" s="53" t="s">
        <v>1408</v>
      </c>
      <c r="D959" s="53">
        <v>1958</v>
      </c>
      <c r="E959" s="53" t="s">
        <v>1524</v>
      </c>
      <c r="F959" s="50" t="s">
        <v>149</v>
      </c>
      <c r="G959" s="6" t="str">
        <f t="shared" si="123"/>
        <v xml:space="preserve"> </v>
      </c>
      <c r="H959" s="5"/>
      <c r="I959" s="5"/>
      <c r="J959" s="138">
        <v>21</v>
      </c>
      <c r="K959" s="5"/>
      <c r="L959" s="5">
        <v>28</v>
      </c>
      <c r="M959" s="5"/>
      <c r="N959" s="5"/>
      <c r="O959" s="5"/>
      <c r="P959" s="62"/>
      <c r="Q959" s="5"/>
      <c r="R959" s="7"/>
      <c r="S959" s="7">
        <f t="shared" si="126"/>
        <v>49</v>
      </c>
      <c r="T959" s="7">
        <f t="shared" si="124"/>
        <v>2</v>
      </c>
      <c r="U959" s="7">
        <f t="shared" si="125"/>
        <v>49</v>
      </c>
    </row>
    <row r="960" spans="1:21">
      <c r="A960" s="62">
        <v>24</v>
      </c>
      <c r="B960" s="83" t="s">
        <v>90</v>
      </c>
      <c r="C960" s="53" t="s">
        <v>1409</v>
      </c>
      <c r="D960" s="53">
        <v>1958</v>
      </c>
      <c r="E960" s="53" t="s">
        <v>1533</v>
      </c>
      <c r="F960" s="53" t="str">
        <f>VLOOKUP(E960,cod.,2,FALSE)</f>
        <v>RUNNERS GINOSA</v>
      </c>
      <c r="G960" s="6" t="str">
        <f t="shared" si="123"/>
        <v xml:space="preserve"> </v>
      </c>
      <c r="H960" s="63"/>
      <c r="I960" s="5"/>
      <c r="J960" s="5"/>
      <c r="K960" s="5"/>
      <c r="L960" s="13">
        <v>44</v>
      </c>
      <c r="M960" s="5"/>
      <c r="N960" s="5"/>
      <c r="O960" s="5"/>
      <c r="P960" s="62"/>
      <c r="Q960" s="5"/>
      <c r="R960" s="7"/>
      <c r="S960" s="7">
        <f t="shared" si="126"/>
        <v>44</v>
      </c>
      <c r="T960" s="7">
        <f t="shared" si="124"/>
        <v>1</v>
      </c>
      <c r="U960" s="7">
        <f t="shared" si="125"/>
        <v>44</v>
      </c>
    </row>
    <row r="961" spans="1:21">
      <c r="A961" s="62">
        <v>25</v>
      </c>
      <c r="B961" s="63" t="s">
        <v>90</v>
      </c>
      <c r="C961" s="51" t="s">
        <v>412</v>
      </c>
      <c r="D961" s="51">
        <v>1958</v>
      </c>
      <c r="E961" s="51" t="s">
        <v>155</v>
      </c>
      <c r="F961" s="53" t="str">
        <f>VLOOKUP(E961,cod.,2,FALSE)</f>
        <v>A.S. ATLETICA LATIANO</v>
      </c>
      <c r="G961" s="6" t="str">
        <f t="shared" si="123"/>
        <v xml:space="preserve"> </v>
      </c>
      <c r="H961" s="63"/>
      <c r="I961" s="5"/>
      <c r="J961" s="5"/>
      <c r="K961" s="5"/>
      <c r="L961" s="13">
        <v>43</v>
      </c>
      <c r="M961" s="5"/>
      <c r="N961" s="5"/>
      <c r="O961" s="5"/>
      <c r="P961" s="62"/>
      <c r="Q961" s="5"/>
      <c r="R961" s="7"/>
      <c r="S961" s="7">
        <f t="shared" si="126"/>
        <v>43</v>
      </c>
      <c r="T961" s="7">
        <f t="shared" si="124"/>
        <v>1</v>
      </c>
      <c r="U961" s="7">
        <f t="shared" si="125"/>
        <v>43</v>
      </c>
    </row>
    <row r="962" spans="1:21">
      <c r="A962" s="62">
        <v>26</v>
      </c>
      <c r="B962" s="83" t="s">
        <v>90</v>
      </c>
      <c r="C962" s="51" t="s">
        <v>967</v>
      </c>
      <c r="D962" s="51">
        <v>1956</v>
      </c>
      <c r="E962" s="51" t="s">
        <v>957</v>
      </c>
      <c r="F962" s="174" t="s">
        <v>2012</v>
      </c>
      <c r="G962" s="6" t="str">
        <f t="shared" si="123"/>
        <v xml:space="preserve"> </v>
      </c>
      <c r="H962" s="101">
        <v>17</v>
      </c>
      <c r="I962" s="101"/>
      <c r="J962" s="101"/>
      <c r="K962" s="101"/>
      <c r="L962" s="101"/>
      <c r="M962" s="101"/>
      <c r="N962" s="101"/>
      <c r="O962" s="101">
        <v>26</v>
      </c>
      <c r="P962" s="101"/>
      <c r="Q962" s="101"/>
      <c r="R962" s="99"/>
      <c r="S962" s="7">
        <f t="shared" si="126"/>
        <v>43</v>
      </c>
      <c r="T962" s="7">
        <f t="shared" si="124"/>
        <v>2</v>
      </c>
      <c r="U962" s="7">
        <f t="shared" si="125"/>
        <v>43</v>
      </c>
    </row>
    <row r="963" spans="1:21">
      <c r="A963" s="62">
        <v>27</v>
      </c>
      <c r="B963" s="83" t="s">
        <v>90</v>
      </c>
      <c r="C963" s="53" t="s">
        <v>1187</v>
      </c>
      <c r="D963" s="140">
        <v>1957</v>
      </c>
      <c r="E963" s="140" t="s">
        <v>1272</v>
      </c>
      <c r="F963" s="53" t="str">
        <f>VLOOKUP(E963,cod.,2,FALSE)</f>
        <v>ASDATL. ISAURA VALLE DELL'IRNO</v>
      </c>
      <c r="G963" s="6" t="str">
        <f t="shared" si="123"/>
        <v xml:space="preserve"> </v>
      </c>
      <c r="H963" s="63"/>
      <c r="I963" s="5"/>
      <c r="J963" s="5"/>
      <c r="K963" s="5"/>
      <c r="L963" s="13">
        <v>42</v>
      </c>
      <c r="M963" s="5"/>
      <c r="N963" s="5"/>
      <c r="O963" s="5"/>
      <c r="P963" s="62"/>
      <c r="Q963" s="5"/>
      <c r="R963" s="7"/>
      <c r="S963" s="7">
        <f t="shared" si="126"/>
        <v>42</v>
      </c>
      <c r="T963" s="7">
        <f t="shared" si="124"/>
        <v>1</v>
      </c>
      <c r="U963" s="7">
        <f t="shared" si="125"/>
        <v>42</v>
      </c>
    </row>
    <row r="964" spans="1:21">
      <c r="A964" s="62">
        <v>28</v>
      </c>
      <c r="B964" s="63" t="s">
        <v>90</v>
      </c>
      <c r="C964" s="53" t="s">
        <v>1410</v>
      </c>
      <c r="D964" s="53">
        <v>1954</v>
      </c>
      <c r="E964" s="53" t="s">
        <v>1533</v>
      </c>
      <c r="F964" s="53" t="str">
        <f>VLOOKUP(E964,cod.,2,FALSE)</f>
        <v>RUNNERS GINOSA</v>
      </c>
      <c r="G964" s="6" t="str">
        <f t="shared" si="123"/>
        <v xml:space="preserve"> </v>
      </c>
      <c r="H964" s="63"/>
      <c r="I964" s="5"/>
      <c r="J964" s="5"/>
      <c r="K964" s="5"/>
      <c r="L964" s="13">
        <v>41</v>
      </c>
      <c r="M964" s="5"/>
      <c r="N964" s="5"/>
      <c r="O964" s="5"/>
      <c r="P964" s="62"/>
      <c r="Q964" s="5"/>
      <c r="R964" s="7"/>
      <c r="S964" s="7">
        <f t="shared" si="126"/>
        <v>41</v>
      </c>
      <c r="T964" s="7">
        <f t="shared" si="124"/>
        <v>1</v>
      </c>
      <c r="U964" s="7">
        <f t="shared" si="125"/>
        <v>41</v>
      </c>
    </row>
    <row r="965" spans="1:21">
      <c r="A965" s="62">
        <v>29</v>
      </c>
      <c r="B965" s="83" t="s">
        <v>90</v>
      </c>
      <c r="C965" s="53" t="s">
        <v>1411</v>
      </c>
      <c r="D965" s="53">
        <v>1958</v>
      </c>
      <c r="E965" s="53" t="s">
        <v>1525</v>
      </c>
      <c r="F965" s="51" t="s">
        <v>156</v>
      </c>
      <c r="G965" s="6" t="str">
        <f t="shared" si="123"/>
        <v xml:space="preserve"> </v>
      </c>
      <c r="H965" s="63">
        <v>40</v>
      </c>
      <c r="I965" s="13"/>
      <c r="J965" s="13"/>
      <c r="K965" s="13"/>
      <c r="L965" s="13"/>
      <c r="M965" s="13"/>
      <c r="N965" s="13"/>
      <c r="O965" s="13"/>
      <c r="P965" s="62"/>
      <c r="Q965" s="5"/>
      <c r="R965" s="7"/>
      <c r="S965" s="7">
        <f>SUM(H965:R965)</f>
        <v>40</v>
      </c>
      <c r="T965" s="7">
        <f t="shared" si="124"/>
        <v>1</v>
      </c>
      <c r="U965" s="7">
        <f t="shared" si="125"/>
        <v>40</v>
      </c>
    </row>
    <row r="966" spans="1:21">
      <c r="A966" s="62">
        <v>30</v>
      </c>
      <c r="B966" s="83" t="s">
        <v>90</v>
      </c>
      <c r="C966" s="51" t="s">
        <v>415</v>
      </c>
      <c r="D966" s="51">
        <v>1958</v>
      </c>
      <c r="E966" s="51" t="s">
        <v>126</v>
      </c>
      <c r="F966" s="51" t="s">
        <v>958</v>
      </c>
      <c r="G966" s="6" t="str">
        <f t="shared" si="123"/>
        <v xml:space="preserve"> </v>
      </c>
      <c r="H966" s="13"/>
      <c r="I966" s="13">
        <v>40</v>
      </c>
      <c r="J966" s="5"/>
      <c r="K966" s="5"/>
      <c r="L966" s="5"/>
      <c r="M966" s="5"/>
      <c r="N966" s="5"/>
      <c r="O966" s="5"/>
      <c r="P966" s="5"/>
      <c r="Q966" s="4"/>
      <c r="R966" s="7"/>
      <c r="S966" s="7">
        <f>SUM(F966:Q966)</f>
        <v>40</v>
      </c>
      <c r="T966" s="7">
        <f t="shared" si="124"/>
        <v>1</v>
      </c>
      <c r="U966" s="7">
        <f t="shared" si="125"/>
        <v>40</v>
      </c>
    </row>
    <row r="967" spans="1:21">
      <c r="A967" s="62">
        <v>31</v>
      </c>
      <c r="B967" s="83" t="s">
        <v>90</v>
      </c>
      <c r="C967" s="51" t="s">
        <v>733</v>
      </c>
      <c r="D967" s="51">
        <v>1957</v>
      </c>
      <c r="E967" s="51" t="s">
        <v>124</v>
      </c>
      <c r="F967" s="140" t="s">
        <v>1273</v>
      </c>
      <c r="G967" s="6" t="str">
        <f t="shared" si="123"/>
        <v xml:space="preserve"> </v>
      </c>
      <c r="H967" s="13"/>
      <c r="I967" s="13"/>
      <c r="J967" s="13"/>
      <c r="K967" s="63">
        <v>40</v>
      </c>
      <c r="L967" s="13"/>
      <c r="M967" s="13"/>
      <c r="N967" s="13"/>
      <c r="O967" s="13"/>
      <c r="P967" s="63"/>
      <c r="Q967" s="13"/>
      <c r="R967" s="12"/>
      <c r="S967" s="12">
        <f>SUM(F967:Q967)</f>
        <v>40</v>
      </c>
      <c r="T967" s="12">
        <f t="shared" si="124"/>
        <v>1</v>
      </c>
      <c r="U967" s="7">
        <f t="shared" si="125"/>
        <v>40</v>
      </c>
    </row>
    <row r="968" spans="1:21">
      <c r="A968" s="62">
        <v>32</v>
      </c>
      <c r="B968" s="63" t="s">
        <v>90</v>
      </c>
      <c r="C968" s="50" t="s">
        <v>1051</v>
      </c>
      <c r="D968" s="50">
        <v>1956</v>
      </c>
      <c r="E968" s="97" t="s">
        <v>1170</v>
      </c>
      <c r="F968" s="53" t="str">
        <f>VLOOKUP(E968,cod.,2,FALSE)</f>
        <v>A.S.D. ATLETICA BITRITTO</v>
      </c>
      <c r="G968" s="6" t="str">
        <f t="shared" si="123"/>
        <v xml:space="preserve"> </v>
      </c>
      <c r="H968" s="63"/>
      <c r="I968" s="5"/>
      <c r="J968" s="5"/>
      <c r="K968" s="5"/>
      <c r="L968" s="13">
        <v>40</v>
      </c>
      <c r="M968" s="5"/>
      <c r="N968" s="5"/>
      <c r="O968" s="5"/>
      <c r="P968" s="62"/>
      <c r="Q968" s="5"/>
      <c r="R968" s="7"/>
      <c r="S968" s="7">
        <f>SUM(F968:Q968)</f>
        <v>40</v>
      </c>
      <c r="T968" s="7">
        <f t="shared" si="124"/>
        <v>1</v>
      </c>
      <c r="U968" s="7">
        <f t="shared" si="125"/>
        <v>40</v>
      </c>
    </row>
    <row r="969" spans="1:21">
      <c r="A969" s="62">
        <v>33</v>
      </c>
      <c r="B969" s="63" t="s">
        <v>90</v>
      </c>
      <c r="C969" s="53" t="s">
        <v>1195</v>
      </c>
      <c r="D969" s="140">
        <v>1958</v>
      </c>
      <c r="E969" s="140" t="s">
        <v>1270</v>
      </c>
      <c r="F969" s="174" t="s">
        <v>1587</v>
      </c>
      <c r="G969" s="6" t="str">
        <f t="shared" ref="G969:G1000" si="127">IF(COUNTIF(atleta601,C969)&gt;1,"X"," ")</f>
        <v xml:space="preserve"> </v>
      </c>
      <c r="H969" s="101"/>
      <c r="I969" s="101"/>
      <c r="J969" s="101"/>
      <c r="K969" s="101"/>
      <c r="L969" s="101"/>
      <c r="M969" s="101">
        <v>13</v>
      </c>
      <c r="N969" s="101">
        <v>26</v>
      </c>
      <c r="O969" s="101"/>
      <c r="P969" s="101"/>
      <c r="Q969" s="101"/>
      <c r="R969" s="99"/>
      <c r="S969" s="7">
        <f>SUM(F969:Q969)</f>
        <v>39</v>
      </c>
      <c r="T969" s="7">
        <f t="shared" ref="T969:T1000" si="128">COUNT(F969:Q969)</f>
        <v>2</v>
      </c>
      <c r="U969" s="7">
        <f t="shared" ref="U969:U1000" si="129">S969</f>
        <v>39</v>
      </c>
    </row>
    <row r="970" spans="1:21">
      <c r="A970" s="62">
        <v>34</v>
      </c>
      <c r="B970" s="63" t="s">
        <v>90</v>
      </c>
      <c r="C970" s="53" t="s">
        <v>1508</v>
      </c>
      <c r="D970" s="53">
        <v>1956</v>
      </c>
      <c r="E970" s="53" t="s">
        <v>989</v>
      </c>
      <c r="F970" s="51" t="s">
        <v>376</v>
      </c>
      <c r="G970" s="6" t="str">
        <f t="shared" si="127"/>
        <v xml:space="preserve"> </v>
      </c>
      <c r="H970" s="63">
        <v>38</v>
      </c>
      <c r="I970" s="13"/>
      <c r="J970" s="13"/>
      <c r="K970" s="13"/>
      <c r="L970" s="13"/>
      <c r="M970" s="13"/>
      <c r="N970" s="13"/>
      <c r="O970" s="13"/>
      <c r="P970" s="62"/>
      <c r="Q970" s="5"/>
      <c r="R970" s="7"/>
      <c r="S970" s="7">
        <f>SUM(H970:R970)</f>
        <v>38</v>
      </c>
      <c r="T970" s="7">
        <f t="shared" si="128"/>
        <v>1</v>
      </c>
      <c r="U970" s="7">
        <f t="shared" si="129"/>
        <v>38</v>
      </c>
    </row>
    <row r="971" spans="1:21">
      <c r="A971" s="62">
        <v>35</v>
      </c>
      <c r="B971" s="63" t="s">
        <v>90</v>
      </c>
      <c r="C971" s="100" t="s">
        <v>1757</v>
      </c>
      <c r="D971" s="192">
        <v>1956</v>
      </c>
      <c r="E971" s="174" t="s">
        <v>135</v>
      </c>
      <c r="F971" s="51" t="s">
        <v>125</v>
      </c>
      <c r="G971" s="6" t="str">
        <f t="shared" si="127"/>
        <v xml:space="preserve"> </v>
      </c>
      <c r="H971" s="63">
        <v>15</v>
      </c>
      <c r="I971" s="5"/>
      <c r="J971" s="5">
        <v>23</v>
      </c>
      <c r="K971" s="5"/>
      <c r="L971" s="5"/>
      <c r="M971" s="5"/>
      <c r="N971" s="5"/>
      <c r="O971" s="5"/>
      <c r="P971" s="62"/>
      <c r="Q971" s="5"/>
      <c r="R971" s="7"/>
      <c r="S971" s="7">
        <f t="shared" ref="S971:S1002" si="130">SUM(F971:Q971)</f>
        <v>38</v>
      </c>
      <c r="T971" s="7">
        <f t="shared" si="128"/>
        <v>2</v>
      </c>
      <c r="U971" s="7">
        <f t="shared" si="129"/>
        <v>38</v>
      </c>
    </row>
    <row r="972" spans="1:21">
      <c r="A972" s="62">
        <v>36</v>
      </c>
      <c r="B972" s="83" t="s">
        <v>90</v>
      </c>
      <c r="C972" s="51" t="s">
        <v>783</v>
      </c>
      <c r="D972" s="51">
        <v>1958</v>
      </c>
      <c r="E972" s="51" t="s">
        <v>129</v>
      </c>
      <c r="F972" s="50" t="s">
        <v>1039</v>
      </c>
      <c r="G972" s="6" t="str">
        <f t="shared" si="127"/>
        <v xml:space="preserve"> </v>
      </c>
      <c r="H972" s="13"/>
      <c r="I972" s="13"/>
      <c r="J972" s="138">
        <v>38</v>
      </c>
      <c r="K972" s="5"/>
      <c r="L972" s="5"/>
      <c r="M972" s="5"/>
      <c r="N972" s="5"/>
      <c r="O972" s="5"/>
      <c r="P972" s="62"/>
      <c r="Q972" s="5"/>
      <c r="R972" s="7"/>
      <c r="S972" s="7">
        <f t="shared" si="130"/>
        <v>38</v>
      </c>
      <c r="T972" s="7">
        <f t="shared" si="128"/>
        <v>1</v>
      </c>
      <c r="U972" s="7">
        <f t="shared" si="129"/>
        <v>38</v>
      </c>
    </row>
    <row r="973" spans="1:21">
      <c r="A973" s="62">
        <v>37</v>
      </c>
      <c r="B973" s="83" t="s">
        <v>90</v>
      </c>
      <c r="C973" s="100" t="s">
        <v>1786</v>
      </c>
      <c r="D973" s="192">
        <v>1957</v>
      </c>
      <c r="E973" s="174" t="s">
        <v>1537</v>
      </c>
      <c r="F973" s="140" t="s">
        <v>1269</v>
      </c>
      <c r="G973" s="6" t="str">
        <f t="shared" si="127"/>
        <v xml:space="preserve"> </v>
      </c>
      <c r="H973" s="13"/>
      <c r="I973" s="13"/>
      <c r="J973" s="13"/>
      <c r="K973" s="63">
        <v>38</v>
      </c>
      <c r="L973" s="13"/>
      <c r="M973" s="13"/>
      <c r="N973" s="13"/>
      <c r="O973" s="13"/>
      <c r="P973" s="63"/>
      <c r="Q973" s="13"/>
      <c r="R973" s="12"/>
      <c r="S973" s="12">
        <f t="shared" si="130"/>
        <v>38</v>
      </c>
      <c r="T973" s="12">
        <f t="shared" si="128"/>
        <v>1</v>
      </c>
      <c r="U973" s="7">
        <f t="shared" si="129"/>
        <v>38</v>
      </c>
    </row>
    <row r="974" spans="1:21">
      <c r="A974" s="62">
        <v>38</v>
      </c>
      <c r="B974" s="83" t="s">
        <v>90</v>
      </c>
      <c r="C974" s="53" t="s">
        <v>1209</v>
      </c>
      <c r="D974" s="140">
        <v>1955</v>
      </c>
      <c r="E974" s="140" t="s">
        <v>1288</v>
      </c>
      <c r="F974" s="53" t="str">
        <f>VLOOKUP(E974,cod.,2,FALSE)</f>
        <v>ASD ATL LIB AGROPOLI</v>
      </c>
      <c r="G974" s="6" t="str">
        <f t="shared" si="127"/>
        <v xml:space="preserve"> </v>
      </c>
      <c r="H974" s="63"/>
      <c r="I974" s="5"/>
      <c r="J974" s="5"/>
      <c r="K974" s="5"/>
      <c r="L974" s="13">
        <v>38</v>
      </c>
      <c r="M974" s="5"/>
      <c r="N974" s="5"/>
      <c r="O974" s="5"/>
      <c r="P974" s="62"/>
      <c r="Q974" s="5"/>
      <c r="R974" s="7"/>
      <c r="S974" s="7">
        <f t="shared" si="130"/>
        <v>38</v>
      </c>
      <c r="T974" s="7">
        <f t="shared" si="128"/>
        <v>1</v>
      </c>
      <c r="U974" s="7">
        <f t="shared" si="129"/>
        <v>38</v>
      </c>
    </row>
    <row r="975" spans="1:21">
      <c r="A975" s="62">
        <v>39</v>
      </c>
      <c r="B975" s="83" t="s">
        <v>90</v>
      </c>
      <c r="C975" s="174" t="s">
        <v>1623</v>
      </c>
      <c r="D975" s="174">
        <v>1957</v>
      </c>
      <c r="E975" s="174" t="s">
        <v>161</v>
      </c>
      <c r="F975" s="174" t="s">
        <v>1989</v>
      </c>
      <c r="G975" s="6" t="str">
        <f t="shared" si="127"/>
        <v xml:space="preserve"> </v>
      </c>
      <c r="H975" s="101"/>
      <c r="I975" s="101"/>
      <c r="J975" s="101"/>
      <c r="K975" s="101"/>
      <c r="L975" s="101"/>
      <c r="M975" s="101"/>
      <c r="N975" s="101"/>
      <c r="O975" s="101">
        <v>38</v>
      </c>
      <c r="P975" s="101"/>
      <c r="Q975" s="101"/>
      <c r="R975" s="99"/>
      <c r="S975" s="7">
        <f t="shared" si="130"/>
        <v>38</v>
      </c>
      <c r="T975" s="7">
        <f t="shared" si="128"/>
        <v>1</v>
      </c>
      <c r="U975" s="7">
        <f t="shared" si="129"/>
        <v>38</v>
      </c>
    </row>
    <row r="976" spans="1:21">
      <c r="A976" s="62">
        <v>40</v>
      </c>
      <c r="B976" s="83" t="s">
        <v>90</v>
      </c>
      <c r="C976" s="100" t="s">
        <v>1800</v>
      </c>
      <c r="D976" s="192">
        <v>1954</v>
      </c>
      <c r="E976" s="174" t="s">
        <v>1160</v>
      </c>
      <c r="F976" s="50" t="s">
        <v>110</v>
      </c>
      <c r="G976" s="6" t="str">
        <f t="shared" si="127"/>
        <v xml:space="preserve"> </v>
      </c>
      <c r="H976" s="63"/>
      <c r="I976" s="5"/>
      <c r="J976" s="5"/>
      <c r="K976" s="5"/>
      <c r="L976" s="5"/>
      <c r="M976" s="5"/>
      <c r="N976" s="5"/>
      <c r="O976" s="5"/>
      <c r="P976" s="13">
        <v>38</v>
      </c>
      <c r="Q976" s="5"/>
      <c r="R976" s="7"/>
      <c r="S976" s="7">
        <f t="shared" si="130"/>
        <v>38</v>
      </c>
      <c r="T976" s="7">
        <f t="shared" si="128"/>
        <v>1</v>
      </c>
      <c r="U976" s="7">
        <f t="shared" si="129"/>
        <v>38</v>
      </c>
    </row>
    <row r="977" spans="1:21">
      <c r="A977" s="62">
        <v>41</v>
      </c>
      <c r="B977" s="83" t="s">
        <v>90</v>
      </c>
      <c r="C977" s="51" t="s">
        <v>1029</v>
      </c>
      <c r="D977" s="51">
        <v>1955</v>
      </c>
      <c r="E977" s="51" t="s">
        <v>178</v>
      </c>
      <c r="F977" s="50" t="s">
        <v>110</v>
      </c>
      <c r="G977" s="6" t="str">
        <f t="shared" si="127"/>
        <v xml:space="preserve"> </v>
      </c>
      <c r="H977" s="63"/>
      <c r="I977" s="5"/>
      <c r="J977" s="5"/>
      <c r="K977" s="5"/>
      <c r="L977" s="5"/>
      <c r="M977" s="5"/>
      <c r="N977" s="5"/>
      <c r="O977" s="5"/>
      <c r="P977" s="13">
        <v>36</v>
      </c>
      <c r="Q977" s="5"/>
      <c r="R977" s="7"/>
      <c r="S977" s="7">
        <f t="shared" si="130"/>
        <v>36</v>
      </c>
      <c r="T977" s="7">
        <f t="shared" si="128"/>
        <v>1</v>
      </c>
      <c r="U977" s="7">
        <f t="shared" si="129"/>
        <v>36</v>
      </c>
    </row>
    <row r="978" spans="1:21">
      <c r="A978" s="62">
        <v>42</v>
      </c>
      <c r="B978" s="83" t="s">
        <v>90</v>
      </c>
      <c r="C978" s="50" t="s">
        <v>1054</v>
      </c>
      <c r="D978" s="50">
        <v>1958</v>
      </c>
      <c r="E978" s="97" t="s">
        <v>1166</v>
      </c>
      <c r="F978" s="51" t="s">
        <v>130</v>
      </c>
      <c r="G978" s="6" t="str">
        <f t="shared" si="127"/>
        <v xml:space="preserve"> </v>
      </c>
      <c r="H978" s="63">
        <v>11</v>
      </c>
      <c r="I978" s="5"/>
      <c r="J978" s="5">
        <v>24</v>
      </c>
      <c r="K978" s="5"/>
      <c r="L978" s="5"/>
      <c r="M978" s="5"/>
      <c r="N978" s="5"/>
      <c r="O978" s="5"/>
      <c r="P978" s="62"/>
      <c r="Q978" s="5"/>
      <c r="R978" s="7"/>
      <c r="S978" s="7">
        <f t="shared" si="130"/>
        <v>35</v>
      </c>
      <c r="T978" s="7">
        <f t="shared" si="128"/>
        <v>2</v>
      </c>
      <c r="U978" s="7">
        <f t="shared" si="129"/>
        <v>35</v>
      </c>
    </row>
    <row r="979" spans="1:21">
      <c r="A979" s="62">
        <v>43</v>
      </c>
      <c r="B979" s="83" t="s">
        <v>90</v>
      </c>
      <c r="C979" s="53" t="s">
        <v>1210</v>
      </c>
      <c r="D979" s="140">
        <v>1958</v>
      </c>
      <c r="E979" s="140" t="s">
        <v>1280</v>
      </c>
      <c r="F979" s="174" t="s">
        <v>1995</v>
      </c>
      <c r="G979" s="6" t="str">
        <f t="shared" si="127"/>
        <v xml:space="preserve"> </v>
      </c>
      <c r="H979" s="101"/>
      <c r="I979" s="101"/>
      <c r="J979" s="101"/>
      <c r="K979" s="101"/>
      <c r="L979" s="101"/>
      <c r="M979" s="101"/>
      <c r="N979" s="101"/>
      <c r="O979" s="101">
        <v>34</v>
      </c>
      <c r="P979" s="101"/>
      <c r="Q979" s="101"/>
      <c r="R979" s="99"/>
      <c r="S979" s="7">
        <f t="shared" si="130"/>
        <v>34</v>
      </c>
      <c r="T979" s="7">
        <f t="shared" si="128"/>
        <v>1</v>
      </c>
      <c r="U979" s="7">
        <f t="shared" si="129"/>
        <v>34</v>
      </c>
    </row>
    <row r="980" spans="1:21">
      <c r="A980" s="62">
        <v>44</v>
      </c>
      <c r="B980" s="83" t="s">
        <v>90</v>
      </c>
      <c r="C980" s="53" t="s">
        <v>1510</v>
      </c>
      <c r="D980" s="53">
        <v>1955</v>
      </c>
      <c r="E980" s="53" t="s">
        <v>187</v>
      </c>
      <c r="F980" s="140" t="s">
        <v>1264</v>
      </c>
      <c r="G980" s="6" t="str">
        <f t="shared" si="127"/>
        <v xml:space="preserve"> </v>
      </c>
      <c r="H980" s="13"/>
      <c r="I980" s="13"/>
      <c r="J980" s="13"/>
      <c r="K980" s="63">
        <v>33</v>
      </c>
      <c r="L980" s="13"/>
      <c r="M980" s="13"/>
      <c r="N980" s="13"/>
      <c r="O980" s="13"/>
      <c r="P980" s="63"/>
      <c r="Q980" s="13"/>
      <c r="R980" s="12"/>
      <c r="S980" s="12">
        <f t="shared" si="130"/>
        <v>33</v>
      </c>
      <c r="T980" s="12">
        <f t="shared" si="128"/>
        <v>1</v>
      </c>
      <c r="U980" s="7">
        <f t="shared" si="129"/>
        <v>33</v>
      </c>
    </row>
    <row r="981" spans="1:21">
      <c r="A981" s="62">
        <v>45</v>
      </c>
      <c r="B981" s="148" t="s">
        <v>90</v>
      </c>
      <c r="C981" s="259" t="s">
        <v>1806</v>
      </c>
      <c r="D981" s="260">
        <v>1957</v>
      </c>
      <c r="E981" s="261" t="s">
        <v>1161</v>
      </c>
      <c r="F981" s="261" t="s">
        <v>162</v>
      </c>
      <c r="G981" s="6" t="str">
        <f t="shared" si="127"/>
        <v xml:space="preserve"> </v>
      </c>
      <c r="H981" s="275"/>
      <c r="I981" s="275"/>
      <c r="J981" s="275"/>
      <c r="K981" s="275"/>
      <c r="L981" s="275"/>
      <c r="M981" s="275"/>
      <c r="N981" s="275">
        <v>33</v>
      </c>
      <c r="O981" s="275"/>
      <c r="P981" s="275"/>
      <c r="Q981" s="275"/>
      <c r="R981" s="276"/>
      <c r="S981" s="40">
        <f t="shared" si="130"/>
        <v>33</v>
      </c>
      <c r="T981" s="40">
        <f t="shared" si="128"/>
        <v>1</v>
      </c>
      <c r="U981" s="40">
        <f t="shared" si="129"/>
        <v>33</v>
      </c>
    </row>
    <row r="982" spans="1:21">
      <c r="A982" s="62">
        <v>46</v>
      </c>
      <c r="B982" s="83" t="s">
        <v>90</v>
      </c>
      <c r="C982" s="51" t="s">
        <v>513</v>
      </c>
      <c r="D982" s="51">
        <v>1956</v>
      </c>
      <c r="E982" s="51" t="s">
        <v>119</v>
      </c>
      <c r="F982" s="174" t="s">
        <v>1964</v>
      </c>
      <c r="G982" s="6" t="str">
        <f t="shared" si="127"/>
        <v xml:space="preserve"> </v>
      </c>
      <c r="H982" s="101"/>
      <c r="I982" s="101"/>
      <c r="J982" s="101"/>
      <c r="K982" s="101"/>
      <c r="L982" s="101"/>
      <c r="M982" s="101"/>
      <c r="N982" s="101"/>
      <c r="O982" s="101">
        <v>33</v>
      </c>
      <c r="P982" s="101"/>
      <c r="Q982" s="101"/>
      <c r="R982" s="99"/>
      <c r="S982" s="7">
        <f t="shared" si="130"/>
        <v>33</v>
      </c>
      <c r="T982" s="7">
        <f t="shared" si="128"/>
        <v>1</v>
      </c>
      <c r="U982" s="7">
        <f t="shared" si="129"/>
        <v>33</v>
      </c>
    </row>
    <row r="983" spans="1:21">
      <c r="A983" s="62">
        <v>47</v>
      </c>
      <c r="B983" s="83" t="s">
        <v>90</v>
      </c>
      <c r="C983" s="51" t="s">
        <v>818</v>
      </c>
      <c r="D983" s="51">
        <v>1956</v>
      </c>
      <c r="E983" s="51" t="s">
        <v>126</v>
      </c>
      <c r="F983" s="51" t="s">
        <v>277</v>
      </c>
      <c r="G983" s="6" t="str">
        <f t="shared" si="127"/>
        <v xml:space="preserve"> </v>
      </c>
      <c r="H983" s="13"/>
      <c r="I983" s="13">
        <v>32</v>
      </c>
      <c r="J983" s="5"/>
      <c r="K983" s="5"/>
      <c r="L983" s="5"/>
      <c r="M983" s="5"/>
      <c r="N983" s="5"/>
      <c r="O983" s="5"/>
      <c r="P983" s="62"/>
      <c r="Q983" s="5"/>
      <c r="R983" s="7"/>
      <c r="S983" s="7">
        <f t="shared" si="130"/>
        <v>32</v>
      </c>
      <c r="T983" s="7">
        <f t="shared" si="128"/>
        <v>1</v>
      </c>
      <c r="U983" s="7">
        <f t="shared" si="129"/>
        <v>32</v>
      </c>
    </row>
    <row r="984" spans="1:21">
      <c r="A984" s="62">
        <v>48</v>
      </c>
      <c r="B984" s="83" t="s">
        <v>90</v>
      </c>
      <c r="C984" s="51" t="s">
        <v>1035</v>
      </c>
      <c r="D984" s="51">
        <v>1957</v>
      </c>
      <c r="E984" s="51" t="s">
        <v>178</v>
      </c>
      <c r="F984" s="50" t="s">
        <v>1041</v>
      </c>
      <c r="G984" s="6" t="str">
        <f t="shared" si="127"/>
        <v xml:space="preserve"> </v>
      </c>
      <c r="H984" s="5"/>
      <c r="I984" s="5"/>
      <c r="J984" s="138">
        <v>32</v>
      </c>
      <c r="K984" s="5"/>
      <c r="L984" s="5"/>
      <c r="M984" s="5"/>
      <c r="N984" s="5"/>
      <c r="O984" s="5"/>
      <c r="P984" s="62"/>
      <c r="Q984" s="5"/>
      <c r="R984" s="7"/>
      <c r="S984" s="7">
        <f t="shared" si="130"/>
        <v>32</v>
      </c>
      <c r="T984" s="7">
        <f t="shared" si="128"/>
        <v>1</v>
      </c>
      <c r="U984" s="7">
        <f t="shared" si="129"/>
        <v>32</v>
      </c>
    </row>
    <row r="985" spans="1:21">
      <c r="A985" s="62">
        <v>49</v>
      </c>
      <c r="B985" s="83" t="s">
        <v>90</v>
      </c>
      <c r="C985" s="53" t="s">
        <v>1215</v>
      </c>
      <c r="D985" s="140">
        <v>1957</v>
      </c>
      <c r="E985" s="140" t="s">
        <v>1277</v>
      </c>
      <c r="F985" s="140" t="s">
        <v>1259</v>
      </c>
      <c r="G985" s="6" t="str">
        <f t="shared" si="127"/>
        <v xml:space="preserve"> </v>
      </c>
      <c r="H985" s="13"/>
      <c r="I985" s="13"/>
      <c r="J985" s="13"/>
      <c r="K985" s="63">
        <v>32</v>
      </c>
      <c r="L985" s="13"/>
      <c r="M985" s="13"/>
      <c r="N985" s="13"/>
      <c r="O985" s="13"/>
      <c r="P985" s="63"/>
      <c r="Q985" s="13"/>
      <c r="R985" s="12"/>
      <c r="S985" s="12">
        <f t="shared" si="130"/>
        <v>32</v>
      </c>
      <c r="T985" s="12">
        <f t="shared" si="128"/>
        <v>1</v>
      </c>
      <c r="U985" s="7">
        <f t="shared" si="129"/>
        <v>32</v>
      </c>
    </row>
    <row r="986" spans="1:21" s="65" customFormat="1">
      <c r="A986" s="62">
        <v>50</v>
      </c>
      <c r="B986" s="83" t="s">
        <v>90</v>
      </c>
      <c r="C986" s="53" t="s">
        <v>1216</v>
      </c>
      <c r="D986" s="140">
        <v>1957</v>
      </c>
      <c r="E986" s="140" t="s">
        <v>1290</v>
      </c>
      <c r="F986" s="53" t="str">
        <f>VLOOKUP(E986,cod.,2,FALSE)</f>
        <v>GSD FIAMME ARGENTO</v>
      </c>
      <c r="G986" s="6" t="str">
        <f t="shared" si="127"/>
        <v xml:space="preserve"> </v>
      </c>
      <c r="H986" s="63"/>
      <c r="I986" s="5"/>
      <c r="J986" s="5"/>
      <c r="K986" s="5"/>
      <c r="L986" s="13">
        <v>32</v>
      </c>
      <c r="M986" s="5"/>
      <c r="N986" s="5"/>
      <c r="O986" s="5"/>
      <c r="P986" s="62"/>
      <c r="Q986" s="5"/>
      <c r="R986" s="7"/>
      <c r="S986" s="7">
        <f t="shared" si="130"/>
        <v>32</v>
      </c>
      <c r="T986" s="7">
        <f t="shared" si="128"/>
        <v>1</v>
      </c>
      <c r="U986" s="7">
        <f t="shared" si="129"/>
        <v>32</v>
      </c>
    </row>
    <row r="987" spans="1:21" s="65" customFormat="1">
      <c r="A987" s="62">
        <v>51</v>
      </c>
      <c r="B987" s="83" t="s">
        <v>90</v>
      </c>
      <c r="C987" s="53" t="s">
        <v>1511</v>
      </c>
      <c r="D987" s="53">
        <v>1958</v>
      </c>
      <c r="E987" s="53" t="s">
        <v>1539</v>
      </c>
      <c r="F987" s="174" t="s">
        <v>1993</v>
      </c>
      <c r="G987" s="6" t="str">
        <f t="shared" si="127"/>
        <v xml:space="preserve"> </v>
      </c>
      <c r="H987" s="101"/>
      <c r="I987" s="101"/>
      <c r="J987" s="101"/>
      <c r="K987" s="101"/>
      <c r="L987" s="101"/>
      <c r="M987" s="101"/>
      <c r="N987" s="101"/>
      <c r="O987" s="101">
        <v>32</v>
      </c>
      <c r="P987" s="101"/>
      <c r="Q987" s="101"/>
      <c r="R987" s="99"/>
      <c r="S987" s="7">
        <f t="shared" si="130"/>
        <v>32</v>
      </c>
      <c r="T987" s="7">
        <f t="shared" si="128"/>
        <v>1</v>
      </c>
      <c r="U987" s="7">
        <f t="shared" si="129"/>
        <v>32</v>
      </c>
    </row>
    <row r="988" spans="1:21" s="65" customFormat="1">
      <c r="A988" s="62">
        <v>52</v>
      </c>
      <c r="B988" s="83" t="s">
        <v>90</v>
      </c>
      <c r="C988" s="174" t="s">
        <v>1630</v>
      </c>
      <c r="D988" s="174">
        <v>1955</v>
      </c>
      <c r="E988" s="174" t="s">
        <v>989</v>
      </c>
      <c r="F988" s="50" t="s">
        <v>1586</v>
      </c>
      <c r="G988" s="6" t="str">
        <f t="shared" si="127"/>
        <v xml:space="preserve"> </v>
      </c>
      <c r="H988" s="63"/>
      <c r="I988" s="5"/>
      <c r="J988" s="5"/>
      <c r="K988" s="5"/>
      <c r="L988" s="5"/>
      <c r="M988" s="5"/>
      <c r="N988" s="5"/>
      <c r="O988" s="5"/>
      <c r="P988" s="13">
        <v>32</v>
      </c>
      <c r="Q988" s="5"/>
      <c r="R988" s="7"/>
      <c r="S988" s="7">
        <f t="shared" si="130"/>
        <v>32</v>
      </c>
      <c r="T988" s="7">
        <f t="shared" si="128"/>
        <v>1</v>
      </c>
      <c r="U988" s="7">
        <f t="shared" si="129"/>
        <v>32</v>
      </c>
    </row>
    <row r="989" spans="1:21" s="65" customFormat="1">
      <c r="A989" s="62">
        <v>53</v>
      </c>
      <c r="B989" s="83" t="s">
        <v>90</v>
      </c>
      <c r="C989" s="174" t="s">
        <v>1634</v>
      </c>
      <c r="D989" s="174">
        <v>1957</v>
      </c>
      <c r="E989" s="174" t="s">
        <v>1648</v>
      </c>
      <c r="F989" s="51" t="s">
        <v>120</v>
      </c>
      <c r="G989" s="6" t="str">
        <f t="shared" si="127"/>
        <v xml:space="preserve"> </v>
      </c>
      <c r="H989" s="63">
        <v>31</v>
      </c>
      <c r="I989" s="13"/>
      <c r="J989" s="13"/>
      <c r="K989" s="13"/>
      <c r="L989" s="13"/>
      <c r="M989" s="13"/>
      <c r="N989" s="13"/>
      <c r="O989" s="13"/>
      <c r="P989" s="62"/>
      <c r="Q989" s="5"/>
      <c r="R989" s="7"/>
      <c r="S989" s="7">
        <f t="shared" si="130"/>
        <v>31</v>
      </c>
      <c r="T989" s="7">
        <f t="shared" si="128"/>
        <v>1</v>
      </c>
      <c r="U989" s="7">
        <f t="shared" si="129"/>
        <v>31</v>
      </c>
    </row>
    <row r="990" spans="1:21" s="65" customFormat="1">
      <c r="A990" s="62">
        <v>54</v>
      </c>
      <c r="B990" s="83" t="s">
        <v>90</v>
      </c>
      <c r="C990" s="53" t="s">
        <v>1228</v>
      </c>
      <c r="D990" s="140">
        <v>1958</v>
      </c>
      <c r="E990" s="140" t="s">
        <v>1280</v>
      </c>
      <c r="F990" s="51" t="s">
        <v>277</v>
      </c>
      <c r="G990" s="6" t="str">
        <f t="shared" si="127"/>
        <v xml:space="preserve"> </v>
      </c>
      <c r="H990" s="13"/>
      <c r="I990" s="13">
        <v>31</v>
      </c>
      <c r="J990" s="5"/>
      <c r="K990" s="5"/>
      <c r="L990" s="5"/>
      <c r="M990" s="5"/>
      <c r="N990" s="5"/>
      <c r="O990" s="5"/>
      <c r="P990" s="62"/>
      <c r="Q990" s="5"/>
      <c r="R990" s="7"/>
      <c r="S990" s="7">
        <f t="shared" si="130"/>
        <v>31</v>
      </c>
      <c r="T990" s="7">
        <f t="shared" si="128"/>
        <v>1</v>
      </c>
      <c r="U990" s="7">
        <f t="shared" si="129"/>
        <v>31</v>
      </c>
    </row>
    <row r="991" spans="1:21" s="65" customFormat="1">
      <c r="A991" s="62">
        <v>55</v>
      </c>
      <c r="B991" s="83" t="s">
        <v>90</v>
      </c>
      <c r="C991" s="174" t="s">
        <v>1635</v>
      </c>
      <c r="D991" s="174">
        <v>1955</v>
      </c>
      <c r="E991" s="174" t="s">
        <v>1648</v>
      </c>
      <c r="F991" s="140" t="s">
        <v>1258</v>
      </c>
      <c r="G991" s="6" t="str">
        <f t="shared" si="127"/>
        <v xml:space="preserve"> </v>
      </c>
      <c r="H991" s="13"/>
      <c r="I991" s="13"/>
      <c r="J991" s="13"/>
      <c r="K991" s="63">
        <v>31</v>
      </c>
      <c r="L991" s="13"/>
      <c r="M991" s="13"/>
      <c r="N991" s="13"/>
      <c r="O991" s="13"/>
      <c r="P991" s="63"/>
      <c r="Q991" s="13"/>
      <c r="R991" s="12"/>
      <c r="S991" s="12">
        <f t="shared" si="130"/>
        <v>31</v>
      </c>
      <c r="T991" s="12">
        <f t="shared" si="128"/>
        <v>1</v>
      </c>
      <c r="U991" s="7">
        <f t="shared" si="129"/>
        <v>31</v>
      </c>
    </row>
    <row r="992" spans="1:21">
      <c r="A992" s="62">
        <v>56</v>
      </c>
      <c r="B992" s="83" t="s">
        <v>90</v>
      </c>
      <c r="C992" s="100" t="s">
        <v>1886</v>
      </c>
      <c r="D992" s="192">
        <v>1956</v>
      </c>
      <c r="E992" s="174" t="s">
        <v>1166</v>
      </c>
      <c r="F992" s="140" t="s">
        <v>1265</v>
      </c>
      <c r="G992" s="6" t="str">
        <f t="shared" si="127"/>
        <v xml:space="preserve"> </v>
      </c>
      <c r="H992" s="13"/>
      <c r="I992" s="13"/>
      <c r="J992" s="13"/>
      <c r="K992" s="63">
        <v>30</v>
      </c>
      <c r="L992" s="13"/>
      <c r="M992" s="13"/>
      <c r="N992" s="13"/>
      <c r="O992" s="13"/>
      <c r="P992" s="63"/>
      <c r="Q992" s="13"/>
      <c r="R992" s="12"/>
      <c r="S992" s="12">
        <f t="shared" si="130"/>
        <v>30</v>
      </c>
      <c r="T992" s="12">
        <f t="shared" si="128"/>
        <v>1</v>
      </c>
      <c r="U992" s="7">
        <f t="shared" si="129"/>
        <v>30</v>
      </c>
    </row>
    <row r="993" spans="1:21" s="65" customFormat="1">
      <c r="A993" s="62">
        <v>57</v>
      </c>
      <c r="B993" s="63" t="s">
        <v>90</v>
      </c>
      <c r="C993" s="53" t="s">
        <v>1246</v>
      </c>
      <c r="D993" s="140">
        <v>1958</v>
      </c>
      <c r="E993" s="140" t="s">
        <v>949</v>
      </c>
      <c r="F993" s="53" t="str">
        <f>VLOOKUP(E993,cod.,2,FALSE)</f>
        <v>CILENTO RUN</v>
      </c>
      <c r="G993" s="6" t="str">
        <f t="shared" si="127"/>
        <v xml:space="preserve"> </v>
      </c>
      <c r="H993" s="63"/>
      <c r="I993" s="5"/>
      <c r="J993" s="5"/>
      <c r="K993" s="5"/>
      <c r="L993" s="13">
        <v>30</v>
      </c>
      <c r="M993" s="5"/>
      <c r="N993" s="5"/>
      <c r="O993" s="5"/>
      <c r="P993" s="62"/>
      <c r="Q993" s="5"/>
      <c r="R993" s="7"/>
      <c r="S993" s="7">
        <f t="shared" si="130"/>
        <v>30</v>
      </c>
      <c r="T993" s="7">
        <f t="shared" si="128"/>
        <v>1</v>
      </c>
      <c r="U993" s="7">
        <f t="shared" si="129"/>
        <v>30</v>
      </c>
    </row>
    <row r="994" spans="1:21" s="65" customFormat="1">
      <c r="A994" s="62">
        <v>58</v>
      </c>
      <c r="B994" s="63" t="s">
        <v>90</v>
      </c>
      <c r="C994" s="174" t="s">
        <v>1638</v>
      </c>
      <c r="D994" s="174">
        <v>1958</v>
      </c>
      <c r="E994" s="174" t="s">
        <v>161</v>
      </c>
      <c r="F994" s="174" t="s">
        <v>990</v>
      </c>
      <c r="G994" s="6" t="str">
        <f t="shared" si="127"/>
        <v xml:space="preserve"> </v>
      </c>
      <c r="H994" s="101"/>
      <c r="I994" s="101"/>
      <c r="J994" s="101"/>
      <c r="K994" s="101"/>
      <c r="L994" s="101"/>
      <c r="M994" s="101"/>
      <c r="N994" s="101">
        <v>30</v>
      </c>
      <c r="O994" s="101"/>
      <c r="P994" s="101"/>
      <c r="Q994" s="101"/>
      <c r="R994" s="99"/>
      <c r="S994" s="7">
        <f t="shared" si="130"/>
        <v>30</v>
      </c>
      <c r="T994" s="7">
        <f t="shared" si="128"/>
        <v>1</v>
      </c>
      <c r="U994" s="7">
        <f t="shared" si="129"/>
        <v>30</v>
      </c>
    </row>
    <row r="995" spans="1:21" s="65" customFormat="1">
      <c r="A995" s="62">
        <v>59</v>
      </c>
      <c r="B995" s="63" t="s">
        <v>90</v>
      </c>
      <c r="C995" s="100" t="s">
        <v>1893</v>
      </c>
      <c r="D995" s="192">
        <v>1957</v>
      </c>
      <c r="E995" s="174" t="s">
        <v>1166</v>
      </c>
      <c r="F995" s="174" t="s">
        <v>1652</v>
      </c>
      <c r="G995" s="6" t="str">
        <f t="shared" si="127"/>
        <v xml:space="preserve"> </v>
      </c>
      <c r="H995" s="101"/>
      <c r="I995" s="101"/>
      <c r="J995" s="101"/>
      <c r="K995" s="101"/>
      <c r="L995" s="101"/>
      <c r="M995" s="101"/>
      <c r="N995" s="101">
        <v>29</v>
      </c>
      <c r="O995" s="101"/>
      <c r="P995" s="101"/>
      <c r="Q995" s="101"/>
      <c r="R995" s="99"/>
      <c r="S995" s="7">
        <f t="shared" si="130"/>
        <v>29</v>
      </c>
      <c r="T995" s="7">
        <f t="shared" si="128"/>
        <v>1</v>
      </c>
      <c r="U995" s="7">
        <f t="shared" si="129"/>
        <v>29</v>
      </c>
    </row>
    <row r="996" spans="1:21" s="65" customFormat="1">
      <c r="A996" s="62">
        <v>60</v>
      </c>
      <c r="B996" s="63" t="s">
        <v>90</v>
      </c>
      <c r="C996" s="53" t="s">
        <v>1248</v>
      </c>
      <c r="D996" s="140">
        <v>1957</v>
      </c>
      <c r="E996" s="140" t="s">
        <v>1277</v>
      </c>
      <c r="F996" s="140" t="s">
        <v>1259</v>
      </c>
      <c r="G996" s="6" t="str">
        <f t="shared" si="127"/>
        <v xml:space="preserve"> </v>
      </c>
      <c r="H996" s="13"/>
      <c r="I996" s="13"/>
      <c r="J996" s="13"/>
      <c r="K996" s="63">
        <v>28</v>
      </c>
      <c r="L996" s="13"/>
      <c r="M996" s="13"/>
      <c r="N996" s="13"/>
      <c r="O996" s="13"/>
      <c r="P996" s="63"/>
      <c r="Q996" s="13"/>
      <c r="R996" s="12"/>
      <c r="S996" s="12">
        <f t="shared" si="130"/>
        <v>28</v>
      </c>
      <c r="T996" s="12">
        <f t="shared" si="128"/>
        <v>1</v>
      </c>
      <c r="U996" s="7">
        <f t="shared" si="129"/>
        <v>28</v>
      </c>
    </row>
    <row r="997" spans="1:21" s="65" customFormat="1">
      <c r="A997" s="62">
        <v>61</v>
      </c>
      <c r="B997" s="63" t="s">
        <v>90</v>
      </c>
      <c r="C997" s="53" t="s">
        <v>1512</v>
      </c>
      <c r="D997" s="53">
        <v>1956</v>
      </c>
      <c r="E997" s="53" t="s">
        <v>1540</v>
      </c>
      <c r="F997" s="174" t="s">
        <v>1652</v>
      </c>
      <c r="G997" s="6" t="str">
        <f t="shared" si="127"/>
        <v xml:space="preserve"> </v>
      </c>
      <c r="H997" s="101"/>
      <c r="I997" s="101"/>
      <c r="J997" s="101"/>
      <c r="K997" s="101"/>
      <c r="L997" s="101"/>
      <c r="M997" s="101"/>
      <c r="N997" s="101">
        <v>28</v>
      </c>
      <c r="O997" s="101"/>
      <c r="P997" s="101"/>
      <c r="Q997" s="101"/>
      <c r="R997" s="99"/>
      <c r="S997" s="7">
        <f t="shared" si="130"/>
        <v>28</v>
      </c>
      <c r="T997" s="7">
        <f t="shared" si="128"/>
        <v>1</v>
      </c>
      <c r="U997" s="7">
        <f t="shared" si="129"/>
        <v>28</v>
      </c>
    </row>
    <row r="998" spans="1:21" s="65" customFormat="1">
      <c r="A998" s="62">
        <v>62</v>
      </c>
      <c r="B998" s="63" t="s">
        <v>90</v>
      </c>
      <c r="C998" s="174" t="s">
        <v>1582</v>
      </c>
      <c r="D998" s="174">
        <v>1954</v>
      </c>
      <c r="E998" s="174" t="s">
        <v>1585</v>
      </c>
      <c r="F998" s="174" t="s">
        <v>1969</v>
      </c>
      <c r="G998" s="6" t="str">
        <f t="shared" si="127"/>
        <v xml:space="preserve"> </v>
      </c>
      <c r="H998" s="101"/>
      <c r="I998" s="101"/>
      <c r="J998" s="101"/>
      <c r="K998" s="101"/>
      <c r="L998" s="101"/>
      <c r="M998" s="101"/>
      <c r="N998" s="101"/>
      <c r="O998" s="101">
        <v>28</v>
      </c>
      <c r="P998" s="101"/>
      <c r="Q998" s="101"/>
      <c r="R998" s="99"/>
      <c r="S998" s="7">
        <f t="shared" si="130"/>
        <v>28</v>
      </c>
      <c r="T998" s="7">
        <f t="shared" si="128"/>
        <v>1</v>
      </c>
      <c r="U998" s="7">
        <f t="shared" si="129"/>
        <v>28</v>
      </c>
    </row>
    <row r="999" spans="1:21" s="65" customFormat="1">
      <c r="A999" s="62">
        <v>63</v>
      </c>
      <c r="B999" s="63" t="s">
        <v>90</v>
      </c>
      <c r="C999" s="100" t="s">
        <v>1903</v>
      </c>
      <c r="D999" s="192">
        <v>1957</v>
      </c>
      <c r="E999" s="174" t="s">
        <v>191</v>
      </c>
      <c r="F999" s="140" t="s">
        <v>950</v>
      </c>
      <c r="G999" s="6" t="str">
        <f t="shared" si="127"/>
        <v xml:space="preserve"> </v>
      </c>
      <c r="H999" s="13"/>
      <c r="I999" s="13"/>
      <c r="J999" s="13"/>
      <c r="K999" s="63">
        <v>27</v>
      </c>
      <c r="L999" s="13"/>
      <c r="M999" s="13"/>
      <c r="N999" s="13"/>
      <c r="O999" s="13"/>
      <c r="P999" s="63"/>
      <c r="Q999" s="13"/>
      <c r="R999" s="12"/>
      <c r="S999" s="12">
        <f t="shared" si="130"/>
        <v>27</v>
      </c>
      <c r="T999" s="12">
        <f t="shared" si="128"/>
        <v>1</v>
      </c>
      <c r="U999" s="7">
        <f t="shared" si="129"/>
        <v>27</v>
      </c>
    </row>
    <row r="1000" spans="1:21" s="65" customFormat="1">
      <c r="A1000" s="62">
        <v>64</v>
      </c>
      <c r="B1000" s="63" t="s">
        <v>90</v>
      </c>
      <c r="C1000" s="53" t="s">
        <v>1513</v>
      </c>
      <c r="D1000" s="53">
        <v>1954</v>
      </c>
      <c r="E1000" s="53" t="s">
        <v>1532</v>
      </c>
      <c r="F1000" s="174" t="s">
        <v>162</v>
      </c>
      <c r="G1000" s="6" t="str">
        <f t="shared" si="127"/>
        <v xml:space="preserve"> </v>
      </c>
      <c r="H1000" s="101"/>
      <c r="I1000" s="101"/>
      <c r="J1000" s="101"/>
      <c r="K1000" s="101"/>
      <c r="L1000" s="101"/>
      <c r="M1000" s="101"/>
      <c r="N1000" s="101">
        <v>27</v>
      </c>
      <c r="O1000" s="101"/>
      <c r="P1000" s="101"/>
      <c r="Q1000" s="101"/>
      <c r="R1000" s="99"/>
      <c r="S1000" s="7">
        <f t="shared" si="130"/>
        <v>27</v>
      </c>
      <c r="T1000" s="7">
        <f t="shared" si="128"/>
        <v>1</v>
      </c>
      <c r="U1000" s="7">
        <f t="shared" si="129"/>
        <v>27</v>
      </c>
    </row>
    <row r="1001" spans="1:21" s="128" customFormat="1">
      <c r="A1001" s="62">
        <v>65</v>
      </c>
      <c r="B1001" s="63" t="s">
        <v>90</v>
      </c>
      <c r="C1001" s="174" t="s">
        <v>1640</v>
      </c>
      <c r="D1001" s="174">
        <v>1957</v>
      </c>
      <c r="E1001" s="174" t="s">
        <v>161</v>
      </c>
      <c r="F1001" s="174" t="s">
        <v>1969</v>
      </c>
      <c r="G1001" s="6" t="str">
        <f t="shared" ref="G1001:G1029" si="131">IF(COUNTIF(atleta601,C1001)&gt;1,"X"," ")</f>
        <v xml:space="preserve"> </v>
      </c>
      <c r="H1001" s="101"/>
      <c r="I1001" s="101"/>
      <c r="J1001" s="101"/>
      <c r="K1001" s="101"/>
      <c r="L1001" s="101"/>
      <c r="M1001" s="101"/>
      <c r="N1001" s="101"/>
      <c r="O1001" s="101">
        <v>27</v>
      </c>
      <c r="P1001" s="101"/>
      <c r="Q1001" s="101"/>
      <c r="R1001" s="99"/>
      <c r="S1001" s="7">
        <f t="shared" si="130"/>
        <v>27</v>
      </c>
      <c r="T1001" s="7">
        <f t="shared" ref="T1001:T1029" si="132">COUNT(F1001:Q1001)</f>
        <v>1</v>
      </c>
      <c r="U1001" s="7">
        <f t="shared" ref="U1001:U1029" si="133">S1001</f>
        <v>27</v>
      </c>
    </row>
    <row r="1002" spans="1:21" s="57" customFormat="1">
      <c r="A1002" s="62">
        <v>66</v>
      </c>
      <c r="B1002" s="63" t="s">
        <v>90</v>
      </c>
      <c r="C1002" s="100" t="s">
        <v>1904</v>
      </c>
      <c r="D1002" s="192">
        <v>1954</v>
      </c>
      <c r="E1002" s="174" t="s">
        <v>1955</v>
      </c>
      <c r="F1002" s="140" t="s">
        <v>1258</v>
      </c>
      <c r="G1002" s="6" t="str">
        <f t="shared" si="131"/>
        <v xml:space="preserve"> </v>
      </c>
      <c r="H1002" s="13"/>
      <c r="I1002" s="13"/>
      <c r="J1002" s="13"/>
      <c r="K1002" s="63">
        <v>26</v>
      </c>
      <c r="L1002" s="13"/>
      <c r="M1002" s="13"/>
      <c r="N1002" s="13"/>
      <c r="O1002" s="13"/>
      <c r="P1002" s="63"/>
      <c r="Q1002" s="13"/>
      <c r="R1002" s="12"/>
      <c r="S1002" s="12">
        <f t="shared" si="130"/>
        <v>26</v>
      </c>
      <c r="T1002" s="12">
        <f t="shared" si="132"/>
        <v>1</v>
      </c>
      <c r="U1002" s="7">
        <f t="shared" si="133"/>
        <v>26</v>
      </c>
    </row>
    <row r="1003" spans="1:21" s="57" customFormat="1">
      <c r="A1003" s="62">
        <v>67</v>
      </c>
      <c r="B1003" s="63" t="s">
        <v>90</v>
      </c>
      <c r="C1003" s="51" t="s">
        <v>582</v>
      </c>
      <c r="D1003" s="51">
        <v>1958</v>
      </c>
      <c r="E1003" s="51" t="s">
        <v>163</v>
      </c>
      <c r="F1003" s="53" t="str">
        <f>VLOOKUP(E1003,cod.,2,FALSE)</f>
        <v>ATLETICA SALENTINA LECCE</v>
      </c>
      <c r="G1003" s="6" t="str">
        <f t="shared" si="131"/>
        <v xml:space="preserve"> </v>
      </c>
      <c r="H1003" s="63"/>
      <c r="I1003" s="5"/>
      <c r="J1003" s="5"/>
      <c r="K1003" s="5"/>
      <c r="L1003" s="13">
        <v>26</v>
      </c>
      <c r="M1003" s="5"/>
      <c r="N1003" s="5"/>
      <c r="O1003" s="5"/>
      <c r="P1003" s="62"/>
      <c r="Q1003" s="5"/>
      <c r="R1003" s="7"/>
      <c r="S1003" s="7">
        <f t="shared" ref="S1003:S1029" si="134">SUM(F1003:Q1003)</f>
        <v>26</v>
      </c>
      <c r="T1003" s="7">
        <f t="shared" si="132"/>
        <v>1</v>
      </c>
      <c r="U1003" s="7">
        <f t="shared" si="133"/>
        <v>26</v>
      </c>
    </row>
    <row r="1004" spans="1:21" s="57" customFormat="1">
      <c r="A1004" s="62">
        <v>68</v>
      </c>
      <c r="B1004" s="98" t="s">
        <v>90</v>
      </c>
      <c r="C1004" s="169" t="s">
        <v>902</v>
      </c>
      <c r="D1004" s="197">
        <v>1957</v>
      </c>
      <c r="E1004" s="197" t="s">
        <v>244</v>
      </c>
      <c r="F1004" s="169" t="str">
        <f>VLOOKUP(E1004,cod.,2,FALSE)</f>
        <v>ATLETICA CEGLIE MESSAPICA</v>
      </c>
      <c r="G1004" s="6" t="str">
        <f t="shared" si="131"/>
        <v xml:space="preserve"> </v>
      </c>
      <c r="H1004" s="98"/>
      <c r="I1004" s="77"/>
      <c r="J1004" s="77"/>
      <c r="K1004" s="77"/>
      <c r="L1004" s="170">
        <v>25</v>
      </c>
      <c r="M1004" s="77"/>
      <c r="N1004" s="77"/>
      <c r="O1004" s="77"/>
      <c r="P1004" s="208"/>
      <c r="Q1004" s="77"/>
      <c r="R1004" s="40"/>
      <c r="S1004" s="40">
        <f t="shared" si="134"/>
        <v>25</v>
      </c>
      <c r="T1004" s="40">
        <f t="shared" si="132"/>
        <v>1</v>
      </c>
      <c r="U1004" s="40">
        <f t="shared" si="133"/>
        <v>25</v>
      </c>
    </row>
    <row r="1005" spans="1:21" s="57" customFormat="1">
      <c r="A1005" s="62">
        <v>69</v>
      </c>
      <c r="B1005" s="82" t="s">
        <v>90</v>
      </c>
      <c r="C1005" s="174" t="s">
        <v>1642</v>
      </c>
      <c r="D1005" s="174">
        <v>1958</v>
      </c>
      <c r="E1005" s="174" t="s">
        <v>122</v>
      </c>
      <c r="F1005" s="174" t="s">
        <v>162</v>
      </c>
      <c r="G1005" s="6" t="str">
        <f t="shared" si="131"/>
        <v xml:space="preserve"> </v>
      </c>
      <c r="H1005" s="101"/>
      <c r="I1005" s="101"/>
      <c r="J1005" s="101"/>
      <c r="K1005" s="101"/>
      <c r="L1005" s="101"/>
      <c r="M1005" s="101"/>
      <c r="N1005" s="101">
        <v>25</v>
      </c>
      <c r="O1005" s="101"/>
      <c r="P1005" s="101"/>
      <c r="Q1005" s="101"/>
      <c r="R1005" s="99"/>
      <c r="S1005" s="40">
        <f t="shared" si="134"/>
        <v>25</v>
      </c>
      <c r="T1005" s="40">
        <f t="shared" si="132"/>
        <v>1</v>
      </c>
      <c r="U1005" s="40">
        <f t="shared" si="133"/>
        <v>25</v>
      </c>
    </row>
    <row r="1006" spans="1:21" s="57" customFormat="1">
      <c r="A1006" s="62">
        <v>71</v>
      </c>
      <c r="B1006" s="101" t="s">
        <v>90</v>
      </c>
      <c r="C1006" s="51" t="s">
        <v>639</v>
      </c>
      <c r="D1006" s="51">
        <v>1956</v>
      </c>
      <c r="E1006" s="51" t="s">
        <v>168</v>
      </c>
      <c r="F1006" s="174" t="s">
        <v>2003</v>
      </c>
      <c r="G1006" s="6" t="str">
        <f t="shared" si="131"/>
        <v xml:space="preserve"> </v>
      </c>
      <c r="H1006" s="101"/>
      <c r="I1006" s="101"/>
      <c r="J1006" s="101"/>
      <c r="K1006" s="101"/>
      <c r="L1006" s="101"/>
      <c r="M1006" s="101"/>
      <c r="N1006" s="101"/>
      <c r="O1006" s="101">
        <v>25</v>
      </c>
      <c r="P1006" s="101"/>
      <c r="Q1006" s="101"/>
      <c r="R1006" s="99"/>
      <c r="S1006" s="40">
        <f t="shared" si="134"/>
        <v>25</v>
      </c>
      <c r="T1006" s="40">
        <f t="shared" si="132"/>
        <v>1</v>
      </c>
      <c r="U1006" s="40">
        <f t="shared" si="133"/>
        <v>25</v>
      </c>
    </row>
    <row r="1007" spans="1:21" s="57" customFormat="1">
      <c r="A1007" s="62">
        <v>72</v>
      </c>
      <c r="B1007" s="101" t="s">
        <v>90</v>
      </c>
      <c r="C1007" s="53" t="s">
        <v>353</v>
      </c>
      <c r="D1007" s="51">
        <v>1958</v>
      </c>
      <c r="E1007" s="51" t="s">
        <v>170</v>
      </c>
      <c r="F1007" s="174" t="s">
        <v>1977</v>
      </c>
      <c r="G1007" s="6" t="str">
        <f t="shared" si="131"/>
        <v xml:space="preserve"> </v>
      </c>
      <c r="H1007" s="101">
        <v>3</v>
      </c>
      <c r="I1007" s="101"/>
      <c r="J1007" s="101"/>
      <c r="K1007" s="101"/>
      <c r="L1007" s="101"/>
      <c r="M1007" s="101"/>
      <c r="N1007" s="101"/>
      <c r="O1007" s="101">
        <v>22</v>
      </c>
      <c r="P1007" s="101"/>
      <c r="Q1007" s="101"/>
      <c r="R1007" s="99"/>
      <c r="S1007" s="40">
        <f t="shared" si="134"/>
        <v>25</v>
      </c>
      <c r="T1007" s="40">
        <f t="shared" si="132"/>
        <v>2</v>
      </c>
      <c r="U1007" s="40">
        <f t="shared" si="133"/>
        <v>25</v>
      </c>
    </row>
    <row r="1008" spans="1:21" s="57" customFormat="1">
      <c r="A1008" s="62">
        <v>73</v>
      </c>
      <c r="B1008" s="101" t="s">
        <v>90</v>
      </c>
      <c r="C1008" s="100" t="s">
        <v>1919</v>
      </c>
      <c r="D1008" s="192">
        <v>1956</v>
      </c>
      <c r="E1008" s="174" t="s">
        <v>133</v>
      </c>
      <c r="F1008" s="51" t="s">
        <v>164</v>
      </c>
      <c r="G1008" s="6" t="str">
        <f t="shared" si="131"/>
        <v xml:space="preserve"> </v>
      </c>
      <c r="H1008" s="63">
        <v>24</v>
      </c>
      <c r="I1008" s="5"/>
      <c r="J1008" s="5"/>
      <c r="K1008" s="5"/>
      <c r="L1008" s="5"/>
      <c r="M1008" s="5"/>
      <c r="N1008" s="5"/>
      <c r="O1008" s="5"/>
      <c r="P1008" s="13"/>
      <c r="Q1008" s="5"/>
      <c r="R1008" s="7"/>
      <c r="S1008" s="40">
        <f t="shared" si="134"/>
        <v>24</v>
      </c>
      <c r="T1008" s="40">
        <f t="shared" si="132"/>
        <v>1</v>
      </c>
      <c r="U1008" s="40">
        <f t="shared" si="133"/>
        <v>24</v>
      </c>
    </row>
    <row r="1009" spans="1:21" s="57" customFormat="1">
      <c r="A1009" s="62">
        <v>74</v>
      </c>
      <c r="B1009" s="101" t="s">
        <v>90</v>
      </c>
      <c r="C1009" s="100" t="s">
        <v>1922</v>
      </c>
      <c r="D1009" s="192">
        <v>1955</v>
      </c>
      <c r="E1009" s="174" t="s">
        <v>124</v>
      </c>
      <c r="F1009" s="174" t="s">
        <v>123</v>
      </c>
      <c r="G1009" s="6" t="str">
        <f t="shared" si="131"/>
        <v xml:space="preserve"> </v>
      </c>
      <c r="H1009" s="101"/>
      <c r="I1009" s="101"/>
      <c r="J1009" s="101"/>
      <c r="K1009" s="101"/>
      <c r="L1009" s="101"/>
      <c r="M1009" s="101"/>
      <c r="N1009" s="101">
        <v>24</v>
      </c>
      <c r="O1009" s="101"/>
      <c r="P1009" s="101"/>
      <c r="Q1009" s="101"/>
      <c r="R1009" s="99"/>
      <c r="S1009" s="40">
        <f t="shared" si="134"/>
        <v>24</v>
      </c>
      <c r="T1009" s="40">
        <f t="shared" si="132"/>
        <v>1</v>
      </c>
      <c r="U1009" s="40">
        <f t="shared" si="133"/>
        <v>24</v>
      </c>
    </row>
    <row r="1010" spans="1:21" s="57" customFormat="1">
      <c r="A1010" s="62">
        <v>75</v>
      </c>
      <c r="B1010" s="101" t="s">
        <v>90</v>
      </c>
      <c r="C1010" s="51" t="s">
        <v>674</v>
      </c>
      <c r="D1010" s="51">
        <v>1958</v>
      </c>
      <c r="E1010" s="51" t="s">
        <v>195</v>
      </c>
      <c r="F1010" s="51" t="s">
        <v>169</v>
      </c>
      <c r="G1010" s="6" t="str">
        <f t="shared" si="131"/>
        <v xml:space="preserve"> </v>
      </c>
      <c r="H1010" s="63">
        <v>23</v>
      </c>
      <c r="I1010" s="5"/>
      <c r="J1010" s="5"/>
      <c r="K1010" s="5"/>
      <c r="L1010" s="5"/>
      <c r="M1010" s="5"/>
      <c r="N1010" s="5"/>
      <c r="O1010" s="5"/>
      <c r="P1010" s="62"/>
      <c r="Q1010" s="5"/>
      <c r="R1010" s="7"/>
      <c r="S1010" s="40">
        <f t="shared" si="134"/>
        <v>23</v>
      </c>
      <c r="T1010" s="40">
        <f t="shared" si="132"/>
        <v>1</v>
      </c>
      <c r="U1010" s="40">
        <f t="shared" si="133"/>
        <v>23</v>
      </c>
    </row>
    <row r="1011" spans="1:21" s="57" customFormat="1">
      <c r="A1011" s="62">
        <v>76</v>
      </c>
      <c r="B1011" s="101" t="s">
        <v>90</v>
      </c>
      <c r="C1011" s="100" t="s">
        <v>1930</v>
      </c>
      <c r="D1011" s="192">
        <v>1955</v>
      </c>
      <c r="E1011" s="174" t="s">
        <v>1957</v>
      </c>
      <c r="F1011" s="51" t="s">
        <v>273</v>
      </c>
      <c r="G1011" s="6" t="str">
        <f t="shared" si="131"/>
        <v xml:space="preserve"> </v>
      </c>
      <c r="H1011" s="63">
        <v>4</v>
      </c>
      <c r="I1011" s="5"/>
      <c r="J1011" s="5">
        <v>19</v>
      </c>
      <c r="K1011" s="5"/>
      <c r="L1011" s="5"/>
      <c r="M1011" s="5"/>
      <c r="N1011" s="5"/>
      <c r="O1011" s="5"/>
      <c r="P1011" s="5"/>
      <c r="Q1011" s="4"/>
      <c r="R1011" s="7"/>
      <c r="S1011" s="40">
        <f t="shared" si="134"/>
        <v>23</v>
      </c>
      <c r="T1011" s="40">
        <f t="shared" si="132"/>
        <v>2</v>
      </c>
      <c r="U1011" s="40">
        <f t="shared" si="133"/>
        <v>23</v>
      </c>
    </row>
    <row r="1012" spans="1:21" s="57" customFormat="1">
      <c r="A1012" s="62">
        <v>77</v>
      </c>
      <c r="B1012" s="101" t="s">
        <v>90</v>
      </c>
      <c r="C1012" s="51" t="s">
        <v>680</v>
      </c>
      <c r="D1012" s="51">
        <v>1958</v>
      </c>
      <c r="E1012" s="51" t="s">
        <v>168</v>
      </c>
      <c r="F1012" s="174" t="s">
        <v>2014</v>
      </c>
      <c r="G1012" s="6" t="str">
        <f t="shared" si="131"/>
        <v xml:space="preserve"> </v>
      </c>
      <c r="H1012" s="101"/>
      <c r="I1012" s="101"/>
      <c r="J1012" s="101"/>
      <c r="K1012" s="101"/>
      <c r="L1012" s="101"/>
      <c r="M1012" s="101"/>
      <c r="N1012" s="101"/>
      <c r="O1012" s="101">
        <v>21</v>
      </c>
      <c r="P1012" s="101"/>
      <c r="Q1012" s="101"/>
      <c r="R1012" s="99"/>
      <c r="S1012" s="40">
        <f t="shared" si="134"/>
        <v>21</v>
      </c>
      <c r="T1012" s="40">
        <f t="shared" si="132"/>
        <v>1</v>
      </c>
      <c r="U1012" s="40">
        <f t="shared" si="133"/>
        <v>21</v>
      </c>
    </row>
    <row r="1013" spans="1:21" s="57" customFormat="1">
      <c r="A1013" s="62">
        <v>78</v>
      </c>
      <c r="B1013" s="101" t="s">
        <v>90</v>
      </c>
      <c r="C1013" s="53" t="s">
        <v>793</v>
      </c>
      <c r="D1013" s="51">
        <v>1957</v>
      </c>
      <c r="E1013" s="51" t="s">
        <v>185</v>
      </c>
      <c r="F1013" s="51" t="s">
        <v>196</v>
      </c>
      <c r="G1013" s="6" t="str">
        <f t="shared" si="131"/>
        <v xml:space="preserve"> </v>
      </c>
      <c r="H1013" s="63">
        <v>20</v>
      </c>
      <c r="I1013" s="5"/>
      <c r="J1013" s="5"/>
      <c r="K1013" s="5"/>
      <c r="L1013" s="5"/>
      <c r="M1013" s="5"/>
      <c r="N1013" s="5"/>
      <c r="O1013" s="5"/>
      <c r="P1013" s="62"/>
      <c r="Q1013" s="5"/>
      <c r="R1013" s="7"/>
      <c r="S1013" s="40">
        <f t="shared" si="134"/>
        <v>20</v>
      </c>
      <c r="T1013" s="40">
        <f t="shared" si="132"/>
        <v>1</v>
      </c>
      <c r="U1013" s="40">
        <f t="shared" si="133"/>
        <v>20</v>
      </c>
    </row>
    <row r="1014" spans="1:21" s="57" customFormat="1">
      <c r="A1014" s="62">
        <v>79</v>
      </c>
      <c r="B1014" s="101" t="s">
        <v>90</v>
      </c>
      <c r="C1014" s="51" t="s">
        <v>683</v>
      </c>
      <c r="D1014" s="51">
        <v>1955</v>
      </c>
      <c r="E1014" s="51" t="s">
        <v>168</v>
      </c>
      <c r="F1014" s="174" t="s">
        <v>2016</v>
      </c>
      <c r="G1014" s="6" t="str">
        <f t="shared" si="131"/>
        <v xml:space="preserve"> </v>
      </c>
      <c r="H1014" s="101"/>
      <c r="I1014" s="101"/>
      <c r="J1014" s="101"/>
      <c r="K1014" s="101"/>
      <c r="L1014" s="101"/>
      <c r="M1014" s="101"/>
      <c r="N1014" s="101"/>
      <c r="O1014" s="101">
        <v>20</v>
      </c>
      <c r="P1014" s="101"/>
      <c r="Q1014" s="101"/>
      <c r="R1014" s="99"/>
      <c r="S1014" s="40">
        <f t="shared" si="134"/>
        <v>20</v>
      </c>
      <c r="T1014" s="40">
        <f t="shared" si="132"/>
        <v>1</v>
      </c>
      <c r="U1014" s="40">
        <f t="shared" si="133"/>
        <v>20</v>
      </c>
    </row>
    <row r="1015" spans="1:21" s="57" customFormat="1">
      <c r="A1015" s="62">
        <v>80</v>
      </c>
      <c r="B1015" s="101" t="s">
        <v>90</v>
      </c>
      <c r="C1015" s="50" t="s">
        <v>1072</v>
      </c>
      <c r="D1015" s="50">
        <v>1958</v>
      </c>
      <c r="E1015" s="97" t="s">
        <v>1168</v>
      </c>
      <c r="F1015" s="51" t="s">
        <v>169</v>
      </c>
      <c r="G1015" s="6" t="str">
        <f t="shared" si="131"/>
        <v xml:space="preserve"> </v>
      </c>
      <c r="H1015" s="63">
        <v>19</v>
      </c>
      <c r="I1015" s="5"/>
      <c r="J1015" s="5"/>
      <c r="K1015" s="5"/>
      <c r="L1015" s="5"/>
      <c r="M1015" s="5"/>
      <c r="N1015" s="5"/>
      <c r="O1015" s="5"/>
      <c r="P1015" s="62"/>
      <c r="Q1015" s="5"/>
      <c r="R1015" s="7"/>
      <c r="S1015" s="40">
        <f t="shared" si="134"/>
        <v>19</v>
      </c>
      <c r="T1015" s="40">
        <f t="shared" si="132"/>
        <v>1</v>
      </c>
      <c r="U1015" s="40">
        <f t="shared" si="133"/>
        <v>19</v>
      </c>
    </row>
    <row r="1016" spans="1:21" s="57" customFormat="1">
      <c r="A1016" s="62">
        <v>81</v>
      </c>
      <c r="B1016" s="101" t="s">
        <v>90</v>
      </c>
      <c r="C1016" s="100" t="s">
        <v>1938</v>
      </c>
      <c r="D1016" s="192">
        <v>1956</v>
      </c>
      <c r="E1016" s="174" t="s">
        <v>1951</v>
      </c>
      <c r="F1016" s="51" t="s">
        <v>186</v>
      </c>
      <c r="G1016" s="6" t="str">
        <f t="shared" si="131"/>
        <v xml:space="preserve"> </v>
      </c>
      <c r="H1016" s="63">
        <v>2</v>
      </c>
      <c r="I1016" s="5"/>
      <c r="J1016" s="5">
        <v>17</v>
      </c>
      <c r="K1016" s="5"/>
      <c r="L1016" s="5"/>
      <c r="M1016" s="5"/>
      <c r="N1016" s="5"/>
      <c r="O1016" s="5"/>
      <c r="P1016" s="62"/>
      <c r="Q1016" s="5"/>
      <c r="R1016" s="7"/>
      <c r="S1016" s="7">
        <f t="shared" si="134"/>
        <v>19</v>
      </c>
      <c r="T1016" s="7">
        <f t="shared" si="132"/>
        <v>2</v>
      </c>
      <c r="U1016" s="7">
        <f t="shared" si="133"/>
        <v>19</v>
      </c>
    </row>
    <row r="1017" spans="1:21" s="57" customFormat="1" ht="13.5" customHeight="1">
      <c r="A1017" s="62">
        <v>84</v>
      </c>
      <c r="B1017" s="147" t="s">
        <v>90</v>
      </c>
      <c r="C1017" s="51" t="s">
        <v>703</v>
      </c>
      <c r="D1017" s="51">
        <v>1954</v>
      </c>
      <c r="E1017" s="51" t="s">
        <v>191</v>
      </c>
      <c r="F1017" s="51" t="s">
        <v>169</v>
      </c>
      <c r="G1017" s="6" t="str">
        <f t="shared" si="131"/>
        <v xml:space="preserve"> </v>
      </c>
      <c r="H1017" s="63">
        <v>18</v>
      </c>
      <c r="I1017" s="5"/>
      <c r="J1017" s="5"/>
      <c r="K1017" s="5"/>
      <c r="L1017" s="5"/>
      <c r="M1017" s="5"/>
      <c r="N1017" s="5"/>
      <c r="O1017" s="5"/>
      <c r="P1017" s="62"/>
      <c r="Q1017" s="5"/>
      <c r="R1017" s="7"/>
      <c r="S1017" s="7">
        <f t="shared" si="134"/>
        <v>18</v>
      </c>
      <c r="T1017" s="7">
        <f t="shared" si="132"/>
        <v>1</v>
      </c>
      <c r="U1017" s="7">
        <f t="shared" si="133"/>
        <v>18</v>
      </c>
    </row>
    <row r="1018" spans="1:21" s="158" customFormat="1">
      <c r="A1018" s="62">
        <v>86</v>
      </c>
      <c r="B1018" s="147" t="s">
        <v>90</v>
      </c>
      <c r="C1018" s="51" t="s">
        <v>740</v>
      </c>
      <c r="D1018" s="51">
        <v>1957</v>
      </c>
      <c r="E1018" s="51" t="s">
        <v>117</v>
      </c>
      <c r="F1018" s="50" t="s">
        <v>1045</v>
      </c>
      <c r="G1018" s="6" t="str">
        <f t="shared" si="131"/>
        <v xml:space="preserve"> </v>
      </c>
      <c r="H1018" s="5"/>
      <c r="I1018" s="5"/>
      <c r="J1018" s="138">
        <v>18</v>
      </c>
      <c r="K1018" s="5"/>
      <c r="L1018" s="5"/>
      <c r="M1018" s="5"/>
      <c r="N1018" s="5"/>
      <c r="O1018" s="5"/>
      <c r="P1018" s="62"/>
      <c r="Q1018" s="5"/>
      <c r="R1018" s="7"/>
      <c r="S1018" s="7">
        <f t="shared" si="134"/>
        <v>18</v>
      </c>
      <c r="T1018" s="7">
        <f t="shared" si="132"/>
        <v>1</v>
      </c>
      <c r="U1018" s="7">
        <f t="shared" si="133"/>
        <v>18</v>
      </c>
    </row>
    <row r="1019" spans="1:21" s="158" customFormat="1">
      <c r="A1019" s="62">
        <v>87</v>
      </c>
      <c r="B1019" s="147" t="s">
        <v>90</v>
      </c>
      <c r="C1019" s="51" t="s">
        <v>754</v>
      </c>
      <c r="D1019" s="51">
        <v>1954</v>
      </c>
      <c r="E1019" s="51" t="s">
        <v>374</v>
      </c>
      <c r="F1019" s="174" t="s">
        <v>1990</v>
      </c>
      <c r="G1019" s="6" t="str">
        <f t="shared" si="131"/>
        <v xml:space="preserve"> </v>
      </c>
      <c r="H1019" s="101"/>
      <c r="I1019" s="101"/>
      <c r="J1019" s="101"/>
      <c r="K1019" s="101"/>
      <c r="L1019" s="101"/>
      <c r="M1019" s="101"/>
      <c r="N1019" s="101"/>
      <c r="O1019" s="101">
        <v>18</v>
      </c>
      <c r="P1019" s="101"/>
      <c r="Q1019" s="101"/>
      <c r="R1019" s="99"/>
      <c r="S1019" s="7">
        <f t="shared" si="134"/>
        <v>18</v>
      </c>
      <c r="T1019" s="7">
        <f t="shared" si="132"/>
        <v>1</v>
      </c>
      <c r="U1019" s="7">
        <f t="shared" si="133"/>
        <v>18</v>
      </c>
    </row>
    <row r="1020" spans="1:21" s="158" customFormat="1">
      <c r="A1020" s="62">
        <v>89</v>
      </c>
      <c r="B1020" s="147" t="s">
        <v>90</v>
      </c>
      <c r="C1020" s="51" t="s">
        <v>756</v>
      </c>
      <c r="D1020" s="51">
        <v>1956</v>
      </c>
      <c r="E1020" s="51" t="s">
        <v>137</v>
      </c>
      <c r="F1020" s="51" t="s">
        <v>192</v>
      </c>
      <c r="G1020" s="6" t="str">
        <f t="shared" si="131"/>
        <v xml:space="preserve"> </v>
      </c>
      <c r="H1020" s="63">
        <v>16</v>
      </c>
      <c r="I1020" s="5"/>
      <c r="J1020" s="5"/>
      <c r="K1020" s="5"/>
      <c r="L1020" s="5"/>
      <c r="M1020" s="5"/>
      <c r="N1020" s="5"/>
      <c r="O1020" s="5"/>
      <c r="P1020" s="62"/>
      <c r="Q1020" s="5"/>
      <c r="R1020" s="7"/>
      <c r="S1020" s="7">
        <f t="shared" si="134"/>
        <v>16</v>
      </c>
      <c r="T1020" s="7">
        <f t="shared" si="132"/>
        <v>1</v>
      </c>
      <c r="U1020" s="7">
        <f t="shared" si="133"/>
        <v>16</v>
      </c>
    </row>
    <row r="1021" spans="1:21" s="158" customFormat="1">
      <c r="A1021" s="62">
        <v>90</v>
      </c>
      <c r="B1021" s="147" t="s">
        <v>90</v>
      </c>
      <c r="C1021" s="51" t="s">
        <v>802</v>
      </c>
      <c r="D1021" s="51">
        <v>1955</v>
      </c>
      <c r="E1021" s="51" t="s">
        <v>213</v>
      </c>
      <c r="F1021" s="51" t="s">
        <v>118</v>
      </c>
      <c r="G1021" s="6" t="str">
        <f t="shared" si="131"/>
        <v xml:space="preserve"> </v>
      </c>
      <c r="H1021" s="63">
        <v>14</v>
      </c>
      <c r="I1021" s="5"/>
      <c r="J1021" s="5"/>
      <c r="K1021" s="5"/>
      <c r="L1021" s="5"/>
      <c r="M1021" s="5"/>
      <c r="N1021" s="5"/>
      <c r="O1021" s="5"/>
      <c r="P1021" s="62"/>
      <c r="Q1021" s="5"/>
      <c r="R1021" s="7"/>
      <c r="S1021" s="7">
        <f t="shared" si="134"/>
        <v>14</v>
      </c>
      <c r="T1021" s="7">
        <f t="shared" si="132"/>
        <v>1</v>
      </c>
      <c r="U1021" s="7">
        <f t="shared" si="133"/>
        <v>14</v>
      </c>
    </row>
    <row r="1022" spans="1:21" s="158" customFormat="1">
      <c r="A1022" s="62">
        <v>92</v>
      </c>
      <c r="B1022" s="147" t="s">
        <v>90</v>
      </c>
      <c r="C1022" s="51" t="s">
        <v>838</v>
      </c>
      <c r="D1022" s="51">
        <v>1956</v>
      </c>
      <c r="E1022" s="51" t="s">
        <v>215</v>
      </c>
      <c r="F1022" s="51" t="s">
        <v>378</v>
      </c>
      <c r="G1022" s="6" t="str">
        <f t="shared" si="131"/>
        <v xml:space="preserve"> </v>
      </c>
      <c r="H1022" s="63">
        <v>13</v>
      </c>
      <c r="I1022" s="5"/>
      <c r="J1022" s="5"/>
      <c r="K1022" s="5"/>
      <c r="L1022" s="5"/>
      <c r="M1022" s="5"/>
      <c r="N1022" s="5"/>
      <c r="O1022" s="5"/>
      <c r="P1022" s="5"/>
      <c r="Q1022" s="4"/>
      <c r="R1022" s="7"/>
      <c r="S1022" s="7">
        <f t="shared" si="134"/>
        <v>13</v>
      </c>
      <c r="T1022" s="7">
        <f t="shared" si="132"/>
        <v>1</v>
      </c>
      <c r="U1022" s="7">
        <f t="shared" si="133"/>
        <v>13</v>
      </c>
    </row>
    <row r="1023" spans="1:21" s="158" customFormat="1">
      <c r="A1023" s="62">
        <v>93</v>
      </c>
      <c r="B1023" s="147" t="s">
        <v>90</v>
      </c>
      <c r="C1023" s="51" t="s">
        <v>846</v>
      </c>
      <c r="D1023" s="51">
        <v>1956</v>
      </c>
      <c r="E1023" s="51" t="s">
        <v>189</v>
      </c>
      <c r="F1023" s="51" t="s">
        <v>138</v>
      </c>
      <c r="G1023" s="6" t="str">
        <f t="shared" si="131"/>
        <v xml:space="preserve"> </v>
      </c>
      <c r="H1023" s="63">
        <v>12</v>
      </c>
      <c r="I1023" s="5"/>
      <c r="J1023" s="5"/>
      <c r="K1023" s="5"/>
      <c r="L1023" s="5"/>
      <c r="M1023" s="5"/>
      <c r="N1023" s="5"/>
      <c r="O1023" s="5"/>
      <c r="P1023" s="62"/>
      <c r="Q1023" s="5"/>
      <c r="R1023" s="7"/>
      <c r="S1023" s="7">
        <f t="shared" si="134"/>
        <v>12</v>
      </c>
      <c r="T1023" s="7">
        <f t="shared" si="132"/>
        <v>1</v>
      </c>
      <c r="U1023" s="7">
        <f t="shared" si="133"/>
        <v>12</v>
      </c>
    </row>
    <row r="1024" spans="1:21" s="158" customFormat="1">
      <c r="A1024" s="62">
        <v>94</v>
      </c>
      <c r="B1024" s="147" t="s">
        <v>90</v>
      </c>
      <c r="C1024" s="53" t="s">
        <v>869</v>
      </c>
      <c r="D1024" s="51">
        <v>1956</v>
      </c>
      <c r="E1024" s="51" t="s">
        <v>121</v>
      </c>
      <c r="F1024" s="51" t="s">
        <v>379</v>
      </c>
      <c r="G1024" s="6" t="str">
        <f t="shared" si="131"/>
        <v xml:space="preserve"> </v>
      </c>
      <c r="H1024" s="63">
        <v>10</v>
      </c>
      <c r="I1024" s="5"/>
      <c r="J1024" s="5"/>
      <c r="K1024" s="5"/>
      <c r="L1024" s="5"/>
      <c r="M1024" s="5"/>
      <c r="N1024" s="5"/>
      <c r="O1024" s="5"/>
      <c r="P1024" s="62"/>
      <c r="Q1024" s="5"/>
      <c r="R1024" s="7"/>
      <c r="S1024" s="7">
        <f t="shared" si="134"/>
        <v>10</v>
      </c>
      <c r="T1024" s="7">
        <f t="shared" si="132"/>
        <v>1</v>
      </c>
      <c r="U1024" s="7">
        <f t="shared" si="133"/>
        <v>10</v>
      </c>
    </row>
    <row r="1025" spans="1:21" s="158" customFormat="1">
      <c r="A1025" s="62">
        <v>96</v>
      </c>
      <c r="B1025" s="147" t="s">
        <v>90</v>
      </c>
      <c r="C1025" s="53" t="s">
        <v>898</v>
      </c>
      <c r="D1025" s="51">
        <v>1958</v>
      </c>
      <c r="E1025" s="51" t="s">
        <v>195</v>
      </c>
      <c r="F1025" s="51" t="s">
        <v>216</v>
      </c>
      <c r="G1025" s="6" t="str">
        <f t="shared" si="131"/>
        <v xml:space="preserve"> </v>
      </c>
      <c r="H1025" s="63">
        <v>7</v>
      </c>
      <c r="I1025" s="5"/>
      <c r="J1025" s="5"/>
      <c r="K1025" s="5"/>
      <c r="L1025" s="5"/>
      <c r="M1025" s="5"/>
      <c r="N1025" s="5"/>
      <c r="O1025" s="5"/>
      <c r="P1025" s="62"/>
      <c r="Q1025" s="5"/>
      <c r="R1025" s="7"/>
      <c r="S1025" s="7">
        <f t="shared" si="134"/>
        <v>7</v>
      </c>
      <c r="T1025" s="7">
        <f t="shared" si="132"/>
        <v>1</v>
      </c>
      <c r="U1025" s="7">
        <f t="shared" si="133"/>
        <v>7</v>
      </c>
    </row>
    <row r="1026" spans="1:21" s="158" customFormat="1">
      <c r="A1026" s="62">
        <v>97</v>
      </c>
      <c r="B1026" s="147" t="s">
        <v>90</v>
      </c>
      <c r="C1026" s="53" t="s">
        <v>900</v>
      </c>
      <c r="D1026" s="51">
        <v>1957</v>
      </c>
      <c r="E1026" s="51" t="s">
        <v>195</v>
      </c>
      <c r="F1026" s="51" t="s">
        <v>190</v>
      </c>
      <c r="G1026" s="6" t="str">
        <f t="shared" si="131"/>
        <v xml:space="preserve"> </v>
      </c>
      <c r="H1026" s="63">
        <v>6</v>
      </c>
      <c r="I1026" s="5"/>
      <c r="J1026" s="5"/>
      <c r="K1026" s="5"/>
      <c r="L1026" s="5"/>
      <c r="M1026" s="5"/>
      <c r="N1026" s="5"/>
      <c r="O1026" s="5"/>
      <c r="P1026" s="62"/>
      <c r="Q1026" s="5"/>
      <c r="R1026" s="7"/>
      <c r="S1026" s="7">
        <f t="shared" si="134"/>
        <v>6</v>
      </c>
      <c r="T1026" s="7">
        <f t="shared" si="132"/>
        <v>1</v>
      </c>
      <c r="U1026" s="7">
        <f t="shared" si="133"/>
        <v>6</v>
      </c>
    </row>
    <row r="1027" spans="1:21" s="158" customFormat="1">
      <c r="A1027" s="62">
        <v>98</v>
      </c>
      <c r="B1027" s="147" t="s">
        <v>90</v>
      </c>
      <c r="C1027" s="50" t="s">
        <v>2063</v>
      </c>
      <c r="D1027" s="50">
        <v>1955</v>
      </c>
      <c r="E1027" s="50" t="s">
        <v>109</v>
      </c>
      <c r="F1027" s="51" t="s">
        <v>268</v>
      </c>
      <c r="G1027" s="6" t="str">
        <f t="shared" si="131"/>
        <v xml:space="preserve"> </v>
      </c>
      <c r="H1027" s="63">
        <v>5</v>
      </c>
      <c r="I1027" s="5"/>
      <c r="J1027" s="5"/>
      <c r="K1027" s="5"/>
      <c r="L1027" s="5"/>
      <c r="M1027" s="5"/>
      <c r="N1027" s="5"/>
      <c r="O1027" s="5"/>
      <c r="P1027" s="62"/>
      <c r="Q1027" s="5"/>
      <c r="R1027" s="7"/>
      <c r="S1027" s="7">
        <f t="shared" si="134"/>
        <v>5</v>
      </c>
      <c r="T1027" s="7">
        <f t="shared" si="132"/>
        <v>1</v>
      </c>
      <c r="U1027" s="7">
        <f t="shared" si="133"/>
        <v>5</v>
      </c>
    </row>
    <row r="1028" spans="1:21" s="158" customFormat="1">
      <c r="A1028" s="62">
        <v>99</v>
      </c>
      <c r="B1028" s="147" t="s">
        <v>90</v>
      </c>
      <c r="C1028" s="50" t="s">
        <v>2065</v>
      </c>
      <c r="D1028" s="50">
        <v>1958</v>
      </c>
      <c r="E1028" s="50" t="s">
        <v>109</v>
      </c>
      <c r="F1028" s="51" t="s">
        <v>196</v>
      </c>
      <c r="G1028" s="6" t="str">
        <f t="shared" si="131"/>
        <v xml:space="preserve"> </v>
      </c>
      <c r="H1028" s="63">
        <v>1</v>
      </c>
      <c r="I1028" s="5"/>
      <c r="J1028" s="5"/>
      <c r="K1028" s="5"/>
      <c r="L1028" s="5"/>
      <c r="M1028" s="5"/>
      <c r="N1028" s="5"/>
      <c r="O1028" s="5"/>
      <c r="P1028" s="62"/>
      <c r="Q1028" s="5"/>
      <c r="R1028" s="7"/>
      <c r="S1028" s="7">
        <f t="shared" si="134"/>
        <v>1</v>
      </c>
      <c r="T1028" s="7">
        <f t="shared" si="132"/>
        <v>1</v>
      </c>
      <c r="U1028" s="7">
        <f t="shared" si="133"/>
        <v>1</v>
      </c>
    </row>
    <row r="1029" spans="1:21" s="158" customFormat="1">
      <c r="A1029" s="62">
        <v>100</v>
      </c>
      <c r="B1029" s="147" t="s">
        <v>90</v>
      </c>
      <c r="C1029" s="50" t="s">
        <v>2070</v>
      </c>
      <c r="D1029" s="50">
        <v>1958</v>
      </c>
      <c r="E1029" s="50" t="s">
        <v>1584</v>
      </c>
      <c r="F1029" s="51" t="s">
        <v>196</v>
      </c>
      <c r="G1029" s="6" t="str">
        <f t="shared" si="131"/>
        <v xml:space="preserve"> </v>
      </c>
      <c r="H1029" s="63">
        <v>1</v>
      </c>
      <c r="I1029" s="5"/>
      <c r="J1029" s="5"/>
      <c r="K1029" s="5"/>
      <c r="L1029" s="5"/>
      <c r="M1029" s="5"/>
      <c r="N1029" s="5"/>
      <c r="O1029" s="5"/>
      <c r="P1029" s="13"/>
      <c r="Q1029" s="5"/>
      <c r="R1029" s="7"/>
      <c r="S1029" s="7">
        <f t="shared" si="134"/>
        <v>1</v>
      </c>
      <c r="T1029" s="7">
        <f t="shared" si="132"/>
        <v>1</v>
      </c>
      <c r="U1029" s="7">
        <f t="shared" si="133"/>
        <v>1</v>
      </c>
    </row>
    <row r="1030" spans="1:21" s="158" customFormat="1">
      <c r="A1030" s="79"/>
      <c r="B1030" s="289"/>
      <c r="C1030" s="144"/>
      <c r="D1030" s="60"/>
      <c r="E1030" s="60"/>
      <c r="F1030" s="60"/>
      <c r="G1030" s="23"/>
      <c r="H1030" s="142"/>
      <c r="I1030" s="10"/>
      <c r="J1030" s="10"/>
      <c r="K1030" s="10"/>
      <c r="L1030" s="10"/>
      <c r="M1030" s="10"/>
      <c r="N1030" s="10"/>
      <c r="O1030" s="10"/>
      <c r="P1030" s="33"/>
      <c r="Q1030" s="10"/>
      <c r="R1030" s="9"/>
      <c r="S1030" s="9"/>
      <c r="T1030" s="9"/>
      <c r="U1030" s="9"/>
    </row>
    <row r="1031" spans="1:21" s="158" customFormat="1" ht="13.5" thickBot="1">
      <c r="A1031" s="79"/>
      <c r="B1031" s="289"/>
      <c r="C1031" s="144"/>
      <c r="D1031" s="60"/>
      <c r="E1031" s="60"/>
      <c r="F1031" s="60"/>
      <c r="G1031" s="23"/>
      <c r="H1031" s="142"/>
      <c r="I1031" s="10"/>
      <c r="J1031" s="10"/>
      <c r="K1031" s="10"/>
      <c r="L1031" s="10"/>
      <c r="M1031" s="10"/>
      <c r="N1031" s="10"/>
      <c r="O1031" s="10"/>
      <c r="P1031" s="33"/>
      <c r="Q1031" s="10"/>
      <c r="R1031" s="9"/>
      <c r="S1031" s="9"/>
      <c r="T1031" s="9"/>
      <c r="U1031" s="9"/>
    </row>
    <row r="1032" spans="1:21" s="158" customFormat="1" ht="38.25">
      <c r="A1032" s="346" t="s">
        <v>91</v>
      </c>
      <c r="B1032" s="347"/>
      <c r="C1032" s="347"/>
      <c r="D1032" s="347"/>
      <c r="E1032" s="347"/>
      <c r="F1032" s="347"/>
      <c r="G1032" s="344"/>
      <c r="H1032" s="305" t="s">
        <v>107</v>
      </c>
      <c r="I1032" s="306" t="s">
        <v>2</v>
      </c>
      <c r="J1032" s="306" t="s">
        <v>3</v>
      </c>
      <c r="K1032" s="306" t="s">
        <v>363</v>
      </c>
      <c r="L1032" s="306" t="s">
        <v>4</v>
      </c>
      <c r="M1032" s="306" t="s">
        <v>365</v>
      </c>
      <c r="N1032" s="306" t="s">
        <v>366</v>
      </c>
      <c r="O1032" s="306" t="s">
        <v>367</v>
      </c>
      <c r="P1032" s="306" t="s">
        <v>5</v>
      </c>
      <c r="Q1032" s="306" t="s">
        <v>369</v>
      </c>
      <c r="R1032" s="333" t="s">
        <v>6</v>
      </c>
      <c r="S1032" s="336" t="s">
        <v>7</v>
      </c>
      <c r="T1032" s="333" t="s">
        <v>8</v>
      </c>
      <c r="U1032" s="338" t="s">
        <v>9</v>
      </c>
    </row>
    <row r="1033" spans="1:21" s="158" customFormat="1" ht="13.5" thickBot="1">
      <c r="A1033" s="356"/>
      <c r="B1033" s="357"/>
      <c r="C1033" s="357"/>
      <c r="D1033" s="357"/>
      <c r="E1033" s="357"/>
      <c r="F1033" s="357"/>
      <c r="G1033" s="345"/>
      <c r="H1033" s="307" t="s">
        <v>11</v>
      </c>
      <c r="I1033" s="307" t="s">
        <v>10</v>
      </c>
      <c r="J1033" s="307" t="s">
        <v>11</v>
      </c>
      <c r="K1033" s="307" t="s">
        <v>364</v>
      </c>
      <c r="L1033" s="307" t="s">
        <v>10</v>
      </c>
      <c r="M1033" s="307" t="s">
        <v>12</v>
      </c>
      <c r="N1033" s="307" t="s">
        <v>10</v>
      </c>
      <c r="O1033" s="307" t="s">
        <v>368</v>
      </c>
      <c r="P1033" s="307" t="s">
        <v>12</v>
      </c>
      <c r="Q1033" s="307" t="s">
        <v>364</v>
      </c>
      <c r="R1033" s="334"/>
      <c r="S1033" s="340"/>
      <c r="T1033" s="334"/>
      <c r="U1033" s="341"/>
    </row>
    <row r="1034" spans="1:21" s="158" customFormat="1">
      <c r="A1034" s="207" t="s">
        <v>13</v>
      </c>
      <c r="B1034" s="207" t="s">
        <v>14</v>
      </c>
      <c r="C1034" s="207" t="s">
        <v>15</v>
      </c>
      <c r="D1034" s="207" t="s">
        <v>16</v>
      </c>
      <c r="E1034" s="214"/>
      <c r="F1034" s="204" t="s">
        <v>17</v>
      </c>
      <c r="G1034" s="24"/>
      <c r="H1034" s="20">
        <v>43233</v>
      </c>
      <c r="I1034" s="20">
        <v>43253</v>
      </c>
      <c r="J1034" s="20">
        <v>43268</v>
      </c>
      <c r="K1034" s="20">
        <v>43274</v>
      </c>
      <c r="L1034" s="20">
        <v>43289</v>
      </c>
      <c r="M1034" s="20">
        <v>43317</v>
      </c>
      <c r="N1034" s="20">
        <v>43338</v>
      </c>
      <c r="O1034" s="20">
        <v>43345</v>
      </c>
      <c r="P1034" s="20">
        <v>43380</v>
      </c>
      <c r="Q1034" s="20">
        <v>43408</v>
      </c>
      <c r="R1034" s="20"/>
      <c r="S1034" s="42"/>
      <c r="T1034" s="43"/>
      <c r="U1034" s="43"/>
    </row>
    <row r="1035" spans="1:21" s="158" customFormat="1">
      <c r="A1035" s="62">
        <v>1</v>
      </c>
      <c r="B1035" s="83" t="s">
        <v>92</v>
      </c>
      <c r="C1035" s="51" t="s">
        <v>527</v>
      </c>
      <c r="D1035" s="51">
        <v>1952</v>
      </c>
      <c r="E1035" s="51" t="s">
        <v>910</v>
      </c>
      <c r="F1035" s="51" t="s">
        <v>911</v>
      </c>
      <c r="G1035" s="6" t="str">
        <f t="shared" ref="G1035:G1074" si="135">IF(COUNTIF(ATLETA65,C1035)&gt;1,"X"," ")</f>
        <v xml:space="preserve"> </v>
      </c>
      <c r="H1035" s="63">
        <v>13</v>
      </c>
      <c r="I1035" s="5">
        <v>16</v>
      </c>
      <c r="J1035" s="5">
        <v>16</v>
      </c>
      <c r="K1035" s="5">
        <v>20</v>
      </c>
      <c r="L1035" s="5">
        <v>20</v>
      </c>
      <c r="M1035" s="5">
        <v>18</v>
      </c>
      <c r="N1035" s="5">
        <v>18</v>
      </c>
      <c r="O1035" s="5">
        <v>20</v>
      </c>
      <c r="P1035" s="62">
        <v>20</v>
      </c>
      <c r="Q1035" s="5"/>
      <c r="R1035" s="7"/>
      <c r="S1035" s="7">
        <f>SUM(G1035:Q1035)</f>
        <v>161</v>
      </c>
      <c r="T1035" s="7">
        <f>COUNT(G1035:Q1035)</f>
        <v>9</v>
      </c>
      <c r="U1035" s="7">
        <f t="shared" ref="U1035:U1074" si="136">S1035</f>
        <v>161</v>
      </c>
    </row>
    <row r="1036" spans="1:21" s="158" customFormat="1">
      <c r="A1036" s="62">
        <v>2</v>
      </c>
      <c r="B1036" s="83" t="s">
        <v>92</v>
      </c>
      <c r="C1036" s="51" t="s">
        <v>316</v>
      </c>
      <c r="D1036" s="51">
        <v>1949</v>
      </c>
      <c r="E1036" s="51" t="s">
        <v>129</v>
      </c>
      <c r="F1036" s="51" t="s">
        <v>158</v>
      </c>
      <c r="G1036" s="6" t="str">
        <f t="shared" si="135"/>
        <v xml:space="preserve"> </v>
      </c>
      <c r="H1036" s="13">
        <v>10</v>
      </c>
      <c r="I1036" s="13">
        <v>18</v>
      </c>
      <c r="J1036" s="5">
        <v>20</v>
      </c>
      <c r="K1036" s="5">
        <v>18</v>
      </c>
      <c r="L1036" s="5">
        <v>24</v>
      </c>
      <c r="M1036" s="5">
        <v>20</v>
      </c>
      <c r="N1036" s="5">
        <v>16</v>
      </c>
      <c r="O1036" s="5">
        <v>18</v>
      </c>
      <c r="P1036" s="62">
        <v>16</v>
      </c>
      <c r="Q1036" s="5"/>
      <c r="R1036" s="7"/>
      <c r="S1036" s="7">
        <f>SUM(F1036:Q1036)</f>
        <v>160</v>
      </c>
      <c r="T1036" s="7">
        <f>COUNT(F1036:Q1036)</f>
        <v>9</v>
      </c>
      <c r="U1036" s="7">
        <f t="shared" si="136"/>
        <v>160</v>
      </c>
    </row>
    <row r="1037" spans="1:21" s="158" customFormat="1">
      <c r="A1037" s="62">
        <v>3</v>
      </c>
      <c r="B1037" s="83" t="s">
        <v>92</v>
      </c>
      <c r="C1037" s="51" t="s">
        <v>306</v>
      </c>
      <c r="D1037" s="51">
        <v>1953</v>
      </c>
      <c r="E1037" s="51" t="s">
        <v>109</v>
      </c>
      <c r="F1037" s="51" t="s">
        <v>130</v>
      </c>
      <c r="G1037" s="6" t="str">
        <f t="shared" si="135"/>
        <v xml:space="preserve"> </v>
      </c>
      <c r="H1037" s="63">
        <v>16</v>
      </c>
      <c r="I1037" s="5">
        <v>15</v>
      </c>
      <c r="J1037" s="5">
        <v>13</v>
      </c>
      <c r="K1037" s="5">
        <v>16</v>
      </c>
      <c r="L1037" s="5">
        <v>28</v>
      </c>
      <c r="M1037" s="5">
        <v>14</v>
      </c>
      <c r="N1037" s="5">
        <v>15</v>
      </c>
      <c r="O1037" s="5">
        <v>14</v>
      </c>
      <c r="P1037" s="5">
        <v>18</v>
      </c>
      <c r="Q1037" s="13"/>
      <c r="R1037" s="7"/>
      <c r="S1037" s="7">
        <f>SUM(G1037:Q1037)</f>
        <v>149</v>
      </c>
      <c r="T1037" s="7">
        <f>COUNT(G1037:Q1037)</f>
        <v>9</v>
      </c>
      <c r="U1037" s="7">
        <f t="shared" si="136"/>
        <v>149</v>
      </c>
    </row>
    <row r="1038" spans="1:21" s="158" customFormat="1">
      <c r="A1038" s="62">
        <v>4</v>
      </c>
      <c r="B1038" s="83" t="s">
        <v>92</v>
      </c>
      <c r="C1038" s="51" t="s">
        <v>964</v>
      </c>
      <c r="D1038" s="51">
        <v>1953</v>
      </c>
      <c r="E1038" s="51" t="s">
        <v>157</v>
      </c>
      <c r="F1038" s="51" t="s">
        <v>110</v>
      </c>
      <c r="G1038" s="6" t="str">
        <f t="shared" si="135"/>
        <v xml:space="preserve"> </v>
      </c>
      <c r="H1038" s="63"/>
      <c r="I1038" s="5">
        <v>20</v>
      </c>
      <c r="J1038" s="5">
        <v>18</v>
      </c>
      <c r="K1038" s="5">
        <v>15</v>
      </c>
      <c r="L1038" s="5">
        <v>26</v>
      </c>
      <c r="M1038" s="5">
        <v>16</v>
      </c>
      <c r="N1038" s="5">
        <v>20</v>
      </c>
      <c r="O1038" s="5">
        <v>16</v>
      </c>
      <c r="P1038" s="7">
        <v>15</v>
      </c>
      <c r="Q1038" s="5"/>
      <c r="R1038" s="7"/>
      <c r="S1038" s="7">
        <f>SUM(G1038:Q1038)</f>
        <v>146</v>
      </c>
      <c r="T1038" s="7">
        <f>COUNT(G1038:Q1038)</f>
        <v>8</v>
      </c>
      <c r="U1038" s="7">
        <f t="shared" si="136"/>
        <v>146</v>
      </c>
    </row>
    <row r="1039" spans="1:21" s="158" customFormat="1">
      <c r="A1039" s="62">
        <v>5</v>
      </c>
      <c r="B1039" s="83" t="s">
        <v>92</v>
      </c>
      <c r="C1039" s="51" t="s">
        <v>715</v>
      </c>
      <c r="D1039" s="51">
        <v>1950</v>
      </c>
      <c r="E1039" s="51" t="s">
        <v>910</v>
      </c>
      <c r="F1039" s="51" t="s">
        <v>911</v>
      </c>
      <c r="G1039" s="6" t="str">
        <f t="shared" si="135"/>
        <v xml:space="preserve"> </v>
      </c>
      <c r="H1039" s="63">
        <v>6</v>
      </c>
      <c r="I1039" s="13">
        <v>13</v>
      </c>
      <c r="J1039" s="13">
        <v>14</v>
      </c>
      <c r="K1039" s="13">
        <v>13</v>
      </c>
      <c r="L1039" s="13">
        <v>16</v>
      </c>
      <c r="M1039" s="13">
        <v>15</v>
      </c>
      <c r="N1039" s="13">
        <v>14</v>
      </c>
      <c r="O1039" s="13">
        <v>10</v>
      </c>
      <c r="P1039" s="13">
        <v>12</v>
      </c>
      <c r="Q1039" s="35"/>
      <c r="R1039" s="7"/>
      <c r="S1039" s="7">
        <f>SUM(G1039:Q1039)</f>
        <v>113</v>
      </c>
      <c r="T1039" s="7">
        <f>COUNT(G1039:Q1039)</f>
        <v>9</v>
      </c>
      <c r="U1039" s="7">
        <f t="shared" si="136"/>
        <v>113</v>
      </c>
    </row>
    <row r="1040" spans="1:21" s="158" customFormat="1">
      <c r="A1040" s="62">
        <v>6</v>
      </c>
      <c r="B1040" s="83" t="s">
        <v>92</v>
      </c>
      <c r="C1040" s="53" t="s">
        <v>324</v>
      </c>
      <c r="D1040" s="51">
        <v>1952</v>
      </c>
      <c r="E1040" s="51" t="s">
        <v>234</v>
      </c>
      <c r="F1040" s="51" t="s">
        <v>235</v>
      </c>
      <c r="G1040" s="6" t="str">
        <f t="shared" si="135"/>
        <v xml:space="preserve"> </v>
      </c>
      <c r="H1040" s="63">
        <v>1</v>
      </c>
      <c r="I1040" s="5">
        <v>11</v>
      </c>
      <c r="J1040" s="5">
        <v>9</v>
      </c>
      <c r="K1040" s="5">
        <v>11</v>
      </c>
      <c r="L1040" s="5">
        <v>22</v>
      </c>
      <c r="M1040" s="5">
        <v>13</v>
      </c>
      <c r="N1040" s="5">
        <v>11</v>
      </c>
      <c r="O1040" s="5"/>
      <c r="P1040" s="62">
        <v>11</v>
      </c>
      <c r="Q1040" s="5"/>
      <c r="R1040" s="7"/>
      <c r="S1040" s="7">
        <f>SUM(G1040:Q1040)</f>
        <v>89</v>
      </c>
      <c r="T1040" s="7">
        <f>COUNT(G1040:Q1040)</f>
        <v>8</v>
      </c>
      <c r="U1040" s="7">
        <f t="shared" si="136"/>
        <v>89</v>
      </c>
    </row>
    <row r="1041" spans="1:21" s="158" customFormat="1">
      <c r="A1041" s="62">
        <v>7</v>
      </c>
      <c r="B1041" s="83" t="s">
        <v>92</v>
      </c>
      <c r="C1041" s="53" t="s">
        <v>1412</v>
      </c>
      <c r="D1041" s="53">
        <v>1953</v>
      </c>
      <c r="E1041" s="53" t="s">
        <v>161</v>
      </c>
      <c r="F1041" s="51" t="s">
        <v>186</v>
      </c>
      <c r="G1041" s="6" t="str">
        <f t="shared" si="135"/>
        <v xml:space="preserve"> </v>
      </c>
      <c r="H1041" s="63"/>
      <c r="I1041" s="5"/>
      <c r="J1041" s="5"/>
      <c r="K1041" s="5"/>
      <c r="L1041" s="5">
        <v>23</v>
      </c>
      <c r="M1041" s="5"/>
      <c r="N1041" s="5">
        <v>10</v>
      </c>
      <c r="O1041" s="5"/>
      <c r="P1041" s="62"/>
      <c r="Q1041" s="5"/>
      <c r="R1041" s="7"/>
      <c r="S1041" s="7">
        <f>SUM(F1041:Q1041)</f>
        <v>33</v>
      </c>
      <c r="T1041" s="7">
        <f>COUNT(F1041:Q1041)</f>
        <v>2</v>
      </c>
      <c r="U1041" s="7">
        <f t="shared" si="136"/>
        <v>33</v>
      </c>
    </row>
    <row r="1042" spans="1:21" s="158" customFormat="1">
      <c r="A1042" s="62">
        <v>8</v>
      </c>
      <c r="B1042" s="83" t="s">
        <v>92</v>
      </c>
      <c r="C1042" s="51" t="s">
        <v>1024</v>
      </c>
      <c r="D1042" s="51">
        <v>1952</v>
      </c>
      <c r="E1042" s="51" t="s">
        <v>989</v>
      </c>
      <c r="F1042" s="53" t="str">
        <f>VLOOKUP(E1042,cod.,2,FALSE)</f>
        <v>ATLETICA AMATORI LAURIA</v>
      </c>
      <c r="G1042" s="6" t="str">
        <f t="shared" si="135"/>
        <v xml:space="preserve"> </v>
      </c>
      <c r="H1042" s="63"/>
      <c r="I1042" s="5">
        <v>12</v>
      </c>
      <c r="J1042" s="5"/>
      <c r="K1042" s="5"/>
      <c r="L1042" s="13">
        <v>18</v>
      </c>
      <c r="M1042" s="5"/>
      <c r="N1042" s="5"/>
      <c r="O1042" s="5"/>
      <c r="P1042" s="62"/>
      <c r="Q1042" s="5"/>
      <c r="R1042" s="7"/>
      <c r="S1042" s="7">
        <f t="shared" ref="S1042:S1048" si="137">SUM(G1042:Q1042)</f>
        <v>30</v>
      </c>
      <c r="T1042" s="7">
        <f t="shared" ref="T1042:T1048" si="138">COUNT(G1042:Q1042)</f>
        <v>2</v>
      </c>
      <c r="U1042" s="7">
        <f t="shared" si="136"/>
        <v>30</v>
      </c>
    </row>
    <row r="1043" spans="1:21" s="158" customFormat="1">
      <c r="A1043" s="62">
        <v>9</v>
      </c>
      <c r="B1043" s="83" t="s">
        <v>92</v>
      </c>
      <c r="C1043" s="51" t="s">
        <v>521</v>
      </c>
      <c r="D1043" s="51">
        <v>1953</v>
      </c>
      <c r="E1043" s="51" t="s">
        <v>185</v>
      </c>
      <c r="F1043" s="51" t="s">
        <v>990</v>
      </c>
      <c r="G1043" s="6" t="str">
        <f t="shared" si="135"/>
        <v xml:space="preserve"> </v>
      </c>
      <c r="H1043" s="13">
        <v>14</v>
      </c>
      <c r="I1043" s="13"/>
      <c r="J1043" s="5">
        <v>15</v>
      </c>
      <c r="K1043" s="5"/>
      <c r="L1043" s="5"/>
      <c r="M1043" s="5"/>
      <c r="N1043" s="5"/>
      <c r="O1043" s="5"/>
      <c r="P1043" s="62"/>
      <c r="Q1043" s="5"/>
      <c r="R1043" s="7"/>
      <c r="S1043" s="7">
        <f t="shared" si="137"/>
        <v>29</v>
      </c>
      <c r="T1043" s="7">
        <f t="shared" si="138"/>
        <v>2</v>
      </c>
      <c r="U1043" s="7">
        <f t="shared" si="136"/>
        <v>29</v>
      </c>
    </row>
    <row r="1044" spans="1:21" s="158" customFormat="1">
      <c r="A1044" s="62">
        <v>10</v>
      </c>
      <c r="B1044" s="62" t="s">
        <v>92</v>
      </c>
      <c r="C1044" s="53" t="s">
        <v>1516</v>
      </c>
      <c r="D1044" s="53">
        <v>1950</v>
      </c>
      <c r="E1044" s="53" t="s">
        <v>161</v>
      </c>
      <c r="F1044" s="51" t="s">
        <v>944</v>
      </c>
      <c r="G1044" s="6" t="str">
        <f t="shared" si="135"/>
        <v xml:space="preserve"> </v>
      </c>
      <c r="H1044" s="13"/>
      <c r="I1044" s="13"/>
      <c r="J1044" s="5"/>
      <c r="K1044" s="5"/>
      <c r="L1044" s="5">
        <v>13</v>
      </c>
      <c r="M1044" s="5"/>
      <c r="N1044" s="5">
        <v>13</v>
      </c>
      <c r="O1044" s="5"/>
      <c r="P1044" s="62"/>
      <c r="Q1044" s="5"/>
      <c r="R1044" s="7"/>
      <c r="S1044" s="7">
        <f t="shared" si="137"/>
        <v>26</v>
      </c>
      <c r="T1044" s="7">
        <f t="shared" si="138"/>
        <v>2</v>
      </c>
      <c r="U1044" s="7">
        <f t="shared" si="136"/>
        <v>26</v>
      </c>
    </row>
    <row r="1045" spans="1:21" s="158" customFormat="1">
      <c r="A1045" s="62">
        <v>11</v>
      </c>
      <c r="B1045" s="83" t="s">
        <v>92</v>
      </c>
      <c r="C1045" s="53" t="s">
        <v>1517</v>
      </c>
      <c r="D1045" s="53">
        <v>1952</v>
      </c>
      <c r="E1045" s="53" t="s">
        <v>161</v>
      </c>
      <c r="F1045" s="140" t="s">
        <v>1259</v>
      </c>
      <c r="G1045" s="6" t="str">
        <f t="shared" si="135"/>
        <v xml:space="preserve"> </v>
      </c>
      <c r="H1045" s="13"/>
      <c r="I1045" s="13"/>
      <c r="J1045" s="13"/>
      <c r="K1045" s="63"/>
      <c r="L1045" s="13">
        <v>12</v>
      </c>
      <c r="M1045" s="13"/>
      <c r="N1045" s="13">
        <v>12</v>
      </c>
      <c r="O1045" s="13"/>
      <c r="P1045" s="63"/>
      <c r="Q1045" s="13"/>
      <c r="R1045" s="12"/>
      <c r="S1045" s="7">
        <f t="shared" si="137"/>
        <v>24</v>
      </c>
      <c r="T1045" s="7">
        <f t="shared" si="138"/>
        <v>2</v>
      </c>
      <c r="U1045" s="7">
        <f t="shared" si="136"/>
        <v>24</v>
      </c>
    </row>
    <row r="1046" spans="1:21" s="158" customFormat="1">
      <c r="A1046" s="62">
        <v>12</v>
      </c>
      <c r="B1046" s="83" t="s">
        <v>92</v>
      </c>
      <c r="C1046" s="51" t="s">
        <v>493</v>
      </c>
      <c r="D1046" s="51">
        <v>1952</v>
      </c>
      <c r="E1046" s="51" t="s">
        <v>126</v>
      </c>
      <c r="F1046" s="53" t="str">
        <f>VLOOKUP(E1046,cod.,2,FALSE)</f>
        <v>A.S.D. TRE CASALI</v>
      </c>
      <c r="G1046" s="6" t="str">
        <f t="shared" si="135"/>
        <v xml:space="preserve"> </v>
      </c>
      <c r="H1046" s="63">
        <v>20</v>
      </c>
      <c r="I1046" s="5"/>
      <c r="J1046" s="5"/>
      <c r="K1046" s="5"/>
      <c r="L1046" s="13"/>
      <c r="M1046" s="5"/>
      <c r="N1046" s="5"/>
      <c r="O1046" s="5"/>
      <c r="P1046" s="62"/>
      <c r="Q1046" s="5"/>
      <c r="R1046" s="7"/>
      <c r="S1046" s="7">
        <f t="shared" si="137"/>
        <v>20</v>
      </c>
      <c r="T1046" s="7">
        <f t="shared" si="138"/>
        <v>1</v>
      </c>
      <c r="U1046" s="7">
        <f t="shared" si="136"/>
        <v>20</v>
      </c>
    </row>
    <row r="1047" spans="1:21" s="158" customFormat="1">
      <c r="A1047" s="62">
        <v>13</v>
      </c>
      <c r="B1047" s="63" t="s">
        <v>92</v>
      </c>
      <c r="C1047" s="50" t="s">
        <v>1074</v>
      </c>
      <c r="D1047" s="50">
        <v>1951</v>
      </c>
      <c r="E1047" s="97" t="s">
        <v>148</v>
      </c>
      <c r="F1047" s="53" t="str">
        <f>VLOOKUP(E1047,cod.,2,FALSE)</f>
        <v>GPDM LECCE</v>
      </c>
      <c r="G1047" s="6" t="str">
        <f t="shared" si="135"/>
        <v xml:space="preserve"> </v>
      </c>
      <c r="H1047" s="63"/>
      <c r="I1047" s="5"/>
      <c r="J1047" s="5">
        <v>10</v>
      </c>
      <c r="K1047" s="5"/>
      <c r="L1047" s="13">
        <v>10</v>
      </c>
      <c r="M1047" s="5"/>
      <c r="N1047" s="5"/>
      <c r="O1047" s="5"/>
      <c r="P1047" s="62"/>
      <c r="Q1047" s="5"/>
      <c r="R1047" s="7"/>
      <c r="S1047" s="7">
        <f t="shared" si="137"/>
        <v>20</v>
      </c>
      <c r="T1047" s="7">
        <f t="shared" si="138"/>
        <v>2</v>
      </c>
      <c r="U1047" s="7">
        <f t="shared" si="136"/>
        <v>20</v>
      </c>
    </row>
    <row r="1048" spans="1:21" s="209" customFormat="1">
      <c r="A1048" s="62">
        <v>14</v>
      </c>
      <c r="B1048" s="147" t="s">
        <v>92</v>
      </c>
      <c r="C1048" s="100" t="s">
        <v>1793</v>
      </c>
      <c r="D1048" s="192">
        <v>1953</v>
      </c>
      <c r="E1048" s="174" t="s">
        <v>1952</v>
      </c>
      <c r="F1048" s="51" t="s">
        <v>169</v>
      </c>
      <c r="G1048" s="6" t="str">
        <f t="shared" si="135"/>
        <v xml:space="preserve"> </v>
      </c>
      <c r="H1048" s="63">
        <v>3</v>
      </c>
      <c r="I1048" s="5"/>
      <c r="J1048" s="5"/>
      <c r="K1048" s="5"/>
      <c r="L1048" s="5"/>
      <c r="M1048" s="5"/>
      <c r="N1048" s="5"/>
      <c r="O1048" s="5">
        <v>15</v>
      </c>
      <c r="P1048" s="5"/>
      <c r="Q1048" s="13"/>
      <c r="R1048" s="7"/>
      <c r="S1048" s="7">
        <f t="shared" si="137"/>
        <v>18</v>
      </c>
      <c r="T1048" s="7">
        <f t="shared" si="138"/>
        <v>2</v>
      </c>
      <c r="U1048" s="7">
        <f t="shared" si="136"/>
        <v>18</v>
      </c>
    </row>
    <row r="1049" spans="1:21" s="128" customFormat="1">
      <c r="A1049" s="62">
        <v>15</v>
      </c>
      <c r="B1049" s="62" t="s">
        <v>92</v>
      </c>
      <c r="C1049" s="51" t="s">
        <v>505</v>
      </c>
      <c r="D1049" s="51">
        <v>1952</v>
      </c>
      <c r="E1049" s="51" t="s">
        <v>187</v>
      </c>
      <c r="F1049" s="51" t="s">
        <v>376</v>
      </c>
      <c r="G1049" s="6" t="str">
        <f t="shared" si="135"/>
        <v xml:space="preserve"> </v>
      </c>
      <c r="H1049" s="63">
        <v>18</v>
      </c>
      <c r="I1049" s="5"/>
      <c r="J1049" s="5"/>
      <c r="K1049" s="5"/>
      <c r="L1049" s="5"/>
      <c r="M1049" s="5"/>
      <c r="N1049" s="5"/>
      <c r="O1049" s="5"/>
      <c r="P1049" s="62"/>
      <c r="Q1049" s="5"/>
      <c r="R1049" s="7"/>
      <c r="S1049" s="7">
        <f>SUM(F1049:Q1049)</f>
        <v>18</v>
      </c>
      <c r="T1049" s="7">
        <f>COUNT(F1049:Q1049)</f>
        <v>1</v>
      </c>
      <c r="U1049" s="7">
        <f t="shared" si="136"/>
        <v>18</v>
      </c>
    </row>
    <row r="1050" spans="1:21" s="128" customFormat="1">
      <c r="A1050" s="62">
        <v>16</v>
      </c>
      <c r="B1050" s="63" t="s">
        <v>92</v>
      </c>
      <c r="C1050" s="51" t="s">
        <v>510</v>
      </c>
      <c r="D1050" s="51">
        <v>1952</v>
      </c>
      <c r="E1050" s="51" t="s">
        <v>170</v>
      </c>
      <c r="F1050" s="50" t="s">
        <v>149</v>
      </c>
      <c r="G1050" s="6" t="str">
        <f t="shared" si="135"/>
        <v xml:space="preserve"> </v>
      </c>
      <c r="H1050" s="13">
        <v>15</v>
      </c>
      <c r="I1050" s="13"/>
      <c r="J1050" s="131"/>
      <c r="K1050" s="5"/>
      <c r="L1050" s="5"/>
      <c r="M1050" s="5"/>
      <c r="N1050" s="5"/>
      <c r="O1050" s="5"/>
      <c r="P1050" s="62"/>
      <c r="Q1050" s="5"/>
      <c r="R1050" s="7"/>
      <c r="S1050" s="7">
        <f t="shared" ref="S1050:S1064" si="139">SUM(G1050:Q1050)</f>
        <v>15</v>
      </c>
      <c r="T1050" s="7">
        <f t="shared" ref="T1050:T1064" si="140">COUNT(G1050:Q1050)</f>
        <v>1</v>
      </c>
      <c r="U1050" s="7">
        <f t="shared" si="136"/>
        <v>15</v>
      </c>
    </row>
    <row r="1051" spans="1:21" s="128" customFormat="1">
      <c r="A1051" s="62">
        <v>17</v>
      </c>
      <c r="B1051" s="83" t="s">
        <v>92</v>
      </c>
      <c r="C1051" s="53" t="s">
        <v>1514</v>
      </c>
      <c r="D1051" s="53">
        <v>1953</v>
      </c>
      <c r="E1051" s="53" t="s">
        <v>242</v>
      </c>
      <c r="F1051" s="51" t="s">
        <v>273</v>
      </c>
      <c r="G1051" s="6" t="str">
        <f t="shared" si="135"/>
        <v xml:space="preserve"> </v>
      </c>
      <c r="H1051" s="63"/>
      <c r="I1051" s="5"/>
      <c r="J1051" s="5"/>
      <c r="K1051" s="5"/>
      <c r="L1051" s="5">
        <v>15</v>
      </c>
      <c r="M1051" s="5"/>
      <c r="N1051" s="5"/>
      <c r="O1051" s="5"/>
      <c r="P1051" s="62"/>
      <c r="Q1051" s="5"/>
      <c r="R1051" s="7"/>
      <c r="S1051" s="7">
        <f t="shared" si="139"/>
        <v>15</v>
      </c>
      <c r="T1051" s="7">
        <f t="shared" si="140"/>
        <v>1</v>
      </c>
      <c r="U1051" s="7">
        <f t="shared" si="136"/>
        <v>15</v>
      </c>
    </row>
    <row r="1052" spans="1:21" s="128" customFormat="1">
      <c r="A1052" s="62">
        <v>18</v>
      </c>
      <c r="B1052" s="83" t="s">
        <v>92</v>
      </c>
      <c r="C1052" s="53" t="s">
        <v>1205</v>
      </c>
      <c r="D1052" s="140">
        <v>1953</v>
      </c>
      <c r="E1052" s="140" t="s">
        <v>1272</v>
      </c>
      <c r="F1052" s="51" t="s">
        <v>188</v>
      </c>
      <c r="G1052" s="6" t="str">
        <f t="shared" si="135"/>
        <v xml:space="preserve"> </v>
      </c>
      <c r="H1052" s="63"/>
      <c r="I1052" s="5"/>
      <c r="J1052" s="5"/>
      <c r="K1052" s="5">
        <v>14</v>
      </c>
      <c r="L1052" s="5"/>
      <c r="M1052" s="5"/>
      <c r="N1052" s="5"/>
      <c r="O1052" s="5"/>
      <c r="P1052" s="62"/>
      <c r="Q1052" s="5"/>
      <c r="R1052" s="7"/>
      <c r="S1052" s="7">
        <f t="shared" si="139"/>
        <v>14</v>
      </c>
      <c r="T1052" s="7">
        <f t="shared" si="140"/>
        <v>1</v>
      </c>
      <c r="U1052" s="7">
        <f t="shared" si="136"/>
        <v>14</v>
      </c>
    </row>
    <row r="1053" spans="1:21" s="128" customFormat="1">
      <c r="A1053" s="62">
        <v>19</v>
      </c>
      <c r="B1053" s="63" t="s">
        <v>92</v>
      </c>
      <c r="C1053" s="51" t="s">
        <v>792</v>
      </c>
      <c r="D1053" s="51">
        <v>1950</v>
      </c>
      <c r="E1053" s="51" t="s">
        <v>133</v>
      </c>
      <c r="F1053" s="51" t="s">
        <v>134</v>
      </c>
      <c r="G1053" s="6" t="str">
        <f t="shared" si="135"/>
        <v xml:space="preserve"> </v>
      </c>
      <c r="H1053" s="63">
        <v>2</v>
      </c>
      <c r="I1053" s="5"/>
      <c r="J1053" s="5"/>
      <c r="K1053" s="5"/>
      <c r="L1053" s="5"/>
      <c r="M1053" s="5"/>
      <c r="N1053" s="5"/>
      <c r="O1053" s="5">
        <v>12</v>
      </c>
      <c r="P1053" s="62"/>
      <c r="Q1053" s="5"/>
      <c r="R1053" s="7"/>
      <c r="S1053" s="7">
        <f t="shared" si="139"/>
        <v>14</v>
      </c>
      <c r="T1053" s="7">
        <f t="shared" si="140"/>
        <v>2</v>
      </c>
      <c r="U1053" s="7">
        <f t="shared" si="136"/>
        <v>14</v>
      </c>
    </row>
    <row r="1054" spans="1:21" s="128" customFormat="1">
      <c r="A1054" s="62">
        <v>20</v>
      </c>
      <c r="B1054" s="147" t="s">
        <v>92</v>
      </c>
      <c r="C1054" s="100" t="s">
        <v>1881</v>
      </c>
      <c r="D1054" s="192">
        <v>1951</v>
      </c>
      <c r="E1054" s="174" t="s">
        <v>133</v>
      </c>
      <c r="F1054" s="51" t="s">
        <v>140</v>
      </c>
      <c r="G1054" s="6" t="str">
        <f t="shared" si="135"/>
        <v xml:space="preserve"> </v>
      </c>
      <c r="H1054" s="63">
        <v>1</v>
      </c>
      <c r="I1054" s="5"/>
      <c r="J1054" s="5"/>
      <c r="K1054" s="5"/>
      <c r="L1054" s="5"/>
      <c r="M1054" s="5"/>
      <c r="N1054" s="5"/>
      <c r="O1054" s="5">
        <v>13</v>
      </c>
      <c r="P1054" s="5"/>
      <c r="Q1054" s="4"/>
      <c r="R1054" s="7"/>
      <c r="S1054" s="7">
        <f t="shared" si="139"/>
        <v>14</v>
      </c>
      <c r="T1054" s="7">
        <f t="shared" si="140"/>
        <v>2</v>
      </c>
      <c r="U1054" s="7">
        <f t="shared" si="136"/>
        <v>14</v>
      </c>
    </row>
    <row r="1055" spans="1:21" s="128" customFormat="1">
      <c r="A1055" s="62">
        <v>21</v>
      </c>
      <c r="B1055" s="62" t="s">
        <v>92</v>
      </c>
      <c r="C1055" s="51" t="s">
        <v>1001</v>
      </c>
      <c r="D1055" s="51">
        <v>1950</v>
      </c>
      <c r="E1055" s="51" t="s">
        <v>943</v>
      </c>
      <c r="F1055" s="53" t="str">
        <f>VLOOKUP(E1055,cod.,2,FALSE)</f>
        <v>ATLETICA PALAZZO</v>
      </c>
      <c r="G1055" s="6" t="str">
        <f t="shared" si="135"/>
        <v xml:space="preserve"> </v>
      </c>
      <c r="H1055" s="63"/>
      <c r="I1055" s="5">
        <v>14</v>
      </c>
      <c r="J1055" s="5"/>
      <c r="K1055" s="5"/>
      <c r="L1055" s="13"/>
      <c r="M1055" s="5"/>
      <c r="N1055" s="5"/>
      <c r="O1055" s="5"/>
      <c r="P1055" s="62"/>
      <c r="Q1055" s="5"/>
      <c r="R1055" s="7"/>
      <c r="S1055" s="7">
        <f t="shared" si="139"/>
        <v>14</v>
      </c>
      <c r="T1055" s="7">
        <f t="shared" si="140"/>
        <v>1</v>
      </c>
      <c r="U1055" s="7">
        <f t="shared" si="136"/>
        <v>14</v>
      </c>
    </row>
    <row r="1056" spans="1:21" s="128" customFormat="1">
      <c r="A1056" s="62">
        <v>22</v>
      </c>
      <c r="B1056" s="62" t="s">
        <v>92</v>
      </c>
      <c r="C1056" s="53" t="s">
        <v>1515</v>
      </c>
      <c r="D1056" s="53">
        <v>1951</v>
      </c>
      <c r="E1056" s="53" t="s">
        <v>161</v>
      </c>
      <c r="F1056" s="174" t="s">
        <v>1997</v>
      </c>
      <c r="G1056" s="6" t="str">
        <f t="shared" si="135"/>
        <v xml:space="preserve"> </v>
      </c>
      <c r="H1056" s="92"/>
      <c r="I1056" s="92"/>
      <c r="J1056" s="92"/>
      <c r="K1056" s="101"/>
      <c r="L1056" s="92">
        <v>14</v>
      </c>
      <c r="M1056" s="92"/>
      <c r="N1056" s="92"/>
      <c r="O1056" s="92"/>
      <c r="P1056" s="101"/>
      <c r="Q1056" s="92"/>
      <c r="R1056" s="182"/>
      <c r="S1056" s="7">
        <f t="shared" si="139"/>
        <v>14</v>
      </c>
      <c r="T1056" s="7">
        <f t="shared" si="140"/>
        <v>1</v>
      </c>
      <c r="U1056" s="7">
        <f t="shared" si="136"/>
        <v>14</v>
      </c>
    </row>
    <row r="1057" spans="1:27" s="128" customFormat="1">
      <c r="A1057" s="62">
        <v>23</v>
      </c>
      <c r="B1057" s="63" t="s">
        <v>92</v>
      </c>
      <c r="C1057" s="50" t="s">
        <v>2069</v>
      </c>
      <c r="D1057" s="50">
        <v>1949</v>
      </c>
      <c r="E1057" s="50" t="s">
        <v>157</v>
      </c>
      <c r="F1057" s="50" t="s">
        <v>158</v>
      </c>
      <c r="G1057" s="6" t="str">
        <f t="shared" si="135"/>
        <v xml:space="preserve"> </v>
      </c>
      <c r="H1057" s="92"/>
      <c r="I1057" s="92"/>
      <c r="J1057" s="92"/>
      <c r="K1057" s="101"/>
      <c r="L1057" s="92"/>
      <c r="M1057" s="92"/>
      <c r="N1057" s="92"/>
      <c r="O1057" s="92"/>
      <c r="P1057" s="5">
        <v>14</v>
      </c>
      <c r="Q1057" s="92"/>
      <c r="R1057" s="182"/>
      <c r="S1057" s="7">
        <f t="shared" si="139"/>
        <v>14</v>
      </c>
      <c r="T1057" s="7">
        <f t="shared" si="140"/>
        <v>1</v>
      </c>
      <c r="U1057" s="7">
        <f t="shared" si="136"/>
        <v>14</v>
      </c>
    </row>
    <row r="1058" spans="1:27" s="128" customFormat="1">
      <c r="A1058" s="62">
        <v>24</v>
      </c>
      <c r="B1058" s="147" t="s">
        <v>92</v>
      </c>
      <c r="C1058" s="51" t="s">
        <v>777</v>
      </c>
      <c r="D1058" s="51">
        <v>1951</v>
      </c>
      <c r="E1058" s="51" t="s">
        <v>215</v>
      </c>
      <c r="F1058" s="53" t="str">
        <f>VLOOKUP(E1058,cod.,2,FALSE)</f>
        <v>A.S. MARATHON CLUB LECCE</v>
      </c>
      <c r="G1058" s="6" t="str">
        <f t="shared" si="135"/>
        <v xml:space="preserve"> </v>
      </c>
      <c r="H1058" s="63">
        <v>4</v>
      </c>
      <c r="I1058" s="5"/>
      <c r="J1058" s="5"/>
      <c r="K1058" s="5"/>
      <c r="L1058" s="13">
        <v>9</v>
      </c>
      <c r="M1058" s="5"/>
      <c r="N1058" s="5"/>
      <c r="O1058" s="5"/>
      <c r="P1058" s="62"/>
      <c r="Q1058" s="5"/>
      <c r="R1058" s="7"/>
      <c r="S1058" s="7">
        <f t="shared" si="139"/>
        <v>13</v>
      </c>
      <c r="T1058" s="7">
        <f t="shared" si="140"/>
        <v>2</v>
      </c>
      <c r="U1058" s="7">
        <f t="shared" si="136"/>
        <v>13</v>
      </c>
    </row>
    <row r="1059" spans="1:27" s="128" customFormat="1">
      <c r="A1059" s="62">
        <v>25</v>
      </c>
      <c r="B1059" s="83" t="s">
        <v>92</v>
      </c>
      <c r="C1059" s="50" t="s">
        <v>2072</v>
      </c>
      <c r="D1059" s="50">
        <v>1951</v>
      </c>
      <c r="E1059" s="50" t="s">
        <v>1584</v>
      </c>
      <c r="F1059" s="50" t="s">
        <v>1586</v>
      </c>
      <c r="G1059" s="6" t="str">
        <f t="shared" si="135"/>
        <v xml:space="preserve"> </v>
      </c>
      <c r="H1059" s="92"/>
      <c r="I1059" s="92"/>
      <c r="J1059" s="92"/>
      <c r="K1059" s="101"/>
      <c r="L1059" s="92"/>
      <c r="M1059" s="92"/>
      <c r="N1059" s="92"/>
      <c r="O1059" s="92"/>
      <c r="P1059" s="5">
        <v>13</v>
      </c>
      <c r="Q1059" s="92"/>
      <c r="R1059" s="182"/>
      <c r="S1059" s="7">
        <f t="shared" si="139"/>
        <v>13</v>
      </c>
      <c r="T1059" s="7">
        <f t="shared" si="140"/>
        <v>1</v>
      </c>
      <c r="U1059" s="7">
        <f t="shared" si="136"/>
        <v>13</v>
      </c>
    </row>
    <row r="1060" spans="1:27" s="128" customFormat="1">
      <c r="A1060" s="62">
        <v>26</v>
      </c>
      <c r="B1060" s="83" t="s">
        <v>92</v>
      </c>
      <c r="C1060" s="100" t="s">
        <v>1929</v>
      </c>
      <c r="D1060" s="192">
        <v>1950</v>
      </c>
      <c r="E1060" s="174" t="s">
        <v>117</v>
      </c>
      <c r="F1060" s="51" t="s">
        <v>169</v>
      </c>
      <c r="G1060" s="6" t="str">
        <f t="shared" si="135"/>
        <v xml:space="preserve"> </v>
      </c>
      <c r="H1060" s="63">
        <v>1</v>
      </c>
      <c r="I1060" s="5"/>
      <c r="J1060" s="5"/>
      <c r="K1060" s="5"/>
      <c r="L1060" s="5"/>
      <c r="M1060" s="5"/>
      <c r="N1060" s="5"/>
      <c r="O1060" s="5">
        <v>11</v>
      </c>
      <c r="P1060" s="62"/>
      <c r="Q1060" s="5"/>
      <c r="R1060" s="7"/>
      <c r="S1060" s="7">
        <f t="shared" si="139"/>
        <v>12</v>
      </c>
      <c r="T1060" s="7">
        <f t="shared" si="140"/>
        <v>2</v>
      </c>
      <c r="U1060" s="7">
        <f t="shared" si="136"/>
        <v>12</v>
      </c>
    </row>
    <row r="1061" spans="1:27" s="128" customFormat="1">
      <c r="A1061" s="62">
        <v>27</v>
      </c>
      <c r="B1061" s="83" t="s">
        <v>92</v>
      </c>
      <c r="C1061" s="53" t="s">
        <v>1232</v>
      </c>
      <c r="D1061" s="140">
        <v>1953</v>
      </c>
      <c r="E1061" s="140" t="s">
        <v>1280</v>
      </c>
      <c r="F1061" s="140" t="s">
        <v>1273</v>
      </c>
      <c r="G1061" s="6" t="str">
        <f t="shared" si="135"/>
        <v xml:space="preserve"> </v>
      </c>
      <c r="H1061" s="13"/>
      <c r="I1061" s="13"/>
      <c r="J1061" s="13"/>
      <c r="K1061" s="63">
        <v>12</v>
      </c>
      <c r="L1061" s="13"/>
      <c r="M1061" s="13"/>
      <c r="N1061" s="13"/>
      <c r="O1061" s="13"/>
      <c r="P1061" s="63"/>
      <c r="Q1061" s="13"/>
      <c r="R1061" s="12"/>
      <c r="S1061" s="7">
        <f t="shared" si="139"/>
        <v>12</v>
      </c>
      <c r="T1061" s="7">
        <f t="shared" si="140"/>
        <v>1</v>
      </c>
      <c r="U1061" s="7">
        <f t="shared" si="136"/>
        <v>12</v>
      </c>
      <c r="X1061" s="54"/>
      <c r="Y1061" s="54"/>
      <c r="Z1061" s="54"/>
      <c r="AA1061" s="54"/>
    </row>
    <row r="1062" spans="1:27" s="128" customFormat="1">
      <c r="A1062" s="62">
        <v>28</v>
      </c>
      <c r="B1062" s="83" t="s">
        <v>92</v>
      </c>
      <c r="C1062" s="51" t="s">
        <v>542</v>
      </c>
      <c r="D1062" s="51">
        <v>1953</v>
      </c>
      <c r="E1062" s="51" t="s">
        <v>126</v>
      </c>
      <c r="F1062" s="53" t="str">
        <f>VLOOKUP(E1062,cod.,2,FALSE)</f>
        <v>A.S.D. TRE CASALI</v>
      </c>
      <c r="G1062" s="6" t="str">
        <f t="shared" si="135"/>
        <v xml:space="preserve"> </v>
      </c>
      <c r="H1062" s="63">
        <v>12</v>
      </c>
      <c r="I1062" s="5"/>
      <c r="J1062" s="5"/>
      <c r="K1062" s="5"/>
      <c r="L1062" s="13"/>
      <c r="M1062" s="5"/>
      <c r="N1062" s="5"/>
      <c r="O1062" s="5"/>
      <c r="P1062" s="62"/>
      <c r="Q1062" s="5"/>
      <c r="R1062" s="7"/>
      <c r="S1062" s="7">
        <f t="shared" si="139"/>
        <v>12</v>
      </c>
      <c r="T1062" s="7">
        <f t="shared" si="140"/>
        <v>1</v>
      </c>
      <c r="U1062" s="7">
        <f t="shared" si="136"/>
        <v>12</v>
      </c>
      <c r="X1062" s="54"/>
      <c r="Y1062" s="54"/>
      <c r="Z1062" s="54"/>
      <c r="AA1062" s="54"/>
    </row>
    <row r="1063" spans="1:27" s="128" customFormat="1">
      <c r="A1063" s="62">
        <v>29</v>
      </c>
      <c r="B1063" s="83" t="s">
        <v>92</v>
      </c>
      <c r="C1063" s="51" t="s">
        <v>837</v>
      </c>
      <c r="D1063" s="51">
        <v>1949</v>
      </c>
      <c r="E1063" s="51" t="s">
        <v>171</v>
      </c>
      <c r="F1063" s="51" t="s">
        <v>134</v>
      </c>
      <c r="G1063" s="6" t="str">
        <f t="shared" si="135"/>
        <v xml:space="preserve"> </v>
      </c>
      <c r="H1063" s="63">
        <v>1</v>
      </c>
      <c r="I1063" s="5"/>
      <c r="J1063" s="5">
        <v>11</v>
      </c>
      <c r="K1063" s="5"/>
      <c r="L1063" s="5"/>
      <c r="M1063" s="5"/>
      <c r="N1063" s="5"/>
      <c r="O1063" s="5"/>
      <c r="P1063" s="62"/>
      <c r="Q1063" s="5"/>
      <c r="R1063" s="7"/>
      <c r="S1063" s="7">
        <f t="shared" si="139"/>
        <v>12</v>
      </c>
      <c r="T1063" s="7">
        <f t="shared" si="140"/>
        <v>2</v>
      </c>
      <c r="U1063" s="7">
        <f t="shared" si="136"/>
        <v>12</v>
      </c>
    </row>
    <row r="1064" spans="1:27" s="128" customFormat="1">
      <c r="A1064" s="62">
        <v>30</v>
      </c>
      <c r="B1064" s="83" t="s">
        <v>92</v>
      </c>
      <c r="C1064" s="50" t="s">
        <v>1064</v>
      </c>
      <c r="D1064" s="50">
        <v>1952</v>
      </c>
      <c r="E1064" s="97" t="s">
        <v>179</v>
      </c>
      <c r="F1064" s="174" t="s">
        <v>1977</v>
      </c>
      <c r="G1064" s="6" t="str">
        <f t="shared" si="135"/>
        <v xml:space="preserve"> </v>
      </c>
      <c r="H1064" s="92"/>
      <c r="I1064" s="92"/>
      <c r="J1064" s="92">
        <v>12</v>
      </c>
      <c r="K1064" s="101"/>
      <c r="L1064" s="92"/>
      <c r="M1064" s="92"/>
      <c r="N1064" s="92"/>
      <c r="O1064" s="92"/>
      <c r="P1064" s="101"/>
      <c r="Q1064" s="92"/>
      <c r="R1064" s="182"/>
      <c r="S1064" s="7">
        <f t="shared" si="139"/>
        <v>12</v>
      </c>
      <c r="T1064" s="7">
        <f t="shared" si="140"/>
        <v>1</v>
      </c>
      <c r="U1064" s="7">
        <f t="shared" si="136"/>
        <v>12</v>
      </c>
    </row>
    <row r="1065" spans="1:27" s="209" customFormat="1">
      <c r="A1065" s="62">
        <v>31</v>
      </c>
      <c r="B1065" s="83" t="s">
        <v>92</v>
      </c>
      <c r="C1065" s="51" t="s">
        <v>558</v>
      </c>
      <c r="D1065" s="51">
        <v>1953</v>
      </c>
      <c r="E1065" s="51" t="s">
        <v>117</v>
      </c>
      <c r="F1065" s="51" t="s">
        <v>376</v>
      </c>
      <c r="G1065" s="6" t="str">
        <f t="shared" si="135"/>
        <v xml:space="preserve"> </v>
      </c>
      <c r="H1065" s="63">
        <v>11</v>
      </c>
      <c r="I1065" s="5"/>
      <c r="J1065" s="5"/>
      <c r="K1065" s="5"/>
      <c r="L1065" s="5"/>
      <c r="M1065" s="5"/>
      <c r="N1065" s="5"/>
      <c r="O1065" s="5"/>
      <c r="P1065" s="62"/>
      <c r="Q1065" s="5"/>
      <c r="R1065" s="7"/>
      <c r="S1065" s="7">
        <f>SUM(F1065:Q1065)</f>
        <v>11</v>
      </c>
      <c r="T1065" s="7">
        <f>COUNT(F1065:Q1065)</f>
        <v>1</v>
      </c>
      <c r="U1065" s="7">
        <f t="shared" si="136"/>
        <v>11</v>
      </c>
      <c r="X1065" s="87"/>
      <c r="Y1065" s="87"/>
      <c r="Z1065" s="87"/>
      <c r="AA1065" s="87"/>
    </row>
    <row r="1066" spans="1:27" s="128" customFormat="1">
      <c r="A1066" s="62">
        <v>32</v>
      </c>
      <c r="B1066" s="83" t="s">
        <v>92</v>
      </c>
      <c r="C1066" s="53" t="s">
        <v>1518</v>
      </c>
      <c r="D1066" s="53">
        <v>1949</v>
      </c>
      <c r="E1066" s="53" t="s">
        <v>141</v>
      </c>
      <c r="F1066" s="51" t="s">
        <v>172</v>
      </c>
      <c r="G1066" s="6" t="str">
        <f t="shared" si="135"/>
        <v xml:space="preserve"> </v>
      </c>
      <c r="H1066" s="63"/>
      <c r="I1066" s="5"/>
      <c r="J1066" s="5"/>
      <c r="K1066" s="5"/>
      <c r="L1066" s="5">
        <v>11</v>
      </c>
      <c r="M1066" s="5"/>
      <c r="N1066" s="5"/>
      <c r="O1066" s="5"/>
      <c r="P1066" s="30"/>
      <c r="Q1066" s="5"/>
      <c r="R1066" s="7"/>
      <c r="S1066" s="7">
        <f t="shared" ref="S1066:S1074" si="141">SUM(G1066:Q1066)</f>
        <v>11</v>
      </c>
      <c r="T1066" s="7">
        <f t="shared" ref="T1066:T1074" si="142">COUNT(G1066:Q1066)</f>
        <v>1</v>
      </c>
      <c r="U1066" s="7">
        <f t="shared" si="136"/>
        <v>11</v>
      </c>
    </row>
    <row r="1067" spans="1:27" s="128" customFormat="1">
      <c r="A1067" s="62">
        <v>33</v>
      </c>
      <c r="B1067" s="83" t="s">
        <v>92</v>
      </c>
      <c r="C1067" s="51" t="s">
        <v>586</v>
      </c>
      <c r="D1067" s="51">
        <v>1949</v>
      </c>
      <c r="E1067" s="51" t="s">
        <v>127</v>
      </c>
      <c r="F1067" s="50" t="s">
        <v>180</v>
      </c>
      <c r="G1067" s="6" t="str">
        <f t="shared" si="135"/>
        <v xml:space="preserve"> </v>
      </c>
      <c r="H1067" s="13">
        <v>9</v>
      </c>
      <c r="I1067" s="13"/>
      <c r="J1067" s="131"/>
      <c r="K1067" s="5"/>
      <c r="L1067" s="5"/>
      <c r="M1067" s="5"/>
      <c r="N1067" s="5"/>
      <c r="O1067" s="5"/>
      <c r="P1067" s="62"/>
      <c r="Q1067" s="5"/>
      <c r="R1067" s="7"/>
      <c r="S1067" s="7">
        <f t="shared" si="141"/>
        <v>9</v>
      </c>
      <c r="T1067" s="7">
        <f t="shared" si="142"/>
        <v>1</v>
      </c>
      <c r="U1067" s="7">
        <f t="shared" si="136"/>
        <v>9</v>
      </c>
    </row>
    <row r="1068" spans="1:27" s="128" customFormat="1">
      <c r="A1068" s="62">
        <v>34</v>
      </c>
      <c r="B1068" s="63" t="s">
        <v>92</v>
      </c>
      <c r="C1068" s="53" t="s">
        <v>1519</v>
      </c>
      <c r="D1068" s="53">
        <v>1952</v>
      </c>
      <c r="E1068" s="53" t="s">
        <v>141</v>
      </c>
      <c r="F1068" s="51" t="s">
        <v>118</v>
      </c>
      <c r="G1068" s="6" t="str">
        <f t="shared" si="135"/>
        <v xml:space="preserve"> </v>
      </c>
      <c r="H1068" s="63"/>
      <c r="I1068" s="5"/>
      <c r="J1068" s="5"/>
      <c r="K1068" s="5"/>
      <c r="L1068" s="5">
        <v>9</v>
      </c>
      <c r="M1068" s="5"/>
      <c r="N1068" s="5"/>
      <c r="O1068" s="5"/>
      <c r="P1068" s="62"/>
      <c r="Q1068" s="5"/>
      <c r="R1068" s="7"/>
      <c r="S1068" s="7">
        <f t="shared" si="141"/>
        <v>9</v>
      </c>
      <c r="T1068" s="7">
        <f t="shared" si="142"/>
        <v>1</v>
      </c>
      <c r="U1068" s="7">
        <f t="shared" si="136"/>
        <v>9</v>
      </c>
      <c r="X1068" s="54"/>
      <c r="Y1068" s="54"/>
      <c r="Z1068" s="54"/>
      <c r="AA1068" s="54"/>
    </row>
    <row r="1069" spans="1:27" s="128" customFormat="1">
      <c r="A1069" s="62">
        <v>35</v>
      </c>
      <c r="B1069" s="63" t="s">
        <v>92</v>
      </c>
      <c r="C1069" s="51" t="s">
        <v>345</v>
      </c>
      <c r="D1069" s="51">
        <v>1953</v>
      </c>
      <c r="E1069" s="51" t="s">
        <v>115</v>
      </c>
      <c r="F1069" s="53" t="str">
        <f>VLOOKUP(E1069,cod.,2,FALSE)</f>
        <v>A.S.D. MONTEDORO NOCI</v>
      </c>
      <c r="G1069" s="6" t="str">
        <f t="shared" si="135"/>
        <v xml:space="preserve"> </v>
      </c>
      <c r="H1069" s="63">
        <v>8</v>
      </c>
      <c r="I1069" s="5"/>
      <c r="J1069" s="5"/>
      <c r="K1069" s="5"/>
      <c r="L1069" s="13"/>
      <c r="M1069" s="5"/>
      <c r="N1069" s="5"/>
      <c r="O1069" s="5"/>
      <c r="P1069" s="62"/>
      <c r="Q1069" s="5"/>
      <c r="R1069" s="7"/>
      <c r="S1069" s="7">
        <f t="shared" si="141"/>
        <v>8</v>
      </c>
      <c r="T1069" s="7">
        <f t="shared" si="142"/>
        <v>1</v>
      </c>
      <c r="U1069" s="7">
        <f t="shared" si="136"/>
        <v>8</v>
      </c>
      <c r="X1069" s="54"/>
      <c r="Y1069" s="54"/>
      <c r="Z1069" s="54"/>
      <c r="AA1069" s="54"/>
    </row>
    <row r="1070" spans="1:27" s="57" customFormat="1">
      <c r="A1070" s="62">
        <v>36</v>
      </c>
      <c r="B1070" s="63" t="s">
        <v>92</v>
      </c>
      <c r="C1070" s="51" t="s">
        <v>662</v>
      </c>
      <c r="D1070" s="51">
        <v>1949</v>
      </c>
      <c r="E1070" s="51" t="s">
        <v>133</v>
      </c>
      <c r="F1070" s="174" t="s">
        <v>1962</v>
      </c>
      <c r="G1070" s="6" t="str">
        <f t="shared" si="135"/>
        <v xml:space="preserve"> </v>
      </c>
      <c r="H1070" s="92">
        <v>7</v>
      </c>
      <c r="I1070" s="92"/>
      <c r="J1070" s="92"/>
      <c r="K1070" s="101"/>
      <c r="L1070" s="92"/>
      <c r="M1070" s="92"/>
      <c r="N1070" s="92"/>
      <c r="O1070" s="92"/>
      <c r="P1070" s="101"/>
      <c r="Q1070" s="92"/>
      <c r="R1070" s="182"/>
      <c r="S1070" s="7">
        <f t="shared" si="141"/>
        <v>7</v>
      </c>
      <c r="T1070" s="7">
        <f t="shared" si="142"/>
        <v>1</v>
      </c>
      <c r="U1070" s="7">
        <f t="shared" si="136"/>
        <v>7</v>
      </c>
      <c r="X1070" s="60"/>
      <c r="Y1070" s="60"/>
      <c r="Z1070" s="60"/>
      <c r="AA1070" s="60"/>
    </row>
    <row r="1071" spans="1:27" s="209" customFormat="1">
      <c r="A1071" s="62">
        <v>37</v>
      </c>
      <c r="B1071" s="63" t="s">
        <v>92</v>
      </c>
      <c r="C1071" s="51" t="s">
        <v>765</v>
      </c>
      <c r="D1071" s="51">
        <v>1951</v>
      </c>
      <c r="E1071" s="51" t="s">
        <v>126</v>
      </c>
      <c r="F1071" s="51" t="s">
        <v>128</v>
      </c>
      <c r="G1071" s="6" t="str">
        <f t="shared" si="135"/>
        <v xml:space="preserve"> </v>
      </c>
      <c r="H1071" s="63">
        <v>5</v>
      </c>
      <c r="I1071" s="5"/>
      <c r="J1071" s="5"/>
      <c r="K1071" s="5"/>
      <c r="L1071" s="5"/>
      <c r="M1071" s="5"/>
      <c r="N1071" s="5"/>
      <c r="O1071" s="5"/>
      <c r="P1071" s="62"/>
      <c r="Q1071" s="5"/>
      <c r="R1071" s="7"/>
      <c r="S1071" s="7">
        <f t="shared" si="141"/>
        <v>5</v>
      </c>
      <c r="T1071" s="7">
        <f t="shared" si="142"/>
        <v>1</v>
      </c>
      <c r="U1071" s="7">
        <f t="shared" si="136"/>
        <v>5</v>
      </c>
      <c r="X1071" s="87"/>
      <c r="Y1071" s="87"/>
      <c r="Z1071" s="87"/>
      <c r="AA1071" s="87"/>
    </row>
    <row r="1072" spans="1:27" s="128" customFormat="1">
      <c r="A1072" s="62">
        <v>38</v>
      </c>
      <c r="B1072" s="63" t="s">
        <v>92</v>
      </c>
      <c r="C1072" s="51" t="s">
        <v>785</v>
      </c>
      <c r="D1072" s="51">
        <v>1953</v>
      </c>
      <c r="E1072" s="51" t="s">
        <v>168</v>
      </c>
      <c r="F1072" s="51" t="s">
        <v>116</v>
      </c>
      <c r="G1072" s="6" t="str">
        <f t="shared" si="135"/>
        <v xml:space="preserve"> </v>
      </c>
      <c r="H1072" s="63">
        <v>3</v>
      </c>
      <c r="I1072" s="5"/>
      <c r="J1072" s="5"/>
      <c r="K1072" s="5"/>
      <c r="L1072" s="5"/>
      <c r="M1072" s="5"/>
      <c r="N1072" s="5"/>
      <c r="O1072" s="5"/>
      <c r="P1072" s="62"/>
      <c r="Q1072" s="5"/>
      <c r="R1072" s="7"/>
      <c r="S1072" s="7">
        <f t="shared" si="141"/>
        <v>3</v>
      </c>
      <c r="T1072" s="7">
        <f t="shared" si="142"/>
        <v>1</v>
      </c>
      <c r="U1072" s="7">
        <f t="shared" si="136"/>
        <v>3</v>
      </c>
      <c r="X1072" s="54"/>
      <c r="Y1072" s="54"/>
      <c r="Z1072" s="54"/>
      <c r="AA1072" s="54"/>
    </row>
    <row r="1073" spans="1:27" s="128" customFormat="1">
      <c r="A1073" s="62">
        <v>39</v>
      </c>
      <c r="B1073" s="86" t="s">
        <v>92</v>
      </c>
      <c r="C1073" s="51" t="s">
        <v>800</v>
      </c>
      <c r="D1073" s="51">
        <v>1950</v>
      </c>
      <c r="E1073" s="51" t="s">
        <v>139</v>
      </c>
      <c r="F1073" s="51" t="s">
        <v>376</v>
      </c>
      <c r="G1073" s="6" t="str">
        <f t="shared" si="135"/>
        <v xml:space="preserve"> </v>
      </c>
      <c r="H1073" s="63">
        <v>1</v>
      </c>
      <c r="I1073" s="5"/>
      <c r="J1073" s="5"/>
      <c r="K1073" s="5"/>
      <c r="L1073" s="5"/>
      <c r="M1073" s="5"/>
      <c r="N1073" s="5"/>
      <c r="O1073" s="5"/>
      <c r="P1073" s="62"/>
      <c r="Q1073" s="5"/>
      <c r="R1073" s="7"/>
      <c r="S1073" s="7">
        <f t="shared" si="141"/>
        <v>1</v>
      </c>
      <c r="T1073" s="7">
        <f t="shared" si="142"/>
        <v>1</v>
      </c>
      <c r="U1073" s="7">
        <f t="shared" si="136"/>
        <v>1</v>
      </c>
      <c r="X1073" s="54"/>
      <c r="Y1073" s="54"/>
      <c r="Z1073" s="54"/>
      <c r="AA1073" s="54"/>
    </row>
    <row r="1074" spans="1:27" s="128" customFormat="1">
      <c r="A1074" s="62">
        <v>40</v>
      </c>
      <c r="B1074" s="86" t="s">
        <v>92</v>
      </c>
      <c r="C1074" s="51" t="s">
        <v>804</v>
      </c>
      <c r="D1074" s="51">
        <v>1953</v>
      </c>
      <c r="E1074" s="51" t="s">
        <v>168</v>
      </c>
      <c r="F1074" s="51" t="s">
        <v>216</v>
      </c>
      <c r="G1074" s="6" t="str">
        <f t="shared" si="135"/>
        <v xml:space="preserve"> </v>
      </c>
      <c r="H1074" s="63">
        <v>1</v>
      </c>
      <c r="I1074" s="5"/>
      <c r="J1074" s="5"/>
      <c r="K1074" s="5"/>
      <c r="L1074" s="5"/>
      <c r="M1074" s="5"/>
      <c r="N1074" s="5"/>
      <c r="O1074" s="5"/>
      <c r="P1074" s="62"/>
      <c r="Q1074" s="5"/>
      <c r="R1074" s="7"/>
      <c r="S1074" s="7">
        <f t="shared" si="141"/>
        <v>1</v>
      </c>
      <c r="T1074" s="7">
        <f t="shared" si="142"/>
        <v>1</v>
      </c>
      <c r="U1074" s="7">
        <f t="shared" si="136"/>
        <v>1</v>
      </c>
      <c r="X1074" s="54"/>
      <c r="Y1074" s="54"/>
      <c r="Z1074" s="54"/>
      <c r="AA1074" s="54"/>
    </row>
    <row r="1075" spans="1:27" s="128" customFormat="1">
      <c r="A1075" s="142"/>
      <c r="B1075" s="142"/>
      <c r="C1075" s="60"/>
      <c r="D1075" s="60"/>
      <c r="E1075" s="60"/>
      <c r="F1075" s="60"/>
      <c r="G1075" s="23"/>
      <c r="H1075" s="33"/>
      <c r="I1075" s="33"/>
      <c r="J1075" s="33"/>
      <c r="K1075" s="33"/>
      <c r="L1075" s="33"/>
      <c r="M1075" s="314"/>
      <c r="N1075" s="33"/>
      <c r="O1075" s="33"/>
      <c r="P1075" s="142"/>
      <c r="Q1075" s="33"/>
      <c r="R1075" s="34"/>
      <c r="S1075" s="34"/>
      <c r="T1075" s="34"/>
      <c r="U1075" s="34"/>
      <c r="X1075" s="54"/>
      <c r="Y1075" s="54"/>
      <c r="Z1075" s="54"/>
      <c r="AA1075" s="54"/>
    </row>
    <row r="1076" spans="1:27" s="128" customFormat="1" ht="13.5" thickBot="1">
      <c r="A1076" s="79"/>
      <c r="B1076" s="79"/>
      <c r="C1076" s="60"/>
      <c r="D1076" s="60"/>
      <c r="E1076" s="60"/>
      <c r="F1076" s="60"/>
      <c r="G1076" s="23"/>
      <c r="H1076" s="33"/>
      <c r="I1076" s="33"/>
      <c r="J1076" s="10"/>
      <c r="K1076" s="10"/>
      <c r="L1076" s="10"/>
      <c r="M1076" s="10"/>
      <c r="N1076" s="10"/>
      <c r="O1076" s="10"/>
      <c r="P1076" s="79"/>
      <c r="Q1076" s="10"/>
      <c r="R1076" s="9"/>
      <c r="S1076" s="9"/>
      <c r="T1076" s="9"/>
      <c r="U1076" s="9"/>
      <c r="X1076" s="54"/>
      <c r="Y1076" s="54"/>
      <c r="Z1076" s="54"/>
      <c r="AA1076" s="54"/>
    </row>
    <row r="1077" spans="1:27" s="57" customFormat="1" ht="38.25">
      <c r="A1077" s="346" t="s">
        <v>93</v>
      </c>
      <c r="B1077" s="347"/>
      <c r="C1077" s="347"/>
      <c r="D1077" s="347"/>
      <c r="E1077" s="347"/>
      <c r="F1077" s="347"/>
      <c r="G1077" s="344"/>
      <c r="H1077" s="305" t="s">
        <v>107</v>
      </c>
      <c r="I1077" s="306" t="s">
        <v>2</v>
      </c>
      <c r="J1077" s="306" t="s">
        <v>3</v>
      </c>
      <c r="K1077" s="306" t="s">
        <v>363</v>
      </c>
      <c r="L1077" s="306" t="s">
        <v>4</v>
      </c>
      <c r="M1077" s="306" t="s">
        <v>365</v>
      </c>
      <c r="N1077" s="306" t="s">
        <v>366</v>
      </c>
      <c r="O1077" s="306" t="s">
        <v>367</v>
      </c>
      <c r="P1077" s="306" t="s">
        <v>5</v>
      </c>
      <c r="Q1077" s="306" t="s">
        <v>369</v>
      </c>
      <c r="R1077" s="333" t="s">
        <v>6</v>
      </c>
      <c r="S1077" s="336" t="s">
        <v>7</v>
      </c>
      <c r="T1077" s="333" t="s">
        <v>8</v>
      </c>
      <c r="U1077" s="338" t="s">
        <v>9</v>
      </c>
      <c r="X1077" s="60"/>
      <c r="Y1077" s="60"/>
      <c r="Z1077" s="60"/>
      <c r="AA1077" s="60"/>
    </row>
    <row r="1078" spans="1:27" s="57" customFormat="1" ht="13.5" thickBot="1">
      <c r="A1078" s="356"/>
      <c r="B1078" s="357"/>
      <c r="C1078" s="357"/>
      <c r="D1078" s="357"/>
      <c r="E1078" s="357"/>
      <c r="F1078" s="357"/>
      <c r="G1078" s="345"/>
      <c r="H1078" s="307" t="s">
        <v>11</v>
      </c>
      <c r="I1078" s="307" t="s">
        <v>10</v>
      </c>
      <c r="J1078" s="307" t="s">
        <v>11</v>
      </c>
      <c r="K1078" s="307" t="s">
        <v>364</v>
      </c>
      <c r="L1078" s="307" t="s">
        <v>10</v>
      </c>
      <c r="M1078" s="307" t="s">
        <v>12</v>
      </c>
      <c r="N1078" s="307" t="s">
        <v>10</v>
      </c>
      <c r="O1078" s="307" t="s">
        <v>368</v>
      </c>
      <c r="P1078" s="307" t="s">
        <v>12</v>
      </c>
      <c r="Q1078" s="307" t="s">
        <v>364</v>
      </c>
      <c r="R1078" s="334"/>
      <c r="S1078" s="340"/>
      <c r="T1078" s="334"/>
      <c r="U1078" s="341"/>
      <c r="X1078" s="60"/>
      <c r="Y1078" s="60"/>
      <c r="Z1078" s="60"/>
      <c r="AA1078" s="60"/>
    </row>
    <row r="1079" spans="1:27" s="57" customFormat="1">
      <c r="A1079" s="207" t="s">
        <v>13</v>
      </c>
      <c r="B1079" s="207" t="s">
        <v>14</v>
      </c>
      <c r="C1079" s="207" t="s">
        <v>15</v>
      </c>
      <c r="D1079" s="207" t="s">
        <v>16</v>
      </c>
      <c r="E1079" s="214"/>
      <c r="F1079" s="204" t="s">
        <v>17</v>
      </c>
      <c r="G1079" s="24"/>
      <c r="H1079" s="20">
        <v>43233</v>
      </c>
      <c r="I1079" s="20">
        <v>43253</v>
      </c>
      <c r="J1079" s="20">
        <v>43268</v>
      </c>
      <c r="K1079" s="20">
        <v>43274</v>
      </c>
      <c r="L1079" s="20">
        <v>43289</v>
      </c>
      <c r="M1079" s="20">
        <v>43317</v>
      </c>
      <c r="N1079" s="20">
        <v>43338</v>
      </c>
      <c r="O1079" s="20">
        <v>43345</v>
      </c>
      <c r="P1079" s="20">
        <v>43350</v>
      </c>
      <c r="Q1079" s="20">
        <v>43408</v>
      </c>
      <c r="R1079" s="20"/>
      <c r="S1079" s="42"/>
      <c r="T1079" s="43"/>
      <c r="U1079" s="43"/>
      <c r="X1079" s="60"/>
      <c r="Y1079" s="60"/>
      <c r="Z1079" s="60"/>
      <c r="AA1079" s="60"/>
    </row>
    <row r="1080" spans="1:27" s="57" customFormat="1">
      <c r="A1080" s="101">
        <v>1</v>
      </c>
      <c r="B1080" s="82" t="s">
        <v>94</v>
      </c>
      <c r="C1080" s="67" t="s">
        <v>819</v>
      </c>
      <c r="D1080" s="67">
        <v>1947</v>
      </c>
      <c r="E1080" s="67" t="s">
        <v>126</v>
      </c>
      <c r="F1080" s="67" t="s">
        <v>376</v>
      </c>
      <c r="G1080" s="6" t="str">
        <f t="shared" ref="G1080:G1089" si="143">IF(COUNTIF(ATLETA70,C1080)&gt;1,"X"," ")</f>
        <v xml:space="preserve"> </v>
      </c>
      <c r="H1080" s="63">
        <v>15</v>
      </c>
      <c r="I1080" s="62"/>
      <c r="J1080" s="5">
        <v>20</v>
      </c>
      <c r="K1080" s="5"/>
      <c r="L1080" s="5"/>
      <c r="M1080" s="5"/>
      <c r="N1080" s="5"/>
      <c r="O1080" s="5"/>
      <c r="P1080" s="62"/>
      <c r="Q1080" s="62"/>
      <c r="R1080" s="64"/>
      <c r="S1080" s="64">
        <f t="shared" ref="S1080:S1089" si="144">SUM(F1080:Q1080)</f>
        <v>35</v>
      </c>
      <c r="T1080" s="64">
        <f t="shared" ref="T1080:T1089" si="145">COUNT(F1080:Q1080)</f>
        <v>2</v>
      </c>
      <c r="U1080" s="64">
        <f t="shared" ref="U1080:U1089" si="146">S1080</f>
        <v>35</v>
      </c>
      <c r="X1080" s="60"/>
      <c r="Y1080" s="60"/>
      <c r="Z1080" s="60"/>
      <c r="AA1080" s="60"/>
    </row>
    <row r="1081" spans="1:27" s="57" customFormat="1">
      <c r="A1081" s="101">
        <v>2</v>
      </c>
      <c r="B1081" s="82" t="s">
        <v>94</v>
      </c>
      <c r="C1081" s="67" t="s">
        <v>720</v>
      </c>
      <c r="D1081" s="67">
        <v>1945</v>
      </c>
      <c r="E1081" s="67" t="s">
        <v>148</v>
      </c>
      <c r="F1081" s="67" t="s">
        <v>149</v>
      </c>
      <c r="G1081" s="6" t="str">
        <f t="shared" si="143"/>
        <v xml:space="preserve"> </v>
      </c>
      <c r="H1081" s="63">
        <v>20</v>
      </c>
      <c r="I1081" s="62"/>
      <c r="J1081" s="5"/>
      <c r="K1081" s="5"/>
      <c r="L1081" s="5"/>
      <c r="M1081" s="5"/>
      <c r="N1081" s="5"/>
      <c r="O1081" s="5"/>
      <c r="P1081" s="62"/>
      <c r="Q1081" s="62"/>
      <c r="R1081" s="64"/>
      <c r="S1081" s="64">
        <f t="shared" si="144"/>
        <v>20</v>
      </c>
      <c r="T1081" s="64">
        <f t="shared" si="145"/>
        <v>1</v>
      </c>
      <c r="U1081" s="64">
        <f t="shared" si="146"/>
        <v>20</v>
      </c>
      <c r="X1081" s="60"/>
      <c r="Y1081" s="60"/>
      <c r="Z1081" s="60"/>
      <c r="AA1081" s="60"/>
    </row>
    <row r="1082" spans="1:27" s="57" customFormat="1">
      <c r="A1082" s="101">
        <v>3</v>
      </c>
      <c r="B1082" s="82" t="s">
        <v>94</v>
      </c>
      <c r="C1082" s="174" t="s">
        <v>1235</v>
      </c>
      <c r="D1082" s="173">
        <v>1947</v>
      </c>
      <c r="E1082" s="173" t="s">
        <v>1279</v>
      </c>
      <c r="F1082" s="173" t="s">
        <v>1278</v>
      </c>
      <c r="G1082" s="6" t="str">
        <f t="shared" si="143"/>
        <v xml:space="preserve"> </v>
      </c>
      <c r="H1082" s="13"/>
      <c r="I1082" s="63"/>
      <c r="J1082" s="13"/>
      <c r="K1082" s="13">
        <v>20</v>
      </c>
      <c r="L1082" s="13"/>
      <c r="M1082" s="13"/>
      <c r="N1082" s="13"/>
      <c r="O1082" s="13"/>
      <c r="P1082" s="63"/>
      <c r="Q1082" s="63"/>
      <c r="R1082" s="121"/>
      <c r="S1082" s="121">
        <f t="shared" si="144"/>
        <v>20</v>
      </c>
      <c r="T1082" s="121">
        <f t="shared" si="145"/>
        <v>1</v>
      </c>
      <c r="U1082" s="121">
        <f t="shared" si="146"/>
        <v>20</v>
      </c>
      <c r="X1082" s="60"/>
      <c r="Y1082" s="60"/>
      <c r="Z1082" s="60"/>
      <c r="AA1082" s="60"/>
    </row>
    <row r="1083" spans="1:27" s="57" customFormat="1">
      <c r="A1083" s="101">
        <v>4</v>
      </c>
      <c r="B1083" s="82" t="s">
        <v>94</v>
      </c>
      <c r="C1083" s="100" t="s">
        <v>1889</v>
      </c>
      <c r="D1083" s="192">
        <v>1948</v>
      </c>
      <c r="E1083" s="174" t="s">
        <v>141</v>
      </c>
      <c r="F1083" s="174" t="s">
        <v>1963</v>
      </c>
      <c r="G1083" s="6" t="str">
        <f t="shared" si="143"/>
        <v xml:space="preserve"> </v>
      </c>
      <c r="H1083" s="5"/>
      <c r="I1083" s="63"/>
      <c r="J1083" s="5"/>
      <c r="K1083" s="5"/>
      <c r="L1083" s="5"/>
      <c r="M1083" s="5"/>
      <c r="N1083" s="5"/>
      <c r="O1083" s="5">
        <v>20</v>
      </c>
      <c r="P1083" s="62"/>
      <c r="Q1083" s="62"/>
      <c r="R1083" s="64"/>
      <c r="S1083" s="64">
        <f t="shared" si="144"/>
        <v>20</v>
      </c>
      <c r="T1083" s="64">
        <f t="shared" si="145"/>
        <v>1</v>
      </c>
      <c r="U1083" s="64">
        <f t="shared" si="146"/>
        <v>20</v>
      </c>
      <c r="X1083" s="60"/>
      <c r="Y1083" s="60"/>
      <c r="Z1083" s="60"/>
      <c r="AA1083" s="60"/>
    </row>
    <row r="1084" spans="1:27" s="209" customFormat="1">
      <c r="A1084" s="101">
        <v>6</v>
      </c>
      <c r="B1084" s="82" t="s">
        <v>94</v>
      </c>
      <c r="C1084" s="67" t="s">
        <v>730</v>
      </c>
      <c r="D1084" s="67">
        <v>1948</v>
      </c>
      <c r="E1084" s="67" t="s">
        <v>119</v>
      </c>
      <c r="F1084" s="67" t="s">
        <v>120</v>
      </c>
      <c r="G1084" s="6" t="str">
        <f t="shared" si="143"/>
        <v xml:space="preserve"> </v>
      </c>
      <c r="H1084" s="63">
        <v>18</v>
      </c>
      <c r="I1084" s="5"/>
      <c r="J1084" s="5"/>
      <c r="K1084" s="5"/>
      <c r="L1084" s="5"/>
      <c r="M1084" s="5"/>
      <c r="N1084" s="5"/>
      <c r="O1084" s="5"/>
      <c r="P1084" s="13"/>
      <c r="Q1084" s="62"/>
      <c r="R1084" s="64"/>
      <c r="S1084" s="64">
        <f t="shared" si="144"/>
        <v>18</v>
      </c>
      <c r="T1084" s="64">
        <f t="shared" si="145"/>
        <v>1</v>
      </c>
      <c r="U1084" s="64">
        <f t="shared" si="146"/>
        <v>18</v>
      </c>
      <c r="X1084" s="87"/>
      <c r="Y1084" s="87"/>
      <c r="Z1084" s="87"/>
      <c r="AA1084" s="87"/>
    </row>
    <row r="1085" spans="1:27" s="57" customFormat="1">
      <c r="A1085" s="101">
        <v>7</v>
      </c>
      <c r="B1085" s="82" t="s">
        <v>94</v>
      </c>
      <c r="C1085" s="67" t="s">
        <v>1065</v>
      </c>
      <c r="D1085" s="67">
        <v>1945</v>
      </c>
      <c r="E1085" s="174" t="s">
        <v>121</v>
      </c>
      <c r="F1085" s="67" t="s">
        <v>268</v>
      </c>
      <c r="G1085" s="6" t="str">
        <f t="shared" si="143"/>
        <v xml:space="preserve"> </v>
      </c>
      <c r="H1085" s="5"/>
      <c r="I1085" s="5"/>
      <c r="J1085" s="5">
        <v>18</v>
      </c>
      <c r="K1085" s="5"/>
      <c r="L1085" s="5"/>
      <c r="M1085" s="5"/>
      <c r="N1085" s="5"/>
      <c r="O1085" s="5"/>
      <c r="P1085" s="13"/>
      <c r="Q1085" s="62"/>
      <c r="R1085" s="64"/>
      <c r="S1085" s="64">
        <f t="shared" si="144"/>
        <v>18</v>
      </c>
      <c r="T1085" s="64">
        <f t="shared" si="145"/>
        <v>1</v>
      </c>
      <c r="U1085" s="64">
        <f t="shared" si="146"/>
        <v>18</v>
      </c>
      <c r="X1085" s="60"/>
      <c r="Y1085" s="60"/>
      <c r="Z1085" s="60"/>
      <c r="AA1085" s="60"/>
    </row>
    <row r="1086" spans="1:27" s="57" customFormat="1">
      <c r="A1086" s="101">
        <v>8</v>
      </c>
      <c r="B1086" s="82" t="s">
        <v>94</v>
      </c>
      <c r="C1086" s="100" t="s">
        <v>1931</v>
      </c>
      <c r="D1086" s="192">
        <v>1945</v>
      </c>
      <c r="E1086" s="174" t="s">
        <v>143</v>
      </c>
      <c r="F1086" s="174" t="s">
        <v>1999</v>
      </c>
      <c r="G1086" s="6" t="str">
        <f t="shared" si="143"/>
        <v xml:space="preserve"> </v>
      </c>
      <c r="H1086" s="5"/>
      <c r="I1086" s="63"/>
      <c r="J1086" s="5"/>
      <c r="K1086" s="5"/>
      <c r="L1086" s="5"/>
      <c r="M1086" s="5"/>
      <c r="N1086" s="5"/>
      <c r="O1086" s="5">
        <v>18</v>
      </c>
      <c r="P1086" s="62"/>
      <c r="Q1086" s="62"/>
      <c r="R1086" s="64"/>
      <c r="S1086" s="64">
        <f t="shared" si="144"/>
        <v>18</v>
      </c>
      <c r="T1086" s="64">
        <f t="shared" si="145"/>
        <v>1</v>
      </c>
      <c r="U1086" s="64">
        <f t="shared" si="146"/>
        <v>18</v>
      </c>
      <c r="X1086" s="60"/>
      <c r="Y1086" s="60"/>
      <c r="Z1086" s="60"/>
      <c r="AA1086" s="60"/>
    </row>
    <row r="1087" spans="1:27" s="57" customFormat="1">
      <c r="A1087" s="101">
        <v>9</v>
      </c>
      <c r="B1087" s="147" t="s">
        <v>94</v>
      </c>
      <c r="C1087" s="67" t="s">
        <v>771</v>
      </c>
      <c r="D1087" s="67">
        <v>1947</v>
      </c>
      <c r="E1087" s="67" t="s">
        <v>215</v>
      </c>
      <c r="F1087" s="67" t="s">
        <v>216</v>
      </c>
      <c r="G1087" s="6" t="str">
        <f t="shared" si="143"/>
        <v xml:space="preserve"> </v>
      </c>
      <c r="H1087" s="63">
        <v>16</v>
      </c>
      <c r="I1087" s="62"/>
      <c r="J1087" s="5"/>
      <c r="K1087" s="5"/>
      <c r="L1087" s="5"/>
      <c r="M1087" s="5"/>
      <c r="N1087" s="5"/>
      <c r="O1087" s="5"/>
      <c r="P1087" s="62"/>
      <c r="Q1087" s="62"/>
      <c r="R1087" s="64"/>
      <c r="S1087" s="64">
        <f t="shared" si="144"/>
        <v>16</v>
      </c>
      <c r="T1087" s="64">
        <f t="shared" si="145"/>
        <v>1</v>
      </c>
      <c r="U1087" s="64">
        <f t="shared" si="146"/>
        <v>16</v>
      </c>
      <c r="X1087" s="60"/>
      <c r="Y1087" s="60"/>
      <c r="Z1087" s="60"/>
      <c r="AA1087" s="60"/>
    </row>
    <row r="1088" spans="1:27" s="209" customFormat="1">
      <c r="A1088" s="101">
        <v>10</v>
      </c>
      <c r="B1088" s="147" t="s">
        <v>94</v>
      </c>
      <c r="C1088" s="67" t="s">
        <v>1068</v>
      </c>
      <c r="D1088" s="67">
        <v>1945</v>
      </c>
      <c r="E1088" s="174" t="s">
        <v>126</v>
      </c>
      <c r="F1088" s="67" t="s">
        <v>1044</v>
      </c>
      <c r="G1088" s="6" t="str">
        <f t="shared" si="143"/>
        <v xml:space="preserve"> </v>
      </c>
      <c r="H1088" s="5"/>
      <c r="I1088" s="63"/>
      <c r="J1088" s="5">
        <v>16</v>
      </c>
      <c r="K1088" s="5"/>
      <c r="L1088" s="5"/>
      <c r="M1088" s="5"/>
      <c r="N1088" s="5"/>
      <c r="O1088" s="5"/>
      <c r="P1088" s="62"/>
      <c r="Q1088" s="62"/>
      <c r="R1088" s="64"/>
      <c r="S1088" s="64">
        <f t="shared" si="144"/>
        <v>16</v>
      </c>
      <c r="T1088" s="64">
        <f t="shared" si="145"/>
        <v>1</v>
      </c>
      <c r="U1088" s="64">
        <f t="shared" si="146"/>
        <v>16</v>
      </c>
      <c r="X1088" s="87"/>
      <c r="Y1088" s="87"/>
      <c r="Z1088" s="87"/>
      <c r="AA1088" s="87"/>
    </row>
    <row r="1089" spans="1:27" s="209" customFormat="1">
      <c r="A1089" s="101">
        <v>11</v>
      </c>
      <c r="B1089" s="147" t="s">
        <v>94</v>
      </c>
      <c r="C1089" s="100" t="s">
        <v>1933</v>
      </c>
      <c r="D1089" s="192">
        <v>1946</v>
      </c>
      <c r="E1089" s="174" t="s">
        <v>1952</v>
      </c>
      <c r="F1089" s="174" t="s">
        <v>1997</v>
      </c>
      <c r="G1089" s="6" t="str">
        <f t="shared" si="143"/>
        <v xml:space="preserve"> </v>
      </c>
      <c r="H1089" s="5"/>
      <c r="I1089" s="5"/>
      <c r="J1089" s="5"/>
      <c r="K1089" s="5"/>
      <c r="L1089" s="5"/>
      <c r="M1089" s="5"/>
      <c r="N1089" s="5"/>
      <c r="O1089" s="5">
        <v>16</v>
      </c>
      <c r="P1089" s="5"/>
      <c r="Q1089" s="4"/>
      <c r="R1089" s="64"/>
      <c r="S1089" s="64">
        <f t="shared" si="144"/>
        <v>16</v>
      </c>
      <c r="T1089" s="64">
        <f t="shared" si="145"/>
        <v>1</v>
      </c>
      <c r="U1089" s="64">
        <f t="shared" si="146"/>
        <v>16</v>
      </c>
      <c r="X1089" s="87"/>
      <c r="Y1089" s="87"/>
      <c r="Z1089" s="87"/>
      <c r="AA1089" s="87"/>
    </row>
    <row r="1090" spans="1:27" s="209" customFormat="1">
      <c r="A1090" s="79"/>
      <c r="B1090" s="79"/>
      <c r="C1090" s="143"/>
      <c r="D1090" s="79"/>
      <c r="E1090" s="143"/>
      <c r="F1090" s="143"/>
      <c r="G1090" s="23" t="str">
        <f t="shared" ref="G1090" si="147">IF(COUNTIF(ATLETA70,C1090)&gt;1,"X"," ")</f>
        <v xml:space="preserve"> </v>
      </c>
      <c r="H1090" s="10"/>
      <c r="I1090" s="10"/>
      <c r="J1090" s="10"/>
      <c r="K1090" s="10"/>
      <c r="L1090" s="10"/>
      <c r="M1090" s="10"/>
      <c r="N1090" s="10"/>
      <c r="O1090" s="10"/>
      <c r="P1090" s="10"/>
      <c r="Q1090" s="128"/>
      <c r="R1090" s="94"/>
      <c r="S1090" s="94"/>
      <c r="T1090" s="94"/>
      <c r="U1090" s="94"/>
      <c r="X1090" s="87"/>
      <c r="Y1090" s="87"/>
      <c r="Z1090" s="87"/>
      <c r="AA1090" s="87"/>
    </row>
    <row r="1091" spans="1:27" s="209" customFormat="1">
      <c r="A1091" s="79"/>
      <c r="B1091" s="79"/>
      <c r="C1091" s="143"/>
      <c r="D1091" s="211"/>
      <c r="E1091" s="181"/>
      <c r="F1091" s="54"/>
      <c r="G1091" s="128"/>
      <c r="H1091" s="10"/>
      <c r="I1091" s="10"/>
      <c r="J1091" s="10"/>
      <c r="K1091" s="10"/>
      <c r="L1091" s="10"/>
      <c r="M1091" s="10"/>
      <c r="N1091" s="10"/>
      <c r="O1091" s="10"/>
      <c r="P1091" s="31"/>
      <c r="Q1091" s="10"/>
      <c r="R1091" s="162"/>
      <c r="S1091" s="128"/>
      <c r="T1091" s="128"/>
      <c r="U1091" s="128"/>
      <c r="X1091" s="87"/>
      <c r="Y1091" s="87"/>
      <c r="Z1091" s="87"/>
      <c r="AA1091" s="87"/>
    </row>
    <row r="1092" spans="1:27" s="57" customFormat="1" ht="13.5" thickBot="1">
      <c r="A1092" s="79"/>
      <c r="B1092" s="79"/>
      <c r="C1092" s="143"/>
      <c r="D1092" s="211"/>
      <c r="E1092" s="181"/>
      <c r="F1092" s="54"/>
      <c r="G1092" s="128"/>
      <c r="H1092" s="10"/>
      <c r="I1092" s="10"/>
      <c r="J1092" s="10"/>
      <c r="K1092" s="10"/>
      <c r="L1092" s="10"/>
      <c r="M1092" s="10"/>
      <c r="N1092" s="10"/>
      <c r="O1092" s="10"/>
      <c r="P1092" s="31"/>
      <c r="Q1092" s="10"/>
      <c r="R1092" s="9"/>
      <c r="S1092" s="10"/>
      <c r="T1092" s="10"/>
      <c r="U1092" s="128"/>
      <c r="X1092" s="60"/>
      <c r="Y1092" s="60"/>
      <c r="Z1092" s="60"/>
      <c r="AA1092" s="60"/>
    </row>
    <row r="1093" spans="1:27" s="128" customFormat="1" ht="38.25">
      <c r="A1093" s="346" t="s">
        <v>95</v>
      </c>
      <c r="B1093" s="347"/>
      <c r="C1093" s="347"/>
      <c r="D1093" s="347"/>
      <c r="E1093" s="347"/>
      <c r="F1093" s="347"/>
      <c r="G1093" s="342"/>
      <c r="H1093" s="305" t="s">
        <v>107</v>
      </c>
      <c r="I1093" s="306" t="s">
        <v>2</v>
      </c>
      <c r="J1093" s="306" t="s">
        <v>3</v>
      </c>
      <c r="K1093" s="306" t="s">
        <v>363</v>
      </c>
      <c r="L1093" s="306" t="s">
        <v>4</v>
      </c>
      <c r="M1093" s="306" t="s">
        <v>365</v>
      </c>
      <c r="N1093" s="306" t="s">
        <v>366</v>
      </c>
      <c r="O1093" s="306" t="s">
        <v>367</v>
      </c>
      <c r="P1093" s="306" t="s">
        <v>5</v>
      </c>
      <c r="Q1093" s="306" t="s">
        <v>369</v>
      </c>
      <c r="R1093" s="333" t="s">
        <v>6</v>
      </c>
      <c r="S1093" s="336" t="s">
        <v>7</v>
      </c>
      <c r="T1093" s="333" t="s">
        <v>8</v>
      </c>
      <c r="U1093" s="338" t="s">
        <v>9</v>
      </c>
      <c r="X1093" s="54"/>
      <c r="Y1093" s="54"/>
      <c r="Z1093" s="54"/>
      <c r="AA1093" s="54"/>
    </row>
    <row r="1094" spans="1:27" s="128" customFormat="1">
      <c r="A1094" s="348"/>
      <c r="B1094" s="349"/>
      <c r="C1094" s="349"/>
      <c r="D1094" s="349"/>
      <c r="E1094" s="349"/>
      <c r="F1094" s="349"/>
      <c r="G1094" s="343"/>
      <c r="H1094" s="304" t="s">
        <v>11</v>
      </c>
      <c r="I1094" s="304" t="s">
        <v>10</v>
      </c>
      <c r="J1094" s="304" t="s">
        <v>11</v>
      </c>
      <c r="K1094" s="304" t="s">
        <v>364</v>
      </c>
      <c r="L1094" s="304" t="s">
        <v>10</v>
      </c>
      <c r="M1094" s="304" t="s">
        <v>12</v>
      </c>
      <c r="N1094" s="304" t="s">
        <v>10</v>
      </c>
      <c r="O1094" s="304" t="s">
        <v>368</v>
      </c>
      <c r="P1094" s="304" t="s">
        <v>12</v>
      </c>
      <c r="Q1094" s="304" t="s">
        <v>364</v>
      </c>
      <c r="R1094" s="335"/>
      <c r="S1094" s="337"/>
      <c r="T1094" s="335"/>
      <c r="U1094" s="339"/>
    </row>
    <row r="1095" spans="1:27" s="128" customFormat="1" ht="13.5" thickBot="1">
      <c r="A1095" s="315" t="s">
        <v>13</v>
      </c>
      <c r="B1095" s="316" t="s">
        <v>14</v>
      </c>
      <c r="C1095" s="316" t="s">
        <v>15</v>
      </c>
      <c r="D1095" s="316" t="s">
        <v>16</v>
      </c>
      <c r="E1095" s="317"/>
      <c r="F1095" s="318" t="s">
        <v>17</v>
      </c>
      <c r="G1095" s="319"/>
      <c r="H1095" s="320">
        <v>43233</v>
      </c>
      <c r="I1095" s="320">
        <v>43253</v>
      </c>
      <c r="J1095" s="320">
        <v>43268</v>
      </c>
      <c r="K1095" s="320">
        <v>43274</v>
      </c>
      <c r="L1095" s="320">
        <v>43289</v>
      </c>
      <c r="M1095" s="320">
        <v>43317</v>
      </c>
      <c r="N1095" s="320">
        <v>43338</v>
      </c>
      <c r="O1095" s="320">
        <v>43345</v>
      </c>
      <c r="P1095" s="320">
        <v>43380</v>
      </c>
      <c r="Q1095" s="320">
        <v>43408</v>
      </c>
      <c r="R1095" s="320"/>
      <c r="S1095" s="321"/>
      <c r="T1095" s="322"/>
      <c r="U1095" s="323"/>
    </row>
    <row r="1096" spans="1:27">
      <c r="A1096" s="201">
        <v>1</v>
      </c>
      <c r="B1096" s="309" t="s">
        <v>96</v>
      </c>
      <c r="C1096" s="310" t="s">
        <v>320</v>
      </c>
      <c r="D1096" s="311">
        <v>1941</v>
      </c>
      <c r="E1096" s="310" t="s">
        <v>200</v>
      </c>
      <c r="F1096" s="310" t="s">
        <v>201</v>
      </c>
      <c r="G1096" s="312" t="str">
        <f t="shared" ref="G1096:G1101" si="148">IF(COUNTIF(ATLETA75,C1096)&gt;1,"X"," ")</f>
        <v xml:space="preserve"> </v>
      </c>
      <c r="H1096" s="201">
        <v>20</v>
      </c>
      <c r="I1096" s="240"/>
      <c r="J1096" s="240">
        <v>20</v>
      </c>
      <c r="K1096" s="240">
        <v>20</v>
      </c>
      <c r="L1096" s="2">
        <v>18</v>
      </c>
      <c r="M1096" s="241">
        <v>20</v>
      </c>
      <c r="N1096" s="241"/>
      <c r="O1096" s="241">
        <v>18</v>
      </c>
      <c r="P1096" s="180"/>
      <c r="Q1096" s="313"/>
      <c r="R1096" s="242"/>
      <c r="S1096" s="308">
        <f>SUM(F1096:Q1096)</f>
        <v>116</v>
      </c>
      <c r="T1096" s="242">
        <f>COUNT(F1096:Q1096)</f>
        <v>6</v>
      </c>
      <c r="U1096" s="242">
        <f>S1096</f>
        <v>116</v>
      </c>
    </row>
    <row r="1097" spans="1:27" ht="14.25" customHeight="1">
      <c r="A1097" s="101">
        <v>2</v>
      </c>
      <c r="B1097" s="82" t="s">
        <v>96</v>
      </c>
      <c r="C1097" s="174" t="s">
        <v>1520</v>
      </c>
      <c r="D1097" s="174">
        <v>1943</v>
      </c>
      <c r="E1097" s="174" t="s">
        <v>1529</v>
      </c>
      <c r="F1097" s="174" t="s">
        <v>1548</v>
      </c>
      <c r="G1097" s="194" t="str">
        <f t="shared" si="148"/>
        <v xml:space="preserve"> </v>
      </c>
      <c r="H1097" s="101"/>
      <c r="I1097" s="5"/>
      <c r="J1097" s="5"/>
      <c r="K1097" s="5"/>
      <c r="L1097" s="5">
        <v>20</v>
      </c>
      <c r="M1097" s="5"/>
      <c r="N1097" s="5">
        <v>20</v>
      </c>
      <c r="O1097" s="5">
        <v>20</v>
      </c>
      <c r="P1097" s="62"/>
      <c r="Q1097" s="30"/>
      <c r="R1097" s="7"/>
      <c r="S1097" s="64">
        <f>SUM(F1097:Q1097)</f>
        <v>60</v>
      </c>
      <c r="T1097" s="7">
        <f>COUNT(G1097:Q1097)</f>
        <v>3</v>
      </c>
      <c r="U1097" s="7">
        <f>S1097</f>
        <v>60</v>
      </c>
    </row>
    <row r="1098" spans="1:27" ht="14.25" customHeight="1">
      <c r="A1098" s="101">
        <v>3</v>
      </c>
      <c r="B1098" s="82" t="s">
        <v>96</v>
      </c>
      <c r="C1098" s="174" t="s">
        <v>879</v>
      </c>
      <c r="D1098" s="226">
        <v>1943</v>
      </c>
      <c r="E1098" s="67" t="s">
        <v>129</v>
      </c>
      <c r="F1098" s="67" t="s">
        <v>130</v>
      </c>
      <c r="G1098" s="194" t="str">
        <f t="shared" si="148"/>
        <v xml:space="preserve"> </v>
      </c>
      <c r="H1098" s="101">
        <v>18</v>
      </c>
      <c r="I1098" s="5"/>
      <c r="J1098" s="5"/>
      <c r="K1098" s="5"/>
      <c r="L1098" s="5"/>
      <c r="M1098" s="5"/>
      <c r="N1098" s="5"/>
      <c r="O1098" s="5"/>
      <c r="P1098" s="62"/>
      <c r="Q1098" s="5"/>
      <c r="R1098" s="7"/>
      <c r="S1098" s="64">
        <f>SUM(F1098:Q1098)</f>
        <v>18</v>
      </c>
      <c r="T1098" s="7">
        <f>COUNT(F1098:Q1098)</f>
        <v>1</v>
      </c>
      <c r="U1098" s="7">
        <f>S1098</f>
        <v>18</v>
      </c>
    </row>
    <row r="1099" spans="1:27" ht="14.25" customHeight="1">
      <c r="A1099" s="101">
        <v>4</v>
      </c>
      <c r="B1099" s="82" t="s">
        <v>96</v>
      </c>
      <c r="C1099" s="67" t="s">
        <v>1076</v>
      </c>
      <c r="D1099" s="226">
        <v>1942</v>
      </c>
      <c r="E1099" s="80" t="s">
        <v>113</v>
      </c>
      <c r="F1099" s="67" t="s">
        <v>114</v>
      </c>
      <c r="G1099" s="194" t="str">
        <f t="shared" si="148"/>
        <v xml:space="preserve"> </v>
      </c>
      <c r="H1099" s="92"/>
      <c r="I1099" s="5"/>
      <c r="J1099" s="5">
        <v>18</v>
      </c>
      <c r="K1099" s="5"/>
      <c r="L1099" s="5"/>
      <c r="M1099" s="5"/>
      <c r="N1099" s="5"/>
      <c r="O1099" s="5"/>
      <c r="P1099" s="62"/>
      <c r="Q1099" s="30"/>
      <c r="R1099" s="7"/>
      <c r="S1099" s="64">
        <f>SUM(F1099:Q1099)</f>
        <v>18</v>
      </c>
      <c r="T1099" s="7">
        <f>COUNT(G1099:Q1099)</f>
        <v>1</v>
      </c>
      <c r="U1099" s="7">
        <f>S1099</f>
        <v>18</v>
      </c>
    </row>
    <row r="1100" spans="1:27" ht="14.25" customHeight="1">
      <c r="A1100" s="101">
        <v>5</v>
      </c>
      <c r="B1100" s="101" t="s">
        <v>96</v>
      </c>
      <c r="C1100" s="174" t="s">
        <v>894</v>
      </c>
      <c r="D1100" s="226">
        <v>1941</v>
      </c>
      <c r="E1100" s="67" t="s">
        <v>139</v>
      </c>
      <c r="F1100" s="67" t="s">
        <v>140</v>
      </c>
      <c r="G1100" s="194" t="str">
        <f t="shared" si="148"/>
        <v xml:space="preserve"> </v>
      </c>
      <c r="H1100" s="101">
        <v>16</v>
      </c>
      <c r="I1100" s="5"/>
      <c r="J1100" s="5"/>
      <c r="K1100" s="5"/>
      <c r="M1100" s="5"/>
      <c r="N1100" s="5"/>
      <c r="O1100" s="5"/>
      <c r="P1100" s="62"/>
      <c r="Q1100" s="30"/>
      <c r="R1100" s="7"/>
      <c r="S1100" s="64">
        <f>SUM(F1100:Q1100)</f>
        <v>16</v>
      </c>
      <c r="T1100" s="7">
        <f>COUNT(G1100:Q1100)</f>
        <v>1</v>
      </c>
      <c r="U1100" s="7">
        <f>S1100</f>
        <v>16</v>
      </c>
    </row>
    <row r="1101" spans="1:27" s="65" customFormat="1" ht="14.25" customHeight="1">
      <c r="A1101" s="101"/>
      <c r="B1101" s="147"/>
      <c r="C1101" s="100"/>
      <c r="D1101" s="192"/>
      <c r="E1101" s="174"/>
      <c r="F1101" s="174"/>
      <c r="G1101" s="194" t="str">
        <f t="shared" si="148"/>
        <v xml:space="preserve"> </v>
      </c>
      <c r="H1101" s="92"/>
      <c r="I1101" s="5"/>
      <c r="J1101" s="5"/>
      <c r="K1101" s="5"/>
      <c r="L1101" s="5"/>
      <c r="M1101" s="5"/>
      <c r="N1101" s="5"/>
      <c r="O1101" s="5"/>
      <c r="P1101" s="62"/>
      <c r="Q1101" s="30"/>
      <c r="R1101" s="7"/>
      <c r="S1101" s="64"/>
      <c r="T1101" s="7"/>
      <c r="U1101" s="7"/>
    </row>
    <row r="1102" spans="1:27" s="65" customFormat="1" ht="14.25" customHeight="1">
      <c r="A1102" s="101"/>
      <c r="B1102" s="147"/>
      <c r="C1102" s="100"/>
      <c r="D1102" s="192"/>
      <c r="E1102" s="174"/>
      <c r="F1102" s="174"/>
      <c r="G1102" s="194"/>
      <c r="H1102" s="92"/>
      <c r="I1102" s="5"/>
      <c r="J1102" s="5"/>
      <c r="K1102" s="5"/>
      <c r="L1102" s="5"/>
      <c r="M1102" s="5"/>
      <c r="N1102" s="5"/>
      <c r="O1102" s="5"/>
      <c r="P1102" s="62"/>
      <c r="Q1102" s="30"/>
      <c r="R1102" s="7"/>
      <c r="S1102" s="64"/>
      <c r="T1102" s="7"/>
      <c r="U1102" s="7"/>
    </row>
    <row r="1103" spans="1:27" s="111" customFormat="1" ht="14.25" customHeight="1">
      <c r="A1103" s="79"/>
      <c r="B1103" s="84"/>
      <c r="C1103" s="102"/>
      <c r="D1103" s="139"/>
      <c r="E1103" s="139"/>
      <c r="F1103" s="139"/>
      <c r="G1103" s="23"/>
      <c r="H1103" s="10"/>
      <c r="I1103" s="10"/>
      <c r="J1103" s="10"/>
      <c r="K1103" s="10"/>
      <c r="L1103" s="10"/>
      <c r="M1103" s="10"/>
      <c r="N1103" s="10"/>
      <c r="O1103" s="10"/>
      <c r="P1103" s="79"/>
      <c r="Q1103" s="31"/>
      <c r="R1103" s="9"/>
      <c r="S1103" s="9"/>
      <c r="T1103" s="9"/>
      <c r="U1103" s="9"/>
    </row>
    <row r="1104" spans="1:27" s="111" customFormat="1" ht="14.25" customHeight="1" thickBot="1">
      <c r="A1104" s="184"/>
      <c r="B1104" s="184"/>
      <c r="C1104" s="217"/>
      <c r="D1104" s="216"/>
      <c r="E1104" s="215"/>
      <c r="F1104" s="217"/>
      <c r="G1104"/>
      <c r="H1104" s="2"/>
      <c r="I1104" s="2"/>
      <c r="J1104" s="2"/>
      <c r="K1104" s="2"/>
      <c r="L1104" s="2"/>
      <c r="M1104" s="2"/>
      <c r="N1104" s="2"/>
      <c r="O1104" s="2"/>
      <c r="P1104" s="32"/>
      <c r="Q1104" s="2"/>
      <c r="R1104" s="8"/>
      <c r="S1104" s="2"/>
      <c r="T1104" s="2"/>
      <c r="U1104"/>
    </row>
    <row r="1105" spans="1:21" s="111" customFormat="1" ht="14.25" customHeight="1">
      <c r="A1105" s="326" t="s">
        <v>97</v>
      </c>
      <c r="B1105" s="327"/>
      <c r="C1105" s="327"/>
      <c r="D1105" s="327"/>
      <c r="E1105" s="327"/>
      <c r="F1105" s="328"/>
      <c r="G1105" s="324"/>
      <c r="H1105" s="150" t="s">
        <v>107</v>
      </c>
      <c r="I1105" s="21" t="s">
        <v>2</v>
      </c>
      <c r="J1105" s="21" t="s">
        <v>3</v>
      </c>
      <c r="K1105" s="21" t="s">
        <v>363</v>
      </c>
      <c r="L1105" s="21" t="s">
        <v>4</v>
      </c>
      <c r="M1105" s="21" t="s">
        <v>365</v>
      </c>
      <c r="N1105" s="21" t="s">
        <v>366</v>
      </c>
      <c r="O1105" s="21" t="s">
        <v>367</v>
      </c>
      <c r="P1105" s="21" t="s">
        <v>5</v>
      </c>
      <c r="Q1105" s="21" t="s">
        <v>369</v>
      </c>
      <c r="R1105" s="19" t="s">
        <v>6</v>
      </c>
      <c r="S1105" s="18" t="s">
        <v>7</v>
      </c>
      <c r="T1105" s="154" t="s">
        <v>8</v>
      </c>
      <c r="U1105" s="19" t="s">
        <v>9</v>
      </c>
    </row>
    <row r="1106" spans="1:21" s="65" customFormat="1" ht="14.25" customHeight="1" thickBot="1">
      <c r="A1106" s="329"/>
      <c r="B1106" s="330"/>
      <c r="C1106" s="330"/>
      <c r="D1106" s="330"/>
      <c r="E1106" s="330"/>
      <c r="F1106" s="331"/>
      <c r="G1106" s="325"/>
      <c r="H1106" s="151" t="s">
        <v>11</v>
      </c>
      <c r="I1106" s="149" t="s">
        <v>10</v>
      </c>
      <c r="J1106" s="149" t="s">
        <v>11</v>
      </c>
      <c r="K1106" s="149" t="s">
        <v>364</v>
      </c>
      <c r="L1106" s="149" t="s">
        <v>10</v>
      </c>
      <c r="M1106" s="149" t="s">
        <v>12</v>
      </c>
      <c r="N1106" s="149" t="s">
        <v>10</v>
      </c>
      <c r="O1106" s="149" t="s">
        <v>368</v>
      </c>
      <c r="P1106" s="149" t="s">
        <v>12</v>
      </c>
      <c r="Q1106" s="149" t="s">
        <v>364</v>
      </c>
      <c r="R1106" s="48"/>
      <c r="S1106" s="39"/>
      <c r="T1106" s="155"/>
      <c r="U1106" s="48"/>
    </row>
    <row r="1107" spans="1:21" s="65" customFormat="1" ht="14.25" customHeight="1">
      <c r="A1107" s="207" t="s">
        <v>13</v>
      </c>
      <c r="B1107" s="207" t="s">
        <v>14</v>
      </c>
      <c r="C1107" s="207" t="s">
        <v>15</v>
      </c>
      <c r="D1107" s="207" t="s">
        <v>16</v>
      </c>
      <c r="E1107" s="214"/>
      <c r="F1107" s="204" t="s">
        <v>17</v>
      </c>
      <c r="G1107" s="14"/>
      <c r="H1107" s="15">
        <v>43233</v>
      </c>
      <c r="I1107" s="15">
        <v>43253</v>
      </c>
      <c r="J1107" s="20">
        <v>43268</v>
      </c>
      <c r="K1107" s="20">
        <v>43274</v>
      </c>
      <c r="L1107" s="20">
        <v>43289</v>
      </c>
      <c r="M1107" s="20">
        <v>43317</v>
      </c>
      <c r="N1107" s="20">
        <v>43338</v>
      </c>
      <c r="O1107" s="20">
        <v>43345</v>
      </c>
      <c r="P1107" s="20">
        <v>43380</v>
      </c>
      <c r="Q1107" s="20">
        <v>43408</v>
      </c>
      <c r="R1107" s="20"/>
      <c r="S1107" s="42"/>
      <c r="T1107" s="43"/>
      <c r="U1107" s="43"/>
    </row>
    <row r="1108" spans="1:21" s="65" customFormat="1" ht="14.25" customHeight="1">
      <c r="A1108" s="62">
        <v>1</v>
      </c>
      <c r="B1108" s="83" t="s">
        <v>283</v>
      </c>
      <c r="C1108" s="53"/>
      <c r="D1108" s="83"/>
      <c r="E1108" s="88"/>
      <c r="F1108" s="51"/>
      <c r="G1108" s="6"/>
      <c r="H1108" s="5"/>
      <c r="I1108" s="5"/>
      <c r="J1108" s="5"/>
      <c r="K1108" s="5"/>
      <c r="L1108" s="5"/>
      <c r="M1108" s="5"/>
      <c r="N1108" s="5"/>
      <c r="O1108" s="5"/>
      <c r="P1108" s="30"/>
      <c r="Q1108" s="30"/>
      <c r="R1108" s="7"/>
      <c r="S1108" s="7">
        <f>SUM(F1108:Q1108)</f>
        <v>0</v>
      </c>
      <c r="T1108" s="7">
        <f>COUNT(F1108:Q1108)</f>
        <v>0</v>
      </c>
      <c r="U1108" s="7">
        <f>S1108</f>
        <v>0</v>
      </c>
    </row>
    <row r="1109" spans="1:21" s="65" customFormat="1" ht="14.25" customHeight="1">
      <c r="A1109" s="184"/>
      <c r="B1109" s="184"/>
      <c r="C1109" s="52"/>
      <c r="D1109" s="184"/>
      <c r="E1109" s="212"/>
      <c r="F1109" s="52"/>
      <c r="G1109"/>
      <c r="H1109" s="2"/>
      <c r="I1109" s="2"/>
      <c r="J1109" s="2"/>
      <c r="K1109" s="2"/>
      <c r="L1109" s="2"/>
      <c r="M1109" s="2"/>
      <c r="N1109" s="2"/>
      <c r="O1109" s="2"/>
      <c r="P1109" s="32"/>
      <c r="Q1109" s="2"/>
      <c r="R1109" s="8"/>
      <c r="S1109" s="2"/>
      <c r="T1109" s="2"/>
      <c r="U1109"/>
    </row>
    <row r="1117" spans="1:21" s="65" customFormat="1">
      <c r="A1117" s="184"/>
      <c r="B1117" s="184"/>
      <c r="C1117" s="52"/>
      <c r="D1117" s="184"/>
      <c r="E1117" s="212"/>
      <c r="F1117" s="52"/>
      <c r="G1117"/>
      <c r="H1117" s="2"/>
      <c r="I1117" s="2"/>
      <c r="J1117" s="2"/>
      <c r="K1117" s="2"/>
      <c r="L1117" s="2"/>
      <c r="M1117" s="2"/>
      <c r="N1117" s="2"/>
      <c r="O1117" s="2"/>
      <c r="P1117" s="32"/>
      <c r="Q1117" s="2"/>
      <c r="R1117" s="8"/>
      <c r="S1117" s="2"/>
      <c r="T1117" s="2"/>
      <c r="U1117"/>
    </row>
    <row r="1118" spans="1:21" s="65" customFormat="1">
      <c r="A1118" s="184"/>
      <c r="B1118" s="184"/>
      <c r="C1118" s="52"/>
      <c r="D1118" s="184"/>
      <c r="E1118" s="212"/>
      <c r="F1118" s="52"/>
      <c r="G1118"/>
      <c r="H1118" s="2"/>
      <c r="I1118" s="2"/>
      <c r="J1118" s="2"/>
      <c r="K1118" s="2"/>
      <c r="L1118" s="2"/>
      <c r="M1118" s="2"/>
      <c r="N1118" s="2"/>
      <c r="O1118" s="2"/>
      <c r="P1118" s="32"/>
      <c r="Q1118" s="2"/>
      <c r="R1118" s="8"/>
      <c r="S1118" s="2"/>
      <c r="T1118" s="2"/>
      <c r="U1118"/>
    </row>
    <row r="1119" spans="1:21" s="65" customFormat="1">
      <c r="A1119" s="184"/>
      <c r="B1119" s="184"/>
      <c r="C1119" s="52"/>
      <c r="D1119" s="184"/>
      <c r="E1119" s="212"/>
      <c r="F1119" s="52"/>
      <c r="G1119"/>
      <c r="H1119" s="2"/>
      <c r="I1119" s="2"/>
      <c r="J1119" s="2"/>
      <c r="K1119" s="2"/>
      <c r="L1119" s="2"/>
      <c r="M1119" s="2"/>
      <c r="N1119" s="2"/>
      <c r="O1119" s="2"/>
      <c r="P1119" s="32"/>
      <c r="Q1119" s="2"/>
      <c r="R1119" s="8"/>
      <c r="S1119" s="2"/>
      <c r="T1119" s="2"/>
      <c r="U1119"/>
    </row>
    <row r="1120" spans="1:21" s="65" customFormat="1">
      <c r="A1120" s="184"/>
      <c r="B1120" s="184"/>
      <c r="C1120" s="52"/>
      <c r="D1120" s="184"/>
      <c r="E1120" s="212"/>
      <c r="F1120" s="52"/>
      <c r="G1120"/>
      <c r="H1120" s="2"/>
      <c r="I1120" s="2"/>
      <c r="J1120" s="2"/>
      <c r="K1120" s="2"/>
      <c r="L1120" s="2"/>
      <c r="M1120" s="2"/>
      <c r="N1120" s="2"/>
      <c r="O1120" s="2"/>
      <c r="P1120" s="32"/>
      <c r="Q1120" s="2"/>
      <c r="R1120" s="8"/>
      <c r="S1120" s="2"/>
      <c r="T1120" s="2"/>
      <c r="U1120"/>
    </row>
  </sheetData>
  <sortState ref="C1035:U1074">
    <sortCondition descending="1" ref="U1035:U1074"/>
  </sortState>
  <mergeCells count="51">
    <mergeCell ref="A1105:F1106"/>
    <mergeCell ref="G1105:G1106"/>
    <mergeCell ref="A18:F19"/>
    <mergeCell ref="A116:F117"/>
    <mergeCell ref="A215:F216"/>
    <mergeCell ref="A380:F381"/>
    <mergeCell ref="A582:F583"/>
    <mergeCell ref="A785:F786"/>
    <mergeCell ref="A934:F935"/>
    <mergeCell ref="A1032:F1033"/>
    <mergeCell ref="A1077:F1078"/>
    <mergeCell ref="G380:G381"/>
    <mergeCell ref="G582:G583"/>
    <mergeCell ref="G785:G786"/>
    <mergeCell ref="G1032:G1033"/>
    <mergeCell ref="G1077:G1078"/>
    <mergeCell ref="G1093:G1094"/>
    <mergeCell ref="G934:G935"/>
    <mergeCell ref="A1:U1"/>
    <mergeCell ref="A4:F5"/>
    <mergeCell ref="A10:F11"/>
    <mergeCell ref="G4:G5"/>
    <mergeCell ref="G10:G11"/>
    <mergeCell ref="G18:G19"/>
    <mergeCell ref="G116:G117"/>
    <mergeCell ref="G215:G216"/>
    <mergeCell ref="A1093:F1094"/>
    <mergeCell ref="U582:U583"/>
    <mergeCell ref="T582:T583"/>
    <mergeCell ref="S582:S583"/>
    <mergeCell ref="R582:R583"/>
    <mergeCell ref="R785:R786"/>
    <mergeCell ref="S785:S786"/>
    <mergeCell ref="T785:T786"/>
    <mergeCell ref="U785:U786"/>
    <mergeCell ref="U934:U935"/>
    <mergeCell ref="T934:T935"/>
    <mergeCell ref="S934:S935"/>
    <mergeCell ref="R934:R935"/>
    <mergeCell ref="R1093:R1094"/>
    <mergeCell ref="S1093:S1094"/>
    <mergeCell ref="T1093:T1094"/>
    <mergeCell ref="U1093:U1094"/>
    <mergeCell ref="R1077:R1078"/>
    <mergeCell ref="S1077:S1078"/>
    <mergeCell ref="T1077:T1078"/>
    <mergeCell ref="U1077:U1078"/>
    <mergeCell ref="U1032:U1033"/>
    <mergeCell ref="T1032:T1033"/>
    <mergeCell ref="S1032:S1033"/>
    <mergeCell ref="R1032:R1033"/>
  </mergeCells>
  <pageMargins left="0.31496062992125984" right="0.15748031496062992" top="0.59055118110236227" bottom="0.47244094488188981" header="0.19685039370078741" footer="0.19685039370078741"/>
  <pageSetup scale="42" fitToHeight="20" orientation="landscape" r:id="rId1"/>
  <headerFooter alignWithMargins="0">
    <oddHeader>&amp;C&amp;13classifica maschile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377"/>
  <sheetViews>
    <sheetView topLeftCell="A64" workbookViewId="0">
      <selection activeCell="F92" sqref="F92"/>
    </sheetView>
  </sheetViews>
  <sheetFormatPr defaultRowHeight="12.75"/>
  <cols>
    <col min="2" max="2" width="42.42578125" customWidth="1"/>
    <col min="3" max="3" width="16.5703125" style="2" bestFit="1" customWidth="1"/>
    <col min="4" max="4" width="2.5703125" customWidth="1"/>
    <col min="5" max="5" width="7.140625" customWidth="1"/>
    <col min="6" max="6" width="41.28515625" customWidth="1"/>
    <col min="7" max="7" width="16.5703125" style="2" bestFit="1" customWidth="1"/>
    <col min="8" max="8" width="2.28515625" customWidth="1"/>
    <col min="10" max="10" width="42.42578125" customWidth="1"/>
    <col min="11" max="11" width="18.5703125" style="2" bestFit="1" customWidth="1"/>
  </cols>
  <sheetData>
    <row r="1" spans="1:11" ht="19.5">
      <c r="A1" s="358" t="s">
        <v>2079</v>
      </c>
      <c r="B1" s="358"/>
      <c r="C1" s="358"/>
      <c r="D1" s="22"/>
      <c r="E1" s="358" t="s">
        <v>2078</v>
      </c>
      <c r="F1" s="358"/>
      <c r="G1" s="358"/>
      <c r="H1" s="22"/>
      <c r="I1" s="358" t="s">
        <v>2077</v>
      </c>
      <c r="J1" s="358"/>
      <c r="K1" s="358"/>
    </row>
    <row r="2" spans="1:11">
      <c r="A2" s="27"/>
      <c r="B2" s="75"/>
      <c r="C2" s="69"/>
      <c r="D2" s="22"/>
      <c r="E2" s="28"/>
      <c r="F2" s="75"/>
      <c r="G2" s="69"/>
      <c r="H2" s="22"/>
      <c r="I2" s="29"/>
      <c r="J2" s="89"/>
      <c r="K2" s="90"/>
    </row>
    <row r="3" spans="1:11" s="11" customFormat="1">
      <c r="A3" s="28" t="s">
        <v>229</v>
      </c>
      <c r="B3" s="172" t="s">
        <v>1580</v>
      </c>
      <c r="C3" s="172" t="s">
        <v>2041</v>
      </c>
      <c r="D3" s="166"/>
      <c r="E3" s="28" t="s">
        <v>229</v>
      </c>
      <c r="F3" s="359" t="s">
        <v>1579</v>
      </c>
      <c r="G3" s="359" t="s">
        <v>2041</v>
      </c>
      <c r="H3" s="166"/>
      <c r="I3" s="28"/>
      <c r="J3" s="172" t="s">
        <v>2084</v>
      </c>
      <c r="K3" s="172" t="s">
        <v>2024</v>
      </c>
    </row>
    <row r="4" spans="1:11">
      <c r="A4" s="25">
        <v>1</v>
      </c>
      <c r="B4" s="26" t="s">
        <v>74</v>
      </c>
      <c r="C4" s="74">
        <v>3060</v>
      </c>
      <c r="D4" s="277"/>
      <c r="E4" s="7">
        <v>1</v>
      </c>
      <c r="F4" s="26" t="s">
        <v>1294</v>
      </c>
      <c r="G4" s="74">
        <v>491</v>
      </c>
      <c r="H4" s="22"/>
      <c r="I4" s="7">
        <v>1</v>
      </c>
      <c r="J4" s="26" t="s">
        <v>74</v>
      </c>
      <c r="K4" s="74">
        <v>3416</v>
      </c>
    </row>
    <row r="5" spans="1:11">
      <c r="A5" s="25">
        <v>2</v>
      </c>
      <c r="B5" s="26" t="s">
        <v>20</v>
      </c>
      <c r="C5" s="74">
        <v>2423</v>
      </c>
      <c r="D5" s="277"/>
      <c r="E5" s="7">
        <v>2</v>
      </c>
      <c r="F5" s="26" t="s">
        <v>20</v>
      </c>
      <c r="G5" s="74">
        <v>388</v>
      </c>
      <c r="H5" s="22"/>
      <c r="I5" s="7">
        <v>2</v>
      </c>
      <c r="J5" s="26" t="s">
        <v>20</v>
      </c>
      <c r="K5" s="74">
        <v>2811</v>
      </c>
    </row>
    <row r="6" spans="1:11">
      <c r="A6" s="25">
        <v>3</v>
      </c>
      <c r="B6" s="26" t="s">
        <v>1295</v>
      </c>
      <c r="C6" s="74">
        <v>1851</v>
      </c>
      <c r="D6" s="277"/>
      <c r="E6" s="7">
        <v>3</v>
      </c>
      <c r="F6" s="26" t="s">
        <v>30</v>
      </c>
      <c r="G6" s="74">
        <v>340</v>
      </c>
      <c r="H6" s="22"/>
      <c r="I6" s="7">
        <v>3</v>
      </c>
      <c r="J6" s="26" t="s">
        <v>1295</v>
      </c>
      <c r="K6" s="74">
        <v>1851</v>
      </c>
    </row>
    <row r="7" spans="1:11">
      <c r="A7" s="25">
        <v>4</v>
      </c>
      <c r="B7" s="26" t="s">
        <v>30</v>
      </c>
      <c r="C7" s="74">
        <v>1238</v>
      </c>
      <c r="D7" s="277"/>
      <c r="E7" s="7">
        <v>4</v>
      </c>
      <c r="F7" s="26" t="s">
        <v>74</v>
      </c>
      <c r="G7" s="74">
        <v>336</v>
      </c>
      <c r="H7" s="22"/>
      <c r="I7" s="7">
        <v>4</v>
      </c>
      <c r="J7" s="26" t="s">
        <v>30</v>
      </c>
      <c r="K7" s="74">
        <v>1578</v>
      </c>
    </row>
    <row r="8" spans="1:11">
      <c r="A8" s="25">
        <v>5</v>
      </c>
      <c r="B8" s="26" t="s">
        <v>28</v>
      </c>
      <c r="C8" s="74">
        <v>1226</v>
      </c>
      <c r="D8" s="277"/>
      <c r="E8" s="7">
        <v>5</v>
      </c>
      <c r="F8" s="26" t="s">
        <v>246</v>
      </c>
      <c r="G8" s="74">
        <v>308</v>
      </c>
      <c r="H8" s="22"/>
      <c r="I8" s="7">
        <v>5</v>
      </c>
      <c r="J8" s="26" t="s">
        <v>28</v>
      </c>
      <c r="K8" s="74">
        <v>1271</v>
      </c>
    </row>
    <row r="9" spans="1:11">
      <c r="A9" s="25">
        <v>6</v>
      </c>
      <c r="B9" s="26" t="s">
        <v>258</v>
      </c>
      <c r="C9" s="74">
        <v>874</v>
      </c>
      <c r="D9" s="277"/>
      <c r="E9" s="7">
        <v>6</v>
      </c>
      <c r="F9" s="26" t="s">
        <v>21</v>
      </c>
      <c r="G9" s="74">
        <v>287</v>
      </c>
      <c r="H9" s="22"/>
      <c r="I9" s="7">
        <v>6</v>
      </c>
      <c r="J9" s="26" t="s">
        <v>1294</v>
      </c>
      <c r="K9" s="74">
        <v>1246</v>
      </c>
    </row>
    <row r="10" spans="1:11">
      <c r="A10" s="25">
        <v>7</v>
      </c>
      <c r="B10" s="26" t="s">
        <v>29</v>
      </c>
      <c r="C10" s="74">
        <v>809</v>
      </c>
      <c r="D10" s="277"/>
      <c r="E10" s="7">
        <v>7</v>
      </c>
      <c r="F10" s="26" t="s">
        <v>228</v>
      </c>
      <c r="G10" s="74">
        <v>220</v>
      </c>
      <c r="H10" s="22"/>
      <c r="I10" s="7">
        <v>7</v>
      </c>
      <c r="J10" s="26" t="s">
        <v>104</v>
      </c>
      <c r="K10" s="74">
        <v>936</v>
      </c>
    </row>
    <row r="11" spans="1:11">
      <c r="A11" s="25">
        <v>8</v>
      </c>
      <c r="B11" s="26" t="s">
        <v>104</v>
      </c>
      <c r="C11" s="74">
        <v>785</v>
      </c>
      <c r="D11" s="277"/>
      <c r="E11" s="7">
        <v>8</v>
      </c>
      <c r="F11" s="26" t="s">
        <v>1561</v>
      </c>
      <c r="G11" s="74">
        <v>208</v>
      </c>
      <c r="H11" s="22"/>
      <c r="I11" s="7">
        <v>8</v>
      </c>
      <c r="J11" s="26" t="s">
        <v>261</v>
      </c>
      <c r="K11" s="74">
        <v>922</v>
      </c>
    </row>
    <row r="12" spans="1:11">
      <c r="A12" s="25">
        <v>9</v>
      </c>
      <c r="B12" s="26" t="s">
        <v>1294</v>
      </c>
      <c r="C12" s="74">
        <v>755</v>
      </c>
      <c r="D12" s="277"/>
      <c r="E12" s="7">
        <v>9</v>
      </c>
      <c r="F12" s="26" t="s">
        <v>1296</v>
      </c>
      <c r="G12" s="74">
        <v>197</v>
      </c>
      <c r="H12" s="22"/>
      <c r="I12" s="7">
        <v>9</v>
      </c>
      <c r="J12" s="26" t="s">
        <v>258</v>
      </c>
      <c r="K12" s="74">
        <v>900</v>
      </c>
    </row>
    <row r="13" spans="1:11">
      <c r="A13" s="25">
        <v>10</v>
      </c>
      <c r="B13" s="26" t="s">
        <v>261</v>
      </c>
      <c r="C13" s="74">
        <v>751</v>
      </c>
      <c r="D13" s="277"/>
      <c r="E13" s="7">
        <v>10</v>
      </c>
      <c r="F13" s="26" t="s">
        <v>1299</v>
      </c>
      <c r="G13" s="74">
        <v>159</v>
      </c>
      <c r="H13" s="22"/>
      <c r="I13" s="7">
        <v>10</v>
      </c>
      <c r="J13" s="26" t="s">
        <v>246</v>
      </c>
      <c r="K13" s="74">
        <v>900</v>
      </c>
    </row>
    <row r="14" spans="1:11">
      <c r="A14" s="25">
        <v>11</v>
      </c>
      <c r="B14" s="26" t="s">
        <v>1299</v>
      </c>
      <c r="C14" s="74">
        <v>693</v>
      </c>
      <c r="D14" s="277"/>
      <c r="E14" s="7">
        <v>11</v>
      </c>
      <c r="F14" s="26" t="s">
        <v>104</v>
      </c>
      <c r="G14" s="74">
        <v>151</v>
      </c>
      <c r="H14" s="22"/>
      <c r="I14" s="7">
        <v>11</v>
      </c>
      <c r="J14" s="26" t="s">
        <v>29</v>
      </c>
      <c r="K14" s="74">
        <v>871</v>
      </c>
    </row>
    <row r="15" spans="1:11">
      <c r="A15" s="25">
        <v>12</v>
      </c>
      <c r="B15" s="26" t="s">
        <v>264</v>
      </c>
      <c r="C15" s="74">
        <v>687</v>
      </c>
      <c r="D15" s="277"/>
      <c r="E15" s="7">
        <v>12</v>
      </c>
      <c r="F15" s="26" t="s">
        <v>100</v>
      </c>
      <c r="G15" s="74">
        <v>144</v>
      </c>
      <c r="H15" s="22"/>
      <c r="I15" s="7">
        <v>12</v>
      </c>
      <c r="J15" s="26" t="s">
        <v>1299</v>
      </c>
      <c r="K15" s="74">
        <v>852</v>
      </c>
    </row>
    <row r="16" spans="1:11">
      <c r="A16" s="25">
        <v>13</v>
      </c>
      <c r="B16" s="26" t="s">
        <v>35</v>
      </c>
      <c r="C16" s="74">
        <v>653</v>
      </c>
      <c r="D16" s="277"/>
      <c r="E16" s="7">
        <v>13</v>
      </c>
      <c r="F16" s="26" t="s">
        <v>25</v>
      </c>
      <c r="G16" s="74">
        <v>128</v>
      </c>
      <c r="H16" s="22"/>
      <c r="I16" s="7">
        <v>13</v>
      </c>
      <c r="J16" s="26" t="s">
        <v>21</v>
      </c>
      <c r="K16" s="74">
        <v>793</v>
      </c>
    </row>
    <row r="17" spans="1:11">
      <c r="A17" s="25">
        <v>14</v>
      </c>
      <c r="B17" s="26" t="s">
        <v>1300</v>
      </c>
      <c r="C17" s="74">
        <v>648</v>
      </c>
      <c r="D17" s="277"/>
      <c r="E17" s="7">
        <v>14</v>
      </c>
      <c r="F17" s="26" t="s">
        <v>253</v>
      </c>
      <c r="G17" s="74">
        <v>114</v>
      </c>
      <c r="H17" s="22"/>
      <c r="I17" s="7">
        <v>14</v>
      </c>
      <c r="J17" s="26" t="s">
        <v>35</v>
      </c>
      <c r="K17" s="74">
        <v>694</v>
      </c>
    </row>
    <row r="18" spans="1:11">
      <c r="A18" s="25">
        <v>15</v>
      </c>
      <c r="B18" s="26" t="s">
        <v>246</v>
      </c>
      <c r="C18" s="74">
        <v>592</v>
      </c>
      <c r="D18" s="277"/>
      <c r="E18" s="7">
        <v>15</v>
      </c>
      <c r="F18" s="26" t="s">
        <v>68</v>
      </c>
      <c r="G18" s="74">
        <v>106</v>
      </c>
      <c r="H18" s="22"/>
      <c r="I18" s="7">
        <v>15</v>
      </c>
      <c r="J18" s="26" t="s">
        <v>264</v>
      </c>
      <c r="K18" s="74">
        <v>687</v>
      </c>
    </row>
    <row r="19" spans="1:11">
      <c r="A19" s="25">
        <v>16</v>
      </c>
      <c r="B19" s="26" t="s">
        <v>45</v>
      </c>
      <c r="C19" s="74">
        <v>573</v>
      </c>
      <c r="D19" s="277"/>
      <c r="E19" s="7">
        <v>16</v>
      </c>
      <c r="F19" s="26" t="s">
        <v>261</v>
      </c>
      <c r="G19" s="74">
        <v>103</v>
      </c>
      <c r="H19" s="22"/>
      <c r="I19" s="7">
        <v>16</v>
      </c>
      <c r="J19" s="26" t="s">
        <v>1561</v>
      </c>
      <c r="K19" s="74">
        <v>682</v>
      </c>
    </row>
    <row r="20" spans="1:11">
      <c r="A20" s="25">
        <v>17</v>
      </c>
      <c r="B20" s="26" t="s">
        <v>24</v>
      </c>
      <c r="C20" s="74">
        <v>571</v>
      </c>
      <c r="D20" s="277"/>
      <c r="E20" s="7">
        <v>17</v>
      </c>
      <c r="F20" s="26" t="s">
        <v>1307</v>
      </c>
      <c r="G20" s="74">
        <v>100</v>
      </c>
      <c r="H20" s="22"/>
      <c r="I20" s="7">
        <v>17</v>
      </c>
      <c r="J20" s="26" t="s">
        <v>254</v>
      </c>
      <c r="K20" s="74">
        <v>649</v>
      </c>
    </row>
    <row r="21" spans="1:11">
      <c r="A21" s="25">
        <v>18</v>
      </c>
      <c r="B21" s="26" t="s">
        <v>65</v>
      </c>
      <c r="C21" s="74">
        <v>570</v>
      </c>
      <c r="D21" s="277"/>
      <c r="E21" s="7">
        <v>18</v>
      </c>
      <c r="F21" s="26" t="s">
        <v>50</v>
      </c>
      <c r="G21" s="74">
        <v>87</v>
      </c>
      <c r="H21" s="22"/>
      <c r="I21" s="7">
        <v>18</v>
      </c>
      <c r="J21" s="26" t="s">
        <v>1300</v>
      </c>
      <c r="K21" s="74">
        <v>648</v>
      </c>
    </row>
    <row r="22" spans="1:11">
      <c r="A22" s="25">
        <v>19</v>
      </c>
      <c r="B22" s="26" t="s">
        <v>250</v>
      </c>
      <c r="C22" s="74">
        <v>557</v>
      </c>
      <c r="D22" s="277"/>
      <c r="E22" s="7">
        <v>19</v>
      </c>
      <c r="F22" s="26" t="s">
        <v>85</v>
      </c>
      <c r="G22" s="74">
        <v>78</v>
      </c>
      <c r="H22" s="22"/>
      <c r="I22" s="7">
        <v>19</v>
      </c>
      <c r="J22" s="26" t="s">
        <v>24</v>
      </c>
      <c r="K22" s="74">
        <v>628</v>
      </c>
    </row>
    <row r="23" spans="1:11">
      <c r="A23" s="25">
        <v>20</v>
      </c>
      <c r="B23" s="26" t="s">
        <v>254</v>
      </c>
      <c r="C23" s="74">
        <v>542</v>
      </c>
      <c r="D23" s="277"/>
      <c r="E23" s="7">
        <v>20</v>
      </c>
      <c r="F23" s="26" t="s">
        <v>279</v>
      </c>
      <c r="G23" s="74">
        <v>73</v>
      </c>
      <c r="H23" s="22"/>
      <c r="I23" s="7">
        <v>20</v>
      </c>
      <c r="J23" s="26" t="s">
        <v>65</v>
      </c>
      <c r="K23" s="74">
        <v>620</v>
      </c>
    </row>
    <row r="24" spans="1:11">
      <c r="A24" s="25">
        <v>21</v>
      </c>
      <c r="B24" s="26" t="s">
        <v>21</v>
      </c>
      <c r="C24" s="74">
        <v>507</v>
      </c>
      <c r="D24" s="277"/>
      <c r="E24" s="7">
        <v>21</v>
      </c>
      <c r="F24" s="26" t="s">
        <v>31</v>
      </c>
      <c r="G24" s="74">
        <v>70</v>
      </c>
      <c r="H24" s="22"/>
      <c r="I24" s="7">
        <v>21</v>
      </c>
      <c r="J24" s="26" t="s">
        <v>228</v>
      </c>
      <c r="K24" s="74">
        <v>616</v>
      </c>
    </row>
    <row r="25" spans="1:11">
      <c r="A25" s="25">
        <v>22</v>
      </c>
      <c r="B25" s="26" t="s">
        <v>1297</v>
      </c>
      <c r="C25" s="74">
        <v>487</v>
      </c>
      <c r="D25" s="277"/>
      <c r="E25" s="7">
        <v>22</v>
      </c>
      <c r="F25" s="26" t="s">
        <v>29</v>
      </c>
      <c r="G25" s="74">
        <v>62</v>
      </c>
      <c r="H25" s="22"/>
      <c r="I25" s="7">
        <v>22</v>
      </c>
      <c r="J25" s="26" t="s">
        <v>1296</v>
      </c>
      <c r="K25" s="74">
        <v>600</v>
      </c>
    </row>
    <row r="26" spans="1:11">
      <c r="A26" s="25">
        <v>23</v>
      </c>
      <c r="B26" s="26" t="s">
        <v>1561</v>
      </c>
      <c r="C26" s="74">
        <v>476</v>
      </c>
      <c r="D26" s="277"/>
      <c r="E26" s="7">
        <v>23</v>
      </c>
      <c r="F26" s="26" t="s">
        <v>24</v>
      </c>
      <c r="G26" s="74">
        <v>57</v>
      </c>
      <c r="H26" s="22"/>
      <c r="I26" s="7">
        <v>23</v>
      </c>
      <c r="J26" s="26" t="s">
        <v>45</v>
      </c>
      <c r="K26" s="74">
        <v>593</v>
      </c>
    </row>
    <row r="27" spans="1:11">
      <c r="A27" s="25">
        <v>24</v>
      </c>
      <c r="B27" s="26" t="s">
        <v>224</v>
      </c>
      <c r="C27" s="74">
        <v>463</v>
      </c>
      <c r="D27" s="277"/>
      <c r="E27" s="7">
        <v>24</v>
      </c>
      <c r="F27" s="26" t="s">
        <v>1564</v>
      </c>
      <c r="G27" s="74">
        <v>56</v>
      </c>
      <c r="H27" s="22"/>
      <c r="I27" s="7">
        <v>24</v>
      </c>
      <c r="J27" s="26" t="s">
        <v>250</v>
      </c>
      <c r="K27" s="74">
        <v>557</v>
      </c>
    </row>
    <row r="28" spans="1:11">
      <c r="A28" s="25">
        <v>25</v>
      </c>
      <c r="B28" s="26" t="s">
        <v>1296</v>
      </c>
      <c r="C28" s="74">
        <v>403</v>
      </c>
      <c r="D28" s="277"/>
      <c r="E28" s="7">
        <v>25</v>
      </c>
      <c r="F28" s="26" t="s">
        <v>226</v>
      </c>
      <c r="G28" s="74">
        <v>54</v>
      </c>
      <c r="H28" s="22"/>
      <c r="I28" s="7">
        <v>25</v>
      </c>
      <c r="J28" s="26" t="s">
        <v>1297</v>
      </c>
      <c r="K28" s="74">
        <v>487</v>
      </c>
    </row>
    <row r="29" spans="1:11">
      <c r="A29" s="25">
        <v>26</v>
      </c>
      <c r="B29" s="26" t="s">
        <v>228</v>
      </c>
      <c r="C29" s="74">
        <v>396</v>
      </c>
      <c r="D29" s="277"/>
      <c r="E29" s="7">
        <v>26</v>
      </c>
      <c r="F29" s="26" t="s">
        <v>40</v>
      </c>
      <c r="G29" s="74">
        <v>52</v>
      </c>
      <c r="H29" s="22"/>
      <c r="I29" s="7">
        <v>26</v>
      </c>
      <c r="J29" s="26" t="s">
        <v>224</v>
      </c>
      <c r="K29" s="74">
        <v>476</v>
      </c>
    </row>
    <row r="30" spans="1:11">
      <c r="A30" s="25">
        <v>27</v>
      </c>
      <c r="B30" s="26" t="s">
        <v>289</v>
      </c>
      <c r="C30" s="74">
        <v>386</v>
      </c>
      <c r="D30" s="277"/>
      <c r="E30" s="7">
        <v>27</v>
      </c>
      <c r="F30" s="26" t="s">
        <v>1298</v>
      </c>
      <c r="G30" s="74">
        <v>50</v>
      </c>
      <c r="H30" s="22"/>
      <c r="I30" s="7">
        <v>27</v>
      </c>
      <c r="J30" s="26" t="s">
        <v>289</v>
      </c>
      <c r="K30" s="74">
        <v>418</v>
      </c>
    </row>
    <row r="31" spans="1:11">
      <c r="A31" s="25">
        <v>28</v>
      </c>
      <c r="B31" s="26" t="s">
        <v>1311</v>
      </c>
      <c r="C31" s="74">
        <v>377</v>
      </c>
      <c r="D31" s="277"/>
      <c r="E31" s="7">
        <v>28</v>
      </c>
      <c r="F31" s="26" t="s">
        <v>65</v>
      </c>
      <c r="G31" s="74">
        <v>50</v>
      </c>
      <c r="H31" s="22"/>
      <c r="I31" s="7">
        <v>28</v>
      </c>
      <c r="J31" s="26" t="s">
        <v>1311</v>
      </c>
      <c r="K31" s="74">
        <v>414</v>
      </c>
    </row>
    <row r="32" spans="1:11">
      <c r="A32" s="25">
        <v>29</v>
      </c>
      <c r="B32" s="26" t="s">
        <v>67</v>
      </c>
      <c r="C32" s="74">
        <v>369</v>
      </c>
      <c r="D32" s="277"/>
      <c r="E32" s="7">
        <v>29</v>
      </c>
      <c r="F32" s="26" t="s">
        <v>227</v>
      </c>
      <c r="G32" s="74">
        <v>48</v>
      </c>
      <c r="H32" s="22"/>
      <c r="I32" s="7">
        <v>29</v>
      </c>
      <c r="J32" s="26" t="s">
        <v>253</v>
      </c>
      <c r="K32" s="74">
        <v>404</v>
      </c>
    </row>
    <row r="33" spans="1:11">
      <c r="A33" s="25">
        <v>30</v>
      </c>
      <c r="B33" s="26" t="s">
        <v>71</v>
      </c>
      <c r="C33" s="74">
        <v>349</v>
      </c>
      <c r="D33" s="277"/>
      <c r="E33" s="7">
        <v>30</v>
      </c>
      <c r="F33" s="26" t="s">
        <v>28</v>
      </c>
      <c r="G33" s="74">
        <v>45</v>
      </c>
      <c r="H33" s="22"/>
      <c r="I33" s="7">
        <v>30</v>
      </c>
      <c r="J33" s="26" t="s">
        <v>1298</v>
      </c>
      <c r="K33" s="74">
        <v>379</v>
      </c>
    </row>
    <row r="34" spans="1:11">
      <c r="A34" s="25">
        <v>31</v>
      </c>
      <c r="B34" s="26" t="s">
        <v>47</v>
      </c>
      <c r="C34" s="74">
        <v>330</v>
      </c>
      <c r="D34" s="277"/>
      <c r="E34" s="7">
        <v>31</v>
      </c>
      <c r="F34" s="26" t="s">
        <v>1333</v>
      </c>
      <c r="G34" s="74">
        <v>45</v>
      </c>
      <c r="H34" s="22"/>
      <c r="I34" s="7">
        <v>31</v>
      </c>
      <c r="J34" s="26" t="s">
        <v>71</v>
      </c>
      <c r="K34" s="74">
        <v>376</v>
      </c>
    </row>
    <row r="35" spans="1:11">
      <c r="A35" s="25">
        <v>32</v>
      </c>
      <c r="B35" s="26" t="s">
        <v>1298</v>
      </c>
      <c r="C35" s="74">
        <v>329</v>
      </c>
      <c r="D35" s="277"/>
      <c r="E35" s="7">
        <v>32</v>
      </c>
      <c r="F35" s="26" t="s">
        <v>35</v>
      </c>
      <c r="G35" s="74">
        <v>41</v>
      </c>
      <c r="H35" s="22"/>
      <c r="I35" s="7">
        <v>32</v>
      </c>
      <c r="J35" s="26" t="s">
        <v>67</v>
      </c>
      <c r="K35" s="74">
        <v>369</v>
      </c>
    </row>
    <row r="36" spans="1:11">
      <c r="A36" s="25">
        <v>33</v>
      </c>
      <c r="B36" s="26" t="s">
        <v>1328</v>
      </c>
      <c r="C36" s="74">
        <v>328</v>
      </c>
      <c r="D36" s="277"/>
      <c r="E36" s="7">
        <v>33</v>
      </c>
      <c r="F36" s="26" t="s">
        <v>62</v>
      </c>
      <c r="G36" s="74">
        <v>39</v>
      </c>
      <c r="H36" s="22"/>
      <c r="I36" s="7">
        <v>33</v>
      </c>
      <c r="J36" s="26" t="s">
        <v>25</v>
      </c>
      <c r="K36" s="74">
        <v>365</v>
      </c>
    </row>
    <row r="37" spans="1:11">
      <c r="A37" s="25">
        <v>34</v>
      </c>
      <c r="B37" s="26" t="s">
        <v>105</v>
      </c>
      <c r="C37" s="74">
        <v>325</v>
      </c>
      <c r="D37" s="277"/>
      <c r="E37" s="7">
        <v>34</v>
      </c>
      <c r="F37" s="26" t="s">
        <v>1311</v>
      </c>
      <c r="G37" s="74">
        <v>37</v>
      </c>
      <c r="H37" s="22"/>
      <c r="I37" s="7">
        <v>34</v>
      </c>
      <c r="J37" s="26" t="s">
        <v>85</v>
      </c>
      <c r="K37" s="74">
        <v>363</v>
      </c>
    </row>
    <row r="38" spans="1:11">
      <c r="A38" s="25">
        <v>35</v>
      </c>
      <c r="B38" s="26" t="s">
        <v>1314</v>
      </c>
      <c r="C38" s="74">
        <v>293</v>
      </c>
      <c r="D38" s="277"/>
      <c r="E38" s="7">
        <v>35</v>
      </c>
      <c r="F38" s="26" t="s">
        <v>2025</v>
      </c>
      <c r="G38" s="74">
        <v>36</v>
      </c>
      <c r="H38" s="22"/>
      <c r="I38" s="7">
        <v>35</v>
      </c>
      <c r="J38" s="26" t="s">
        <v>47</v>
      </c>
      <c r="K38" s="74">
        <v>335</v>
      </c>
    </row>
    <row r="39" spans="1:11">
      <c r="A39" s="25">
        <v>36</v>
      </c>
      <c r="B39" s="26" t="s">
        <v>1308</v>
      </c>
      <c r="C39" s="74">
        <v>292</v>
      </c>
      <c r="D39" s="277"/>
      <c r="E39" s="7">
        <v>36</v>
      </c>
      <c r="F39" s="26" t="s">
        <v>2026</v>
      </c>
      <c r="G39" s="74">
        <v>36</v>
      </c>
      <c r="H39" s="22"/>
      <c r="I39" s="7">
        <v>36</v>
      </c>
      <c r="J39" s="26" t="s">
        <v>31</v>
      </c>
      <c r="K39" s="74">
        <v>333</v>
      </c>
    </row>
    <row r="40" spans="1:11">
      <c r="A40" s="25">
        <v>37</v>
      </c>
      <c r="B40" s="26" t="s">
        <v>253</v>
      </c>
      <c r="C40" s="74">
        <v>291</v>
      </c>
      <c r="D40" s="277"/>
      <c r="E40" s="7">
        <v>37</v>
      </c>
      <c r="F40" s="26" t="s">
        <v>1321</v>
      </c>
      <c r="G40" s="74">
        <v>34</v>
      </c>
      <c r="H40" s="22"/>
      <c r="I40" s="7">
        <v>37</v>
      </c>
      <c r="J40" s="26" t="s">
        <v>1328</v>
      </c>
      <c r="K40" s="74">
        <v>328</v>
      </c>
    </row>
    <row r="41" spans="1:11">
      <c r="A41" s="25">
        <v>38</v>
      </c>
      <c r="B41" s="26" t="s">
        <v>360</v>
      </c>
      <c r="C41" s="74">
        <v>288</v>
      </c>
      <c r="D41" s="277"/>
      <c r="E41" s="7">
        <v>38</v>
      </c>
      <c r="F41" s="26" t="s">
        <v>1312</v>
      </c>
      <c r="G41" s="74">
        <v>33</v>
      </c>
      <c r="H41" s="22"/>
      <c r="I41" s="7">
        <v>38</v>
      </c>
      <c r="J41" s="26" t="s">
        <v>105</v>
      </c>
      <c r="K41" s="74">
        <v>325</v>
      </c>
    </row>
    <row r="42" spans="1:11">
      <c r="A42" s="25">
        <v>39</v>
      </c>
      <c r="B42" s="26" t="s">
        <v>85</v>
      </c>
      <c r="C42" s="74">
        <v>285</v>
      </c>
      <c r="D42" s="277"/>
      <c r="E42" s="7">
        <v>39</v>
      </c>
      <c r="F42" s="26" t="s">
        <v>23</v>
      </c>
      <c r="G42" s="74">
        <v>31</v>
      </c>
      <c r="H42" s="22"/>
      <c r="I42" s="7">
        <v>39</v>
      </c>
      <c r="J42" s="26" t="s">
        <v>50</v>
      </c>
      <c r="K42" s="74">
        <v>324</v>
      </c>
    </row>
    <row r="43" spans="1:11">
      <c r="A43" s="25">
        <v>40</v>
      </c>
      <c r="B43" s="26" t="s">
        <v>1303</v>
      </c>
      <c r="C43" s="74">
        <v>275</v>
      </c>
      <c r="D43" s="277"/>
      <c r="E43" s="7">
        <v>40</v>
      </c>
      <c r="F43" s="26" t="s">
        <v>1340</v>
      </c>
      <c r="G43" s="74">
        <v>31</v>
      </c>
      <c r="H43" s="22"/>
      <c r="I43" s="7">
        <v>40</v>
      </c>
      <c r="J43" s="26" t="s">
        <v>1314</v>
      </c>
      <c r="K43" s="74">
        <v>310</v>
      </c>
    </row>
    <row r="44" spans="1:11">
      <c r="A44" s="25">
        <v>41</v>
      </c>
      <c r="B44" s="26" t="s">
        <v>31</v>
      </c>
      <c r="C44" s="74">
        <v>265</v>
      </c>
      <c r="D44" s="277"/>
      <c r="E44" s="7">
        <v>41</v>
      </c>
      <c r="F44" s="26" t="s">
        <v>361</v>
      </c>
      <c r="G44" s="74">
        <v>30</v>
      </c>
      <c r="H44" s="22"/>
      <c r="I44" s="7">
        <v>41</v>
      </c>
      <c r="J44" s="26" t="s">
        <v>40</v>
      </c>
      <c r="K44" s="74">
        <v>309</v>
      </c>
    </row>
    <row r="45" spans="1:11">
      <c r="A45" s="25">
        <v>42</v>
      </c>
      <c r="B45" s="26" t="s">
        <v>40</v>
      </c>
      <c r="C45" s="74">
        <v>257</v>
      </c>
      <c r="D45" s="277"/>
      <c r="E45" s="7">
        <v>42</v>
      </c>
      <c r="F45" s="26" t="s">
        <v>38</v>
      </c>
      <c r="G45" s="74">
        <v>30</v>
      </c>
      <c r="H45" s="22"/>
      <c r="I45" s="7">
        <v>42</v>
      </c>
      <c r="J45" s="26" t="s">
        <v>1308</v>
      </c>
      <c r="K45" s="74">
        <v>292</v>
      </c>
    </row>
    <row r="46" spans="1:11">
      <c r="A46" s="25">
        <v>43</v>
      </c>
      <c r="B46" s="26" t="s">
        <v>221</v>
      </c>
      <c r="C46" s="74">
        <v>252</v>
      </c>
      <c r="D46" s="277"/>
      <c r="E46" s="7">
        <v>43</v>
      </c>
      <c r="F46" s="26" t="s">
        <v>287</v>
      </c>
      <c r="G46" s="74">
        <v>29</v>
      </c>
      <c r="H46" s="22"/>
      <c r="I46" s="7">
        <v>43</v>
      </c>
      <c r="J46" s="26" t="s">
        <v>360</v>
      </c>
      <c r="K46" s="74">
        <v>288</v>
      </c>
    </row>
    <row r="47" spans="1:11">
      <c r="A47" s="25">
        <v>44</v>
      </c>
      <c r="B47" s="26" t="s">
        <v>50</v>
      </c>
      <c r="C47" s="74">
        <v>237</v>
      </c>
      <c r="D47" s="277"/>
      <c r="E47" s="7">
        <v>44</v>
      </c>
      <c r="F47" s="26" t="s">
        <v>257</v>
      </c>
      <c r="G47" s="74">
        <v>29</v>
      </c>
      <c r="H47" s="22"/>
      <c r="I47" s="7">
        <v>44</v>
      </c>
      <c r="J47" s="26" t="s">
        <v>1303</v>
      </c>
      <c r="K47" s="74">
        <v>275</v>
      </c>
    </row>
    <row r="48" spans="1:11">
      <c r="A48" s="25">
        <v>45</v>
      </c>
      <c r="B48" s="26" t="s">
        <v>25</v>
      </c>
      <c r="C48" s="74">
        <v>237</v>
      </c>
      <c r="D48" s="277"/>
      <c r="E48" s="7">
        <v>45</v>
      </c>
      <c r="F48" s="26" t="s">
        <v>39</v>
      </c>
      <c r="G48" s="74">
        <v>29</v>
      </c>
      <c r="H48" s="22"/>
      <c r="I48" s="7">
        <v>45</v>
      </c>
      <c r="J48" s="26" t="s">
        <v>2026</v>
      </c>
      <c r="K48" s="74">
        <v>257</v>
      </c>
    </row>
    <row r="49" spans="1:11">
      <c r="A49" s="25">
        <v>46</v>
      </c>
      <c r="B49" s="26" t="s">
        <v>2026</v>
      </c>
      <c r="C49" s="74">
        <v>221</v>
      </c>
      <c r="D49" s="277"/>
      <c r="E49" s="7">
        <v>46</v>
      </c>
      <c r="F49" s="26" t="s">
        <v>248</v>
      </c>
      <c r="G49" s="74">
        <v>28</v>
      </c>
      <c r="H49" s="22"/>
      <c r="I49" s="7">
        <v>46</v>
      </c>
      <c r="J49" s="26" t="s">
        <v>221</v>
      </c>
      <c r="K49" s="74">
        <v>252</v>
      </c>
    </row>
    <row r="50" spans="1:11">
      <c r="A50" s="25">
        <v>47</v>
      </c>
      <c r="B50" s="26" t="s">
        <v>44</v>
      </c>
      <c r="C50" s="74">
        <v>218</v>
      </c>
      <c r="D50" s="277"/>
      <c r="E50" s="7">
        <v>47</v>
      </c>
      <c r="F50" s="26" t="s">
        <v>225</v>
      </c>
      <c r="G50" s="74">
        <v>28</v>
      </c>
      <c r="H50" s="22"/>
      <c r="I50" s="7">
        <v>47</v>
      </c>
      <c r="J50" s="26" t="s">
        <v>44</v>
      </c>
      <c r="K50" s="74">
        <v>238</v>
      </c>
    </row>
    <row r="51" spans="1:11">
      <c r="A51" s="25">
        <v>48</v>
      </c>
      <c r="B51" s="26" t="s">
        <v>1302</v>
      </c>
      <c r="C51" s="74">
        <v>218</v>
      </c>
      <c r="D51" s="277"/>
      <c r="E51" s="7">
        <v>48</v>
      </c>
      <c r="F51" s="26" t="s">
        <v>71</v>
      </c>
      <c r="G51" s="74">
        <v>27</v>
      </c>
      <c r="H51" s="22"/>
      <c r="I51" s="7">
        <v>48</v>
      </c>
      <c r="J51" s="26" t="s">
        <v>1301</v>
      </c>
      <c r="K51" s="74">
        <v>236</v>
      </c>
    </row>
    <row r="52" spans="1:11">
      <c r="A52" s="25">
        <v>49</v>
      </c>
      <c r="B52" s="26" t="s">
        <v>1301</v>
      </c>
      <c r="C52" s="74">
        <v>205</v>
      </c>
      <c r="D52" s="277"/>
      <c r="E52" s="7">
        <v>49</v>
      </c>
      <c r="F52" s="26" t="s">
        <v>252</v>
      </c>
      <c r="G52" s="74">
        <v>26</v>
      </c>
      <c r="H52" s="22"/>
      <c r="I52" s="7">
        <v>49</v>
      </c>
      <c r="J52" s="26" t="s">
        <v>257</v>
      </c>
      <c r="K52" s="74">
        <v>228</v>
      </c>
    </row>
    <row r="53" spans="1:11">
      <c r="A53" s="25">
        <v>50</v>
      </c>
      <c r="B53" s="26" t="s">
        <v>222</v>
      </c>
      <c r="C53" s="74">
        <v>203</v>
      </c>
      <c r="D53" s="277"/>
      <c r="E53" s="7">
        <v>50</v>
      </c>
      <c r="F53" s="26" t="s">
        <v>258</v>
      </c>
      <c r="G53" s="74">
        <v>26</v>
      </c>
      <c r="H53" s="22"/>
      <c r="I53" s="7">
        <v>50</v>
      </c>
      <c r="J53" s="26" t="s">
        <v>68</v>
      </c>
      <c r="K53" s="74">
        <v>222</v>
      </c>
    </row>
    <row r="54" spans="1:11">
      <c r="A54" s="25">
        <v>51</v>
      </c>
      <c r="B54" s="26" t="s">
        <v>249</v>
      </c>
      <c r="C54" s="74">
        <v>203</v>
      </c>
      <c r="D54" s="277"/>
      <c r="E54" s="7">
        <v>51</v>
      </c>
      <c r="F54" s="26" t="s">
        <v>22</v>
      </c>
      <c r="G54" s="74">
        <v>26</v>
      </c>
      <c r="H54" s="22"/>
      <c r="I54" s="7">
        <v>51</v>
      </c>
      <c r="J54" s="26" t="s">
        <v>100</v>
      </c>
      <c r="K54" s="74">
        <v>221</v>
      </c>
    </row>
    <row r="55" spans="1:11">
      <c r="A55" s="25">
        <v>52</v>
      </c>
      <c r="B55" s="26" t="s">
        <v>257</v>
      </c>
      <c r="C55" s="74">
        <v>199</v>
      </c>
      <c r="D55" s="277"/>
      <c r="E55" s="7">
        <v>52</v>
      </c>
      <c r="F55" s="26" t="s">
        <v>1577</v>
      </c>
      <c r="G55" s="74">
        <v>24</v>
      </c>
      <c r="H55" s="22"/>
      <c r="I55" s="7">
        <v>52</v>
      </c>
      <c r="J55" s="26" t="s">
        <v>1302</v>
      </c>
      <c r="K55" s="74">
        <v>218</v>
      </c>
    </row>
    <row r="56" spans="1:11">
      <c r="A56" s="25">
        <v>53</v>
      </c>
      <c r="B56" s="26" t="s">
        <v>1304</v>
      </c>
      <c r="C56" s="74">
        <v>197</v>
      </c>
      <c r="D56" s="277"/>
      <c r="E56" s="7">
        <v>53</v>
      </c>
      <c r="F56" s="26" t="s">
        <v>1335</v>
      </c>
      <c r="G56" s="74">
        <v>21</v>
      </c>
      <c r="H56" s="22"/>
      <c r="I56" s="7">
        <v>53</v>
      </c>
      <c r="J56" s="26" t="s">
        <v>41</v>
      </c>
      <c r="K56" s="74">
        <v>214</v>
      </c>
    </row>
    <row r="57" spans="1:11">
      <c r="A57" s="25">
        <v>54</v>
      </c>
      <c r="B57" s="26" t="s">
        <v>41</v>
      </c>
      <c r="C57" s="74">
        <v>194</v>
      </c>
      <c r="D57" s="277"/>
      <c r="E57" s="7">
        <v>54</v>
      </c>
      <c r="F57" s="26" t="s">
        <v>1309</v>
      </c>
      <c r="G57" s="74">
        <v>20</v>
      </c>
      <c r="H57" s="22"/>
      <c r="I57" s="7">
        <v>54</v>
      </c>
      <c r="J57" s="26" t="s">
        <v>249</v>
      </c>
      <c r="K57" s="74">
        <v>203</v>
      </c>
    </row>
    <row r="58" spans="1:11">
      <c r="A58" s="25">
        <v>55</v>
      </c>
      <c r="B58" s="26" t="s">
        <v>1305</v>
      </c>
      <c r="C58" s="74">
        <v>193</v>
      </c>
      <c r="D58" s="277"/>
      <c r="E58" s="7">
        <v>55</v>
      </c>
      <c r="F58" s="26" t="s">
        <v>44</v>
      </c>
      <c r="G58" s="74">
        <v>20</v>
      </c>
      <c r="H58" s="22"/>
      <c r="I58" s="7">
        <v>55</v>
      </c>
      <c r="J58" s="26" t="s">
        <v>222</v>
      </c>
      <c r="K58" s="74">
        <v>203</v>
      </c>
    </row>
    <row r="59" spans="1:11">
      <c r="A59" s="25">
        <v>56</v>
      </c>
      <c r="B59" s="26" t="s">
        <v>80</v>
      </c>
      <c r="C59" s="74">
        <v>189</v>
      </c>
      <c r="D59" s="277"/>
      <c r="E59" s="7">
        <v>56</v>
      </c>
      <c r="F59" s="26" t="s">
        <v>1334</v>
      </c>
      <c r="G59" s="74">
        <v>20</v>
      </c>
      <c r="H59" s="22"/>
      <c r="I59" s="7">
        <v>56</v>
      </c>
      <c r="J59" s="26" t="s">
        <v>1304</v>
      </c>
      <c r="K59" s="74">
        <v>197</v>
      </c>
    </row>
    <row r="60" spans="1:11">
      <c r="A60" s="25">
        <v>57</v>
      </c>
      <c r="B60" s="26" t="s">
        <v>1306</v>
      </c>
      <c r="C60" s="74">
        <v>184</v>
      </c>
      <c r="D60" s="277"/>
      <c r="E60" s="7">
        <v>57</v>
      </c>
      <c r="F60" s="26" t="s">
        <v>41</v>
      </c>
      <c r="G60" s="74">
        <v>20</v>
      </c>
      <c r="H60" s="22"/>
      <c r="I60" s="7">
        <v>57</v>
      </c>
      <c r="J60" s="26" t="s">
        <v>1565</v>
      </c>
      <c r="K60" s="74">
        <v>197</v>
      </c>
    </row>
    <row r="61" spans="1:11">
      <c r="A61" s="25">
        <v>58</v>
      </c>
      <c r="B61" s="26" t="s">
        <v>263</v>
      </c>
      <c r="C61" s="74">
        <v>166</v>
      </c>
      <c r="D61" s="277"/>
      <c r="E61" s="7">
        <v>58</v>
      </c>
      <c r="F61" s="26" t="s">
        <v>45</v>
      </c>
      <c r="G61" s="74">
        <v>20</v>
      </c>
      <c r="H61" s="22"/>
      <c r="I61" s="7">
        <v>58</v>
      </c>
      <c r="J61" s="26" t="s">
        <v>1305</v>
      </c>
      <c r="K61" s="74">
        <v>193</v>
      </c>
    </row>
    <row r="62" spans="1:11">
      <c r="A62" s="25">
        <v>59</v>
      </c>
      <c r="B62" s="26" t="s">
        <v>62</v>
      </c>
      <c r="C62" s="74">
        <v>151</v>
      </c>
      <c r="D62" s="277"/>
      <c r="E62" s="7">
        <v>59</v>
      </c>
      <c r="F62" s="26" t="s">
        <v>1314</v>
      </c>
      <c r="G62" s="74">
        <v>18</v>
      </c>
      <c r="H62" s="22"/>
      <c r="I62" s="7">
        <v>59</v>
      </c>
      <c r="J62" s="26" t="s">
        <v>62</v>
      </c>
      <c r="K62" s="74">
        <v>190</v>
      </c>
    </row>
    <row r="63" spans="1:11">
      <c r="A63" s="25">
        <v>60</v>
      </c>
      <c r="B63" s="26" t="s">
        <v>1570</v>
      </c>
      <c r="C63" s="74">
        <v>148</v>
      </c>
      <c r="D63" s="277"/>
      <c r="E63" s="7">
        <v>60</v>
      </c>
      <c r="F63" s="26" t="s">
        <v>1562</v>
      </c>
      <c r="G63" s="74">
        <v>18</v>
      </c>
      <c r="H63" s="22"/>
      <c r="I63" s="7">
        <v>60</v>
      </c>
      <c r="J63" s="26" t="s">
        <v>80</v>
      </c>
      <c r="K63" s="74">
        <v>189</v>
      </c>
    </row>
    <row r="64" spans="1:11">
      <c r="A64" s="25">
        <v>61</v>
      </c>
      <c r="B64" s="26" t="s">
        <v>220</v>
      </c>
      <c r="C64" s="74">
        <v>148</v>
      </c>
      <c r="D64" s="277"/>
      <c r="E64" s="7">
        <v>61</v>
      </c>
      <c r="F64" s="26" t="s">
        <v>75</v>
      </c>
      <c r="G64" s="74">
        <v>16</v>
      </c>
      <c r="H64" s="22"/>
      <c r="I64" s="7">
        <v>61</v>
      </c>
      <c r="J64" s="26" t="s">
        <v>1306</v>
      </c>
      <c r="K64" s="74">
        <v>184</v>
      </c>
    </row>
    <row r="65" spans="1:11">
      <c r="A65" s="25">
        <v>62</v>
      </c>
      <c r="B65" s="26" t="s">
        <v>1565</v>
      </c>
      <c r="C65" s="74">
        <v>146</v>
      </c>
      <c r="D65" s="277"/>
      <c r="E65" s="7">
        <v>62</v>
      </c>
      <c r="F65" s="26" t="s">
        <v>2076</v>
      </c>
      <c r="G65" s="74">
        <v>16</v>
      </c>
      <c r="H65" s="22"/>
      <c r="I65" s="7">
        <v>62</v>
      </c>
      <c r="J65" s="26" t="s">
        <v>1307</v>
      </c>
      <c r="K65" s="74">
        <v>172</v>
      </c>
    </row>
    <row r="66" spans="1:11">
      <c r="A66" s="25">
        <v>63</v>
      </c>
      <c r="B66" s="26" t="s">
        <v>259</v>
      </c>
      <c r="C66" s="74">
        <v>141</v>
      </c>
      <c r="D66" s="277"/>
      <c r="E66" s="7">
        <v>63</v>
      </c>
      <c r="F66" s="26" t="s">
        <v>262</v>
      </c>
      <c r="G66" s="74">
        <v>16</v>
      </c>
      <c r="H66" s="22"/>
      <c r="I66" s="7">
        <v>63</v>
      </c>
      <c r="J66" s="26" t="s">
        <v>263</v>
      </c>
      <c r="K66" s="74">
        <v>166</v>
      </c>
    </row>
    <row r="67" spans="1:11">
      <c r="A67" s="25">
        <v>64</v>
      </c>
      <c r="B67" s="26" t="s">
        <v>1563</v>
      </c>
      <c r="C67" s="74">
        <v>135</v>
      </c>
      <c r="D67" s="277"/>
      <c r="E67" s="7">
        <v>64</v>
      </c>
      <c r="F67" s="26" t="s">
        <v>1570</v>
      </c>
      <c r="G67" s="74">
        <v>16</v>
      </c>
      <c r="H67" s="22"/>
      <c r="I67" s="7">
        <v>64</v>
      </c>
      <c r="J67" s="26" t="s">
        <v>1570</v>
      </c>
      <c r="K67" s="74">
        <v>164</v>
      </c>
    </row>
    <row r="68" spans="1:11">
      <c r="A68" s="25">
        <v>65</v>
      </c>
      <c r="B68" s="26" t="s">
        <v>38</v>
      </c>
      <c r="C68" s="74">
        <v>134</v>
      </c>
      <c r="D68" s="277"/>
      <c r="E68" s="7">
        <v>65</v>
      </c>
      <c r="F68" s="26" t="s">
        <v>79</v>
      </c>
      <c r="G68" s="74">
        <v>15</v>
      </c>
      <c r="H68" s="22"/>
      <c r="I68" s="7">
        <v>65</v>
      </c>
      <c r="J68" s="26" t="s">
        <v>38</v>
      </c>
      <c r="K68" s="74">
        <v>164</v>
      </c>
    </row>
    <row r="69" spans="1:11">
      <c r="A69" s="25">
        <v>66</v>
      </c>
      <c r="B69" s="26" t="s">
        <v>1309</v>
      </c>
      <c r="C69" s="74">
        <v>129</v>
      </c>
      <c r="D69" s="277"/>
      <c r="E69" s="7">
        <v>66</v>
      </c>
      <c r="F69" s="26" t="s">
        <v>2027</v>
      </c>
      <c r="G69" s="74">
        <v>15</v>
      </c>
      <c r="H69" s="22"/>
      <c r="I69" s="7">
        <v>66</v>
      </c>
      <c r="J69" s="26" t="s">
        <v>259</v>
      </c>
      <c r="K69" s="74">
        <v>155</v>
      </c>
    </row>
    <row r="70" spans="1:11">
      <c r="A70" s="25">
        <v>67</v>
      </c>
      <c r="B70" s="26" t="s">
        <v>1562</v>
      </c>
      <c r="C70" s="74">
        <v>129</v>
      </c>
      <c r="D70" s="277"/>
      <c r="E70" s="7">
        <v>67</v>
      </c>
      <c r="F70" s="26" t="s">
        <v>259</v>
      </c>
      <c r="G70" s="74">
        <v>15</v>
      </c>
      <c r="H70" s="22"/>
      <c r="I70" s="7">
        <v>67</v>
      </c>
      <c r="J70" s="26" t="s">
        <v>220</v>
      </c>
      <c r="K70" s="74">
        <v>153</v>
      </c>
    </row>
    <row r="71" spans="1:11">
      <c r="A71" s="25">
        <v>68</v>
      </c>
      <c r="B71" s="26" t="s">
        <v>252</v>
      </c>
      <c r="C71" s="74">
        <v>125</v>
      </c>
      <c r="D71" s="277"/>
      <c r="E71" s="7">
        <v>68</v>
      </c>
      <c r="F71" s="26" t="s">
        <v>358</v>
      </c>
      <c r="G71" s="74">
        <v>13</v>
      </c>
      <c r="H71" s="22"/>
      <c r="I71" s="7">
        <v>68</v>
      </c>
      <c r="J71" s="26" t="s">
        <v>252</v>
      </c>
      <c r="K71" s="74">
        <v>150</v>
      </c>
    </row>
    <row r="72" spans="1:11">
      <c r="A72" s="25">
        <v>69</v>
      </c>
      <c r="B72" s="26" t="s">
        <v>75</v>
      </c>
      <c r="C72" s="74">
        <v>117</v>
      </c>
      <c r="D72" s="277"/>
      <c r="E72" s="7">
        <v>69</v>
      </c>
      <c r="F72" s="26" t="s">
        <v>1325</v>
      </c>
      <c r="G72" s="74">
        <v>13</v>
      </c>
      <c r="H72" s="22"/>
      <c r="I72" s="7">
        <v>69</v>
      </c>
      <c r="J72" s="26" t="s">
        <v>1564</v>
      </c>
      <c r="K72" s="74">
        <v>150</v>
      </c>
    </row>
    <row r="73" spans="1:11">
      <c r="A73" s="25">
        <v>70</v>
      </c>
      <c r="B73" s="26" t="s">
        <v>68</v>
      </c>
      <c r="C73" s="74">
        <v>116</v>
      </c>
      <c r="D73" s="277"/>
      <c r="E73" s="7">
        <v>70</v>
      </c>
      <c r="F73" s="26" t="s">
        <v>224</v>
      </c>
      <c r="G73" s="74">
        <v>13</v>
      </c>
      <c r="H73" s="22"/>
      <c r="I73" s="7">
        <v>70</v>
      </c>
      <c r="J73" s="26" t="s">
        <v>1309</v>
      </c>
      <c r="K73" s="74">
        <v>149</v>
      </c>
    </row>
    <row r="74" spans="1:11">
      <c r="A74" s="25">
        <v>71</v>
      </c>
      <c r="B74" s="26" t="s">
        <v>46</v>
      </c>
      <c r="C74" s="74">
        <v>113</v>
      </c>
      <c r="D74" s="277"/>
      <c r="E74" s="7">
        <v>71</v>
      </c>
      <c r="F74" s="26" t="s">
        <v>2028</v>
      </c>
      <c r="G74" s="74">
        <v>11</v>
      </c>
      <c r="H74" s="22"/>
      <c r="I74" s="7">
        <v>71</v>
      </c>
      <c r="J74" s="26" t="s">
        <v>1562</v>
      </c>
      <c r="K74" s="74">
        <v>146</v>
      </c>
    </row>
    <row r="75" spans="1:11">
      <c r="A75" s="25">
        <v>72</v>
      </c>
      <c r="B75" s="26" t="s">
        <v>2080</v>
      </c>
      <c r="C75" s="74">
        <v>107</v>
      </c>
      <c r="D75" s="277"/>
      <c r="E75" s="7">
        <v>72</v>
      </c>
      <c r="F75" s="26" t="s">
        <v>1338</v>
      </c>
      <c r="G75" s="74">
        <v>11</v>
      </c>
      <c r="H75" s="22"/>
      <c r="I75" s="7">
        <v>72</v>
      </c>
      <c r="J75" s="26" t="s">
        <v>1333</v>
      </c>
      <c r="K75" s="74">
        <v>145</v>
      </c>
    </row>
    <row r="76" spans="1:11">
      <c r="A76" s="25">
        <v>73</v>
      </c>
      <c r="B76" s="26" t="s">
        <v>23</v>
      </c>
      <c r="C76" s="74">
        <v>104</v>
      </c>
      <c r="D76" s="277"/>
      <c r="E76" s="7">
        <v>73</v>
      </c>
      <c r="F76" s="26" t="s">
        <v>362</v>
      </c>
      <c r="G76" s="74">
        <v>7</v>
      </c>
      <c r="H76" s="22"/>
      <c r="I76" s="7">
        <v>73</v>
      </c>
      <c r="J76" s="26" t="s">
        <v>279</v>
      </c>
      <c r="K76" s="74">
        <v>135</v>
      </c>
    </row>
    <row r="77" spans="1:11">
      <c r="A77" s="25">
        <v>74</v>
      </c>
      <c r="B77" s="26" t="s">
        <v>81</v>
      </c>
      <c r="C77" s="74">
        <v>103</v>
      </c>
      <c r="D77" s="277"/>
      <c r="E77" s="7">
        <v>74</v>
      </c>
      <c r="F77" s="26" t="s">
        <v>1316</v>
      </c>
      <c r="G77" s="74">
        <v>6</v>
      </c>
      <c r="H77" s="22"/>
      <c r="I77" s="7">
        <v>74</v>
      </c>
      <c r="J77" s="26" t="s">
        <v>1563</v>
      </c>
      <c r="K77" s="74">
        <v>135</v>
      </c>
    </row>
    <row r="78" spans="1:11">
      <c r="A78" s="25">
        <v>75</v>
      </c>
      <c r="B78" s="26" t="s">
        <v>251</v>
      </c>
      <c r="C78" s="74">
        <v>102</v>
      </c>
      <c r="D78" s="277"/>
      <c r="E78" s="7">
        <v>75</v>
      </c>
      <c r="F78" s="26" t="s">
        <v>220</v>
      </c>
      <c r="G78" s="74">
        <v>5</v>
      </c>
      <c r="H78" s="22"/>
      <c r="I78" s="7">
        <v>75</v>
      </c>
      <c r="J78" s="26" t="s">
        <v>23</v>
      </c>
      <c r="K78" s="74">
        <v>135</v>
      </c>
    </row>
    <row r="79" spans="1:11">
      <c r="A79" s="25">
        <v>76</v>
      </c>
      <c r="B79" s="26" t="s">
        <v>362</v>
      </c>
      <c r="C79" s="74">
        <v>100</v>
      </c>
      <c r="D79" s="277"/>
      <c r="E79" s="7">
        <v>76</v>
      </c>
      <c r="F79" s="26" t="s">
        <v>47</v>
      </c>
      <c r="G79" s="74">
        <v>5</v>
      </c>
      <c r="H79" s="22"/>
      <c r="I79" s="7">
        <v>76</v>
      </c>
      <c r="J79" s="26" t="s">
        <v>75</v>
      </c>
      <c r="K79" s="74">
        <v>133</v>
      </c>
    </row>
    <row r="80" spans="1:11">
      <c r="A80" s="25">
        <v>77</v>
      </c>
      <c r="B80" s="26" t="s">
        <v>1333</v>
      </c>
      <c r="C80" s="74">
        <v>100</v>
      </c>
      <c r="D80" s="277"/>
      <c r="E80" s="7">
        <v>77</v>
      </c>
      <c r="F80" s="26" t="s">
        <v>264</v>
      </c>
      <c r="G80" s="74">
        <v>4</v>
      </c>
      <c r="H80" s="22"/>
      <c r="I80" s="7">
        <v>77</v>
      </c>
      <c r="J80" s="26" t="s">
        <v>227</v>
      </c>
      <c r="K80" s="74">
        <v>130</v>
      </c>
    </row>
    <row r="81" spans="1:11">
      <c r="A81" s="25">
        <v>78</v>
      </c>
      <c r="B81" s="26" t="s">
        <v>1341</v>
      </c>
      <c r="C81" s="74">
        <v>99</v>
      </c>
      <c r="D81" s="277"/>
      <c r="E81" s="7">
        <v>78</v>
      </c>
      <c r="F81" s="26" t="s">
        <v>256</v>
      </c>
      <c r="G81" s="74">
        <v>1</v>
      </c>
      <c r="H81" s="22"/>
      <c r="I81" s="7">
        <v>78</v>
      </c>
      <c r="J81" s="26" t="s">
        <v>22</v>
      </c>
      <c r="K81" s="74">
        <v>123</v>
      </c>
    </row>
    <row r="82" spans="1:11">
      <c r="A82" s="25">
        <v>79</v>
      </c>
      <c r="B82" s="26" t="s">
        <v>288</v>
      </c>
      <c r="C82" s="74">
        <v>97</v>
      </c>
      <c r="D82" s="277"/>
      <c r="E82" s="7">
        <v>79</v>
      </c>
      <c r="F82" s="26" t="s">
        <v>82</v>
      </c>
      <c r="G82" s="74">
        <v>1</v>
      </c>
      <c r="H82" s="22"/>
      <c r="I82" s="7">
        <v>79</v>
      </c>
      <c r="J82" s="26" t="s">
        <v>1321</v>
      </c>
      <c r="K82" s="74">
        <v>123</v>
      </c>
    </row>
    <row r="83" spans="1:11">
      <c r="A83" s="25">
        <v>80</v>
      </c>
      <c r="B83" s="26" t="s">
        <v>22</v>
      </c>
      <c r="C83" s="74">
        <v>97</v>
      </c>
      <c r="D83" s="277"/>
      <c r="E83" s="65"/>
      <c r="F83" s="55" t="s">
        <v>98</v>
      </c>
      <c r="G83" s="73">
        <v>5613</v>
      </c>
      <c r="H83" s="22"/>
      <c r="I83" s="7">
        <v>80</v>
      </c>
      <c r="J83" s="26" t="s">
        <v>2025</v>
      </c>
      <c r="K83" s="74">
        <v>116</v>
      </c>
    </row>
    <row r="84" spans="1:11">
      <c r="A84" s="25">
        <v>81</v>
      </c>
      <c r="B84" s="26" t="s">
        <v>1566</v>
      </c>
      <c r="C84" s="74">
        <v>95</v>
      </c>
      <c r="D84" s="277"/>
      <c r="F84" s="55"/>
      <c r="G84" s="73"/>
      <c r="H84" s="22"/>
      <c r="I84" s="7">
        <v>81</v>
      </c>
      <c r="J84" s="26" t="s">
        <v>46</v>
      </c>
      <c r="K84" s="74">
        <v>112</v>
      </c>
    </row>
    <row r="85" spans="1:11">
      <c r="A85" s="25">
        <v>82</v>
      </c>
      <c r="B85" s="26" t="s">
        <v>1571</v>
      </c>
      <c r="C85" s="74">
        <v>95</v>
      </c>
      <c r="D85" s="277"/>
      <c r="H85" s="22"/>
      <c r="I85" s="7">
        <v>82</v>
      </c>
      <c r="J85" s="26" t="s">
        <v>225</v>
      </c>
      <c r="K85" s="74">
        <v>109</v>
      </c>
    </row>
    <row r="86" spans="1:11">
      <c r="A86" s="25">
        <v>83</v>
      </c>
      <c r="B86" s="26" t="s">
        <v>1564</v>
      </c>
      <c r="C86" s="74">
        <v>94</v>
      </c>
      <c r="D86" s="277"/>
      <c r="H86" s="22"/>
      <c r="I86" s="7">
        <v>83</v>
      </c>
      <c r="J86" s="26" t="s">
        <v>226</v>
      </c>
      <c r="K86" s="74">
        <v>108</v>
      </c>
    </row>
    <row r="87" spans="1:11">
      <c r="A87" s="25">
        <v>84</v>
      </c>
      <c r="B87" s="26" t="s">
        <v>1321</v>
      </c>
      <c r="C87" s="74">
        <v>89</v>
      </c>
      <c r="D87" s="277"/>
      <c r="H87" s="22"/>
      <c r="I87" s="7">
        <v>84</v>
      </c>
      <c r="J87" s="26" t="s">
        <v>362</v>
      </c>
      <c r="K87" s="74">
        <v>107</v>
      </c>
    </row>
    <row r="88" spans="1:11">
      <c r="A88" s="25">
        <v>85</v>
      </c>
      <c r="B88" s="26" t="s">
        <v>256</v>
      </c>
      <c r="C88" s="74">
        <v>89</v>
      </c>
      <c r="D88" s="277"/>
      <c r="H88" s="22"/>
      <c r="I88" s="7">
        <v>85</v>
      </c>
      <c r="J88" s="26" t="s">
        <v>81</v>
      </c>
      <c r="K88" s="74">
        <v>103</v>
      </c>
    </row>
    <row r="89" spans="1:11">
      <c r="A89" s="25">
        <v>86</v>
      </c>
      <c r="B89" s="26" t="s">
        <v>329</v>
      </c>
      <c r="C89" s="74">
        <v>87</v>
      </c>
      <c r="D89" s="277"/>
      <c r="H89" s="22"/>
      <c r="I89" s="7">
        <v>86</v>
      </c>
      <c r="J89" s="26" t="s">
        <v>251</v>
      </c>
      <c r="K89" s="74">
        <v>102</v>
      </c>
    </row>
    <row r="90" spans="1:11">
      <c r="A90" s="25">
        <v>87</v>
      </c>
      <c r="B90" s="26" t="s">
        <v>66</v>
      </c>
      <c r="C90" s="74">
        <v>86</v>
      </c>
      <c r="D90" s="277"/>
      <c r="H90" s="22"/>
      <c r="I90" s="7">
        <v>87</v>
      </c>
      <c r="J90" s="26" t="s">
        <v>1310</v>
      </c>
      <c r="K90" s="74">
        <v>99</v>
      </c>
    </row>
    <row r="91" spans="1:11">
      <c r="A91" s="25">
        <v>88</v>
      </c>
      <c r="B91" s="26" t="s">
        <v>1567</v>
      </c>
      <c r="C91" s="74">
        <v>86</v>
      </c>
      <c r="D91" s="277"/>
      <c r="H91" s="22"/>
      <c r="I91" s="7">
        <v>88</v>
      </c>
      <c r="J91" s="26" t="s">
        <v>361</v>
      </c>
      <c r="K91" s="74">
        <v>99</v>
      </c>
    </row>
    <row r="92" spans="1:11">
      <c r="A92" s="25">
        <v>89</v>
      </c>
      <c r="B92" s="26" t="s">
        <v>281</v>
      </c>
      <c r="C92" s="74">
        <v>83</v>
      </c>
      <c r="D92" s="277"/>
      <c r="H92" s="22"/>
      <c r="I92" s="7">
        <v>89</v>
      </c>
      <c r="J92" s="26" t="s">
        <v>288</v>
      </c>
      <c r="K92" s="74">
        <v>97</v>
      </c>
    </row>
    <row r="93" spans="1:11">
      <c r="A93" s="25">
        <v>90</v>
      </c>
      <c r="B93" s="26" t="s">
        <v>227</v>
      </c>
      <c r="C93" s="74">
        <v>82</v>
      </c>
      <c r="D93" s="277"/>
      <c r="H93" s="22"/>
      <c r="I93" s="7">
        <v>90</v>
      </c>
      <c r="J93" s="26" t="s">
        <v>1571</v>
      </c>
      <c r="K93" s="74">
        <v>95</v>
      </c>
    </row>
    <row r="94" spans="1:11">
      <c r="A94" s="25">
        <v>91</v>
      </c>
      <c r="B94" s="26" t="s">
        <v>225</v>
      </c>
      <c r="C94" s="74">
        <v>81</v>
      </c>
      <c r="D94" s="277"/>
      <c r="H94" s="22"/>
      <c r="I94" s="7">
        <v>91</v>
      </c>
      <c r="J94" s="26" t="s">
        <v>1566</v>
      </c>
      <c r="K94" s="74">
        <v>94</v>
      </c>
    </row>
    <row r="95" spans="1:11">
      <c r="A95" s="25">
        <v>92</v>
      </c>
      <c r="B95" s="26" t="s">
        <v>2025</v>
      </c>
      <c r="C95" s="74">
        <v>80</v>
      </c>
      <c r="D95" s="277"/>
      <c r="H95" s="22"/>
      <c r="I95" s="7">
        <v>92</v>
      </c>
      <c r="J95" s="26" t="s">
        <v>256</v>
      </c>
      <c r="K95" s="74">
        <v>90</v>
      </c>
    </row>
    <row r="96" spans="1:11">
      <c r="A96" s="25">
        <v>93</v>
      </c>
      <c r="B96" s="26" t="s">
        <v>100</v>
      </c>
      <c r="C96" s="74">
        <v>77</v>
      </c>
      <c r="D96" s="277"/>
      <c r="H96" s="22"/>
      <c r="I96" s="7">
        <v>93</v>
      </c>
      <c r="J96" s="26" t="s">
        <v>329</v>
      </c>
      <c r="K96" s="74">
        <v>87</v>
      </c>
    </row>
    <row r="97" spans="1:11">
      <c r="A97" s="25">
        <v>94</v>
      </c>
      <c r="B97" s="26" t="s">
        <v>1313</v>
      </c>
      <c r="C97" s="74">
        <v>76</v>
      </c>
      <c r="D97" s="277"/>
      <c r="H97" s="22"/>
      <c r="I97" s="7">
        <v>94</v>
      </c>
      <c r="J97" s="26" t="s">
        <v>66</v>
      </c>
      <c r="K97" s="74">
        <v>86</v>
      </c>
    </row>
    <row r="98" spans="1:11">
      <c r="A98" s="25">
        <v>95</v>
      </c>
      <c r="B98" s="26" t="s">
        <v>32</v>
      </c>
      <c r="C98" s="74">
        <v>75</v>
      </c>
      <c r="D98" s="277"/>
      <c r="H98" s="22"/>
      <c r="I98" s="7">
        <v>95</v>
      </c>
      <c r="J98" s="26" t="s">
        <v>1567</v>
      </c>
      <c r="K98" s="74">
        <v>86</v>
      </c>
    </row>
    <row r="99" spans="1:11">
      <c r="A99" s="25">
        <v>96</v>
      </c>
      <c r="B99" s="26" t="s">
        <v>1315</v>
      </c>
      <c r="C99" s="74">
        <v>73</v>
      </c>
      <c r="D99" s="277"/>
      <c r="H99" s="22"/>
      <c r="I99" s="7">
        <v>96</v>
      </c>
      <c r="J99" s="26" t="s">
        <v>79</v>
      </c>
      <c r="K99" s="74">
        <v>86</v>
      </c>
    </row>
    <row r="100" spans="1:11">
      <c r="A100" s="25">
        <v>97</v>
      </c>
      <c r="B100" s="26" t="s">
        <v>2028</v>
      </c>
      <c r="C100" s="74">
        <v>73</v>
      </c>
      <c r="D100" s="277"/>
      <c r="H100" s="22"/>
      <c r="I100" s="7">
        <v>97</v>
      </c>
      <c r="J100" s="26" t="s">
        <v>2027</v>
      </c>
      <c r="K100" s="74">
        <v>85</v>
      </c>
    </row>
    <row r="101" spans="1:11">
      <c r="A101" s="25">
        <v>98</v>
      </c>
      <c r="B101" s="26" t="s">
        <v>223</v>
      </c>
      <c r="C101" s="74">
        <v>73</v>
      </c>
      <c r="D101" s="277"/>
      <c r="H101" s="22"/>
      <c r="I101" s="7">
        <v>98</v>
      </c>
      <c r="J101" s="26" t="s">
        <v>2028</v>
      </c>
      <c r="K101" s="74">
        <v>84</v>
      </c>
    </row>
    <row r="102" spans="1:11">
      <c r="A102" s="25">
        <v>99</v>
      </c>
      <c r="B102" s="26" t="s">
        <v>2032</v>
      </c>
      <c r="C102" s="74">
        <v>72</v>
      </c>
      <c r="D102" s="277"/>
      <c r="H102" s="22"/>
      <c r="I102" s="7">
        <v>99</v>
      </c>
      <c r="J102" s="26" t="s">
        <v>281</v>
      </c>
      <c r="K102" s="74">
        <v>83</v>
      </c>
    </row>
    <row r="103" spans="1:11">
      <c r="A103" s="25">
        <v>100</v>
      </c>
      <c r="B103" s="26" t="s">
        <v>359</v>
      </c>
      <c r="C103" s="74">
        <v>72</v>
      </c>
      <c r="D103" s="277"/>
      <c r="H103" s="22"/>
      <c r="I103" s="7">
        <v>100</v>
      </c>
      <c r="J103" s="26" t="s">
        <v>1312</v>
      </c>
      <c r="K103" s="74">
        <v>78</v>
      </c>
    </row>
    <row r="104" spans="1:11">
      <c r="A104" s="25">
        <v>101</v>
      </c>
      <c r="B104" s="26" t="s">
        <v>1307</v>
      </c>
      <c r="C104" s="74">
        <v>72</v>
      </c>
      <c r="D104" s="277"/>
      <c r="H104" s="22"/>
      <c r="I104" s="7">
        <v>101</v>
      </c>
      <c r="J104" s="26" t="s">
        <v>1335</v>
      </c>
      <c r="K104" s="74">
        <v>78</v>
      </c>
    </row>
    <row r="105" spans="1:11">
      <c r="A105" s="25">
        <v>102</v>
      </c>
      <c r="B105" s="26" t="s">
        <v>79</v>
      </c>
      <c r="C105" s="74">
        <v>70</v>
      </c>
      <c r="D105" s="277"/>
      <c r="H105" s="22"/>
      <c r="I105" s="7">
        <v>102</v>
      </c>
      <c r="J105" s="26" t="s">
        <v>1313</v>
      </c>
      <c r="K105" s="74">
        <v>76</v>
      </c>
    </row>
    <row r="106" spans="1:11">
      <c r="A106" s="25">
        <v>103</v>
      </c>
      <c r="B106" s="26" t="s">
        <v>2034</v>
      </c>
      <c r="C106" s="74">
        <v>70</v>
      </c>
      <c r="D106" s="277"/>
      <c r="H106" s="22"/>
      <c r="I106" s="7">
        <v>103</v>
      </c>
      <c r="J106" s="26" t="s">
        <v>32</v>
      </c>
      <c r="K106" s="74">
        <v>75</v>
      </c>
    </row>
    <row r="107" spans="1:11">
      <c r="A107" s="25">
        <v>104</v>
      </c>
      <c r="B107" s="26" t="s">
        <v>2027</v>
      </c>
      <c r="C107" s="74">
        <v>70</v>
      </c>
      <c r="D107" s="277"/>
      <c r="H107" s="22"/>
      <c r="I107" s="7">
        <v>104</v>
      </c>
      <c r="J107" s="26" t="s">
        <v>223</v>
      </c>
      <c r="K107" s="74">
        <v>73</v>
      </c>
    </row>
    <row r="108" spans="1:11">
      <c r="A108" s="25">
        <v>105</v>
      </c>
      <c r="B108" s="26" t="s">
        <v>2029</v>
      </c>
      <c r="C108" s="74">
        <v>69</v>
      </c>
      <c r="D108" s="277"/>
      <c r="H108" s="22"/>
      <c r="I108" s="7">
        <v>105</v>
      </c>
      <c r="J108" s="26" t="s">
        <v>1315</v>
      </c>
      <c r="K108" s="74">
        <v>73</v>
      </c>
    </row>
    <row r="109" spans="1:11">
      <c r="A109" s="25">
        <v>106</v>
      </c>
      <c r="B109" s="26" t="s">
        <v>361</v>
      </c>
      <c r="C109" s="74">
        <v>69</v>
      </c>
      <c r="D109" s="277"/>
      <c r="H109" s="22"/>
      <c r="I109" s="7">
        <v>106</v>
      </c>
      <c r="J109" s="26" t="s">
        <v>2032</v>
      </c>
      <c r="K109" s="74">
        <v>72</v>
      </c>
    </row>
    <row r="110" spans="1:11">
      <c r="A110" s="25">
        <v>107</v>
      </c>
      <c r="B110" s="26" t="s">
        <v>2081</v>
      </c>
      <c r="C110" s="74">
        <v>68</v>
      </c>
      <c r="D110" s="277"/>
      <c r="H110" s="22"/>
      <c r="I110" s="7">
        <v>107</v>
      </c>
      <c r="J110" s="26" t="s">
        <v>359</v>
      </c>
      <c r="K110" s="74">
        <v>72</v>
      </c>
    </row>
    <row r="111" spans="1:11">
      <c r="A111" s="25">
        <v>108</v>
      </c>
      <c r="B111" s="26" t="s">
        <v>1573</v>
      </c>
      <c r="C111" s="74">
        <v>66</v>
      </c>
      <c r="D111" s="277"/>
      <c r="H111" s="22"/>
      <c r="I111" s="7">
        <v>108</v>
      </c>
      <c r="J111" s="26" t="s">
        <v>2034</v>
      </c>
      <c r="K111" s="74">
        <v>70</v>
      </c>
    </row>
    <row r="112" spans="1:11">
      <c r="A112" s="25">
        <v>109</v>
      </c>
      <c r="B112" s="26" t="s">
        <v>1316</v>
      </c>
      <c r="C112" s="74">
        <v>63</v>
      </c>
      <c r="D112" s="277"/>
      <c r="H112" s="22"/>
      <c r="I112" s="7">
        <v>109</v>
      </c>
      <c r="J112" s="26" t="s">
        <v>2029</v>
      </c>
      <c r="K112" s="74">
        <v>69</v>
      </c>
    </row>
    <row r="113" spans="1:11">
      <c r="A113" s="25">
        <v>110</v>
      </c>
      <c r="B113" s="26" t="s">
        <v>279</v>
      </c>
      <c r="C113" s="74">
        <v>62</v>
      </c>
      <c r="D113" s="277"/>
      <c r="H113" s="22"/>
      <c r="I113" s="7">
        <v>110</v>
      </c>
      <c r="J113" s="26" t="s">
        <v>1316</v>
      </c>
      <c r="K113" s="74">
        <v>69</v>
      </c>
    </row>
    <row r="114" spans="1:11">
      <c r="A114" s="25">
        <v>111</v>
      </c>
      <c r="B114" s="26" t="s">
        <v>1317</v>
      </c>
      <c r="C114" s="74">
        <v>62</v>
      </c>
      <c r="D114" s="277"/>
      <c r="H114" s="22"/>
      <c r="I114" s="7">
        <v>111</v>
      </c>
      <c r="J114" s="26" t="s">
        <v>1573</v>
      </c>
      <c r="K114" s="74">
        <v>66</v>
      </c>
    </row>
    <row r="115" spans="1:11">
      <c r="A115" s="25">
        <v>112</v>
      </c>
      <c r="B115" s="26" t="s">
        <v>106</v>
      </c>
      <c r="C115" s="74">
        <v>60</v>
      </c>
      <c r="D115" s="277"/>
      <c r="H115" s="22"/>
      <c r="I115" s="7">
        <v>112</v>
      </c>
      <c r="J115" s="26" t="s">
        <v>262</v>
      </c>
      <c r="K115" s="74">
        <v>66</v>
      </c>
    </row>
    <row r="116" spans="1:11">
      <c r="A116" s="25">
        <v>113</v>
      </c>
      <c r="B116" s="26" t="s">
        <v>1318</v>
      </c>
      <c r="C116" s="74">
        <v>58</v>
      </c>
      <c r="D116" s="277"/>
      <c r="H116" s="22"/>
      <c r="I116" s="7">
        <v>113</v>
      </c>
      <c r="J116" s="26" t="s">
        <v>1317</v>
      </c>
      <c r="K116" s="74">
        <v>62</v>
      </c>
    </row>
    <row r="117" spans="1:11">
      <c r="A117" s="25">
        <v>114</v>
      </c>
      <c r="B117" s="26" t="s">
        <v>1335</v>
      </c>
      <c r="C117" s="74">
        <v>57</v>
      </c>
      <c r="D117" s="277"/>
      <c r="H117" s="22"/>
      <c r="I117" s="7">
        <v>114</v>
      </c>
      <c r="J117" s="26" t="s">
        <v>106</v>
      </c>
      <c r="K117" s="74">
        <v>60</v>
      </c>
    </row>
    <row r="118" spans="1:11">
      <c r="A118" s="25">
        <v>115</v>
      </c>
      <c r="B118" s="26" t="s">
        <v>1572</v>
      </c>
      <c r="C118" s="74">
        <v>56</v>
      </c>
      <c r="D118" s="277"/>
      <c r="H118" s="22"/>
      <c r="I118" s="7">
        <v>115</v>
      </c>
      <c r="J118" s="26" t="s">
        <v>1318</v>
      </c>
      <c r="K118" s="74">
        <v>58</v>
      </c>
    </row>
    <row r="119" spans="1:11">
      <c r="A119" s="25">
        <v>116</v>
      </c>
      <c r="B119" s="26" t="s">
        <v>226</v>
      </c>
      <c r="C119" s="74">
        <v>54</v>
      </c>
      <c r="D119" s="277"/>
      <c r="H119" s="22"/>
      <c r="I119" s="7">
        <v>116</v>
      </c>
      <c r="J119" s="26" t="s">
        <v>1572</v>
      </c>
      <c r="K119" s="74">
        <v>56</v>
      </c>
    </row>
    <row r="120" spans="1:11">
      <c r="A120" s="25">
        <v>117</v>
      </c>
      <c r="B120" s="26" t="s">
        <v>2030</v>
      </c>
      <c r="C120" s="74">
        <v>53</v>
      </c>
      <c r="D120" s="277"/>
      <c r="H120" s="22"/>
      <c r="I120" s="7">
        <v>117</v>
      </c>
      <c r="J120" s="26" t="s">
        <v>1338</v>
      </c>
      <c r="K120" s="74">
        <v>54</v>
      </c>
    </row>
    <row r="121" spans="1:11">
      <c r="A121" s="25">
        <v>118</v>
      </c>
      <c r="B121" s="26" t="s">
        <v>2042</v>
      </c>
      <c r="C121" s="74">
        <v>51</v>
      </c>
      <c r="D121" s="277"/>
      <c r="H121" s="22"/>
      <c r="I121" s="7">
        <v>118</v>
      </c>
      <c r="J121" s="26" t="s">
        <v>2030</v>
      </c>
      <c r="K121" s="74">
        <v>53</v>
      </c>
    </row>
    <row r="122" spans="1:11">
      <c r="A122" s="25">
        <v>119</v>
      </c>
      <c r="B122" s="26" t="s">
        <v>262</v>
      </c>
      <c r="C122" s="74">
        <v>50</v>
      </c>
      <c r="D122" s="277"/>
      <c r="H122" s="22"/>
      <c r="I122" s="7">
        <v>119</v>
      </c>
      <c r="J122" s="26" t="s">
        <v>248</v>
      </c>
      <c r="K122" s="74">
        <v>52</v>
      </c>
    </row>
    <row r="123" spans="1:11">
      <c r="A123" s="25">
        <v>120</v>
      </c>
      <c r="B123" s="26" t="s">
        <v>1319</v>
      </c>
      <c r="C123" s="74">
        <v>49</v>
      </c>
      <c r="D123" s="277"/>
      <c r="H123" s="22"/>
      <c r="I123" s="7">
        <v>120</v>
      </c>
      <c r="J123" s="26" t="s">
        <v>287</v>
      </c>
      <c r="K123" s="74">
        <v>49</v>
      </c>
    </row>
    <row r="124" spans="1:11">
      <c r="A124" s="25">
        <v>121</v>
      </c>
      <c r="B124" s="26" t="s">
        <v>1336</v>
      </c>
      <c r="C124" s="74">
        <v>48</v>
      </c>
      <c r="D124" s="277"/>
      <c r="H124" s="22"/>
      <c r="I124" s="7">
        <v>121</v>
      </c>
      <c r="J124" s="26" t="s">
        <v>1319</v>
      </c>
      <c r="K124" s="74">
        <v>49</v>
      </c>
    </row>
    <row r="125" spans="1:11">
      <c r="A125" s="25">
        <v>122</v>
      </c>
      <c r="B125" s="26" t="s">
        <v>1312</v>
      </c>
      <c r="C125" s="74">
        <v>45</v>
      </c>
      <c r="D125" s="277"/>
      <c r="H125" s="22"/>
      <c r="I125" s="7">
        <v>122</v>
      </c>
      <c r="J125" s="26" t="s">
        <v>1336</v>
      </c>
      <c r="K125" s="74">
        <v>48</v>
      </c>
    </row>
    <row r="126" spans="1:11">
      <c r="A126" s="25">
        <v>123</v>
      </c>
      <c r="B126" s="26" t="s">
        <v>1322</v>
      </c>
      <c r="C126" s="74">
        <v>44</v>
      </c>
      <c r="D126" s="277"/>
      <c r="H126" s="22"/>
      <c r="I126" s="7">
        <v>123</v>
      </c>
      <c r="J126" s="26" t="s">
        <v>39</v>
      </c>
      <c r="K126" s="74">
        <v>47</v>
      </c>
    </row>
    <row r="127" spans="1:11">
      <c r="A127" s="25">
        <v>124</v>
      </c>
      <c r="B127" s="26" t="s">
        <v>1320</v>
      </c>
      <c r="C127" s="74">
        <v>44</v>
      </c>
      <c r="D127" s="277"/>
      <c r="H127" s="22"/>
      <c r="I127" s="7">
        <v>124</v>
      </c>
      <c r="J127" s="26" t="s">
        <v>1320</v>
      </c>
      <c r="K127" s="74">
        <v>44</v>
      </c>
    </row>
    <row r="128" spans="1:11">
      <c r="A128" s="25">
        <v>125</v>
      </c>
      <c r="B128" s="26" t="s">
        <v>1323</v>
      </c>
      <c r="C128" s="74">
        <v>43</v>
      </c>
      <c r="D128" s="277"/>
      <c r="H128" s="22"/>
      <c r="I128" s="7">
        <v>125</v>
      </c>
      <c r="J128" s="26" t="s">
        <v>1322</v>
      </c>
      <c r="K128" s="74">
        <v>44</v>
      </c>
    </row>
    <row r="129" spans="1:11">
      <c r="A129" s="25">
        <v>126</v>
      </c>
      <c r="B129" s="26" t="s">
        <v>247</v>
      </c>
      <c r="C129" s="74">
        <v>43</v>
      </c>
      <c r="D129" s="277"/>
      <c r="H129" s="22"/>
      <c r="I129" s="7">
        <v>126</v>
      </c>
      <c r="J129" s="26" t="s">
        <v>1323</v>
      </c>
      <c r="K129" s="74">
        <v>43</v>
      </c>
    </row>
    <row r="130" spans="1:11">
      <c r="A130" s="25">
        <v>127</v>
      </c>
      <c r="B130" s="26" t="s">
        <v>1338</v>
      </c>
      <c r="C130" s="74">
        <v>43</v>
      </c>
      <c r="D130" s="277"/>
      <c r="H130" s="22"/>
      <c r="I130" s="7">
        <v>127</v>
      </c>
      <c r="J130" s="26" t="s">
        <v>247</v>
      </c>
      <c r="K130" s="74">
        <v>43</v>
      </c>
    </row>
    <row r="131" spans="1:11">
      <c r="A131" s="25">
        <v>128</v>
      </c>
      <c r="B131" s="26" t="s">
        <v>1568</v>
      </c>
      <c r="C131" s="74">
        <v>41</v>
      </c>
      <c r="D131" s="277"/>
      <c r="H131" s="22"/>
      <c r="I131" s="7">
        <v>128</v>
      </c>
      <c r="J131" s="26" t="s">
        <v>1568</v>
      </c>
      <c r="K131" s="74">
        <v>41</v>
      </c>
    </row>
    <row r="132" spans="1:11">
      <c r="A132" s="25">
        <v>129</v>
      </c>
      <c r="B132" s="26" t="s">
        <v>1569</v>
      </c>
      <c r="C132" s="74">
        <v>40</v>
      </c>
      <c r="D132" s="277"/>
      <c r="H132" s="22"/>
      <c r="I132" s="7">
        <v>129</v>
      </c>
      <c r="J132" s="26" t="s">
        <v>2076</v>
      </c>
      <c r="K132" s="74">
        <v>41</v>
      </c>
    </row>
    <row r="133" spans="1:11">
      <c r="A133" s="25">
        <v>130</v>
      </c>
      <c r="B133" s="26" t="s">
        <v>88</v>
      </c>
      <c r="C133" s="74">
        <v>40</v>
      </c>
      <c r="D133" s="277"/>
      <c r="H133" s="22"/>
      <c r="I133" s="7">
        <v>130</v>
      </c>
      <c r="J133" s="26" t="s">
        <v>1569</v>
      </c>
      <c r="K133" s="74">
        <v>40</v>
      </c>
    </row>
    <row r="134" spans="1:11">
      <c r="A134" s="25">
        <v>131</v>
      </c>
      <c r="B134" s="26" t="s">
        <v>2031</v>
      </c>
      <c r="C134" s="74">
        <v>39</v>
      </c>
      <c r="D134" s="277"/>
      <c r="H134" s="22"/>
      <c r="I134" s="7">
        <v>131</v>
      </c>
      <c r="J134" s="26" t="s">
        <v>88</v>
      </c>
      <c r="K134" s="74">
        <v>40</v>
      </c>
    </row>
    <row r="135" spans="1:11">
      <c r="A135" s="25">
        <v>132</v>
      </c>
      <c r="B135" s="26" t="s">
        <v>1324</v>
      </c>
      <c r="C135" s="74">
        <v>38</v>
      </c>
      <c r="D135" s="277"/>
      <c r="H135" s="22"/>
      <c r="I135" s="7">
        <v>132</v>
      </c>
      <c r="J135" s="26" t="s">
        <v>2031</v>
      </c>
      <c r="K135" s="74">
        <v>39</v>
      </c>
    </row>
    <row r="136" spans="1:11">
      <c r="A136" s="25">
        <v>133</v>
      </c>
      <c r="B136" s="26" t="s">
        <v>101</v>
      </c>
      <c r="C136" s="74">
        <v>38</v>
      </c>
      <c r="D136" s="277"/>
      <c r="H136" s="22"/>
      <c r="I136" s="7">
        <v>133</v>
      </c>
      <c r="J136" s="26" t="s">
        <v>1325</v>
      </c>
      <c r="K136" s="74">
        <v>38</v>
      </c>
    </row>
    <row r="137" spans="1:11">
      <c r="A137" s="25">
        <v>134</v>
      </c>
      <c r="B137" s="26" t="s">
        <v>1326</v>
      </c>
      <c r="C137" s="74">
        <v>36</v>
      </c>
      <c r="D137" s="277"/>
      <c r="H137" s="22"/>
      <c r="I137" s="7">
        <v>134</v>
      </c>
      <c r="J137" s="26" t="s">
        <v>1324</v>
      </c>
      <c r="K137" s="74">
        <v>38</v>
      </c>
    </row>
    <row r="138" spans="1:11">
      <c r="A138" s="25">
        <v>135</v>
      </c>
      <c r="B138" s="26" t="s">
        <v>2033</v>
      </c>
      <c r="C138" s="74">
        <v>36</v>
      </c>
      <c r="D138" s="277"/>
      <c r="H138" s="22"/>
      <c r="I138" s="7">
        <v>135</v>
      </c>
      <c r="J138" s="26" t="s">
        <v>101</v>
      </c>
      <c r="K138" s="74">
        <v>38</v>
      </c>
    </row>
    <row r="139" spans="1:11">
      <c r="A139" s="25">
        <v>136</v>
      </c>
      <c r="B139" s="26" t="s">
        <v>2035</v>
      </c>
      <c r="C139" s="74">
        <v>34</v>
      </c>
      <c r="D139" s="277"/>
      <c r="H139" s="22"/>
      <c r="I139" s="7">
        <v>136</v>
      </c>
      <c r="J139" s="26" t="s">
        <v>1326</v>
      </c>
      <c r="K139" s="74">
        <v>36</v>
      </c>
    </row>
    <row r="140" spans="1:11">
      <c r="A140" s="25">
        <v>137</v>
      </c>
      <c r="B140" s="26" t="s">
        <v>2036</v>
      </c>
      <c r="C140" s="74">
        <v>33</v>
      </c>
      <c r="D140" s="277"/>
      <c r="H140" s="22"/>
      <c r="I140" s="7">
        <v>137</v>
      </c>
      <c r="J140" s="26" t="s">
        <v>2033</v>
      </c>
      <c r="K140" s="74">
        <v>36</v>
      </c>
    </row>
    <row r="141" spans="1:11">
      <c r="A141" s="25">
        <v>138</v>
      </c>
      <c r="B141" s="26" t="s">
        <v>1327</v>
      </c>
      <c r="C141" s="74">
        <v>33</v>
      </c>
      <c r="D141" s="277"/>
      <c r="H141" s="22"/>
      <c r="I141" s="7">
        <v>138</v>
      </c>
      <c r="J141" s="26" t="s">
        <v>2035</v>
      </c>
      <c r="K141" s="74">
        <v>34</v>
      </c>
    </row>
    <row r="142" spans="1:11">
      <c r="A142" s="25">
        <v>139</v>
      </c>
      <c r="B142" s="26" t="s">
        <v>2082</v>
      </c>
      <c r="C142" s="74">
        <v>32</v>
      </c>
      <c r="D142" s="277"/>
      <c r="F142" s="65"/>
      <c r="H142" s="22"/>
      <c r="I142" s="7">
        <v>139</v>
      </c>
      <c r="J142" s="26" t="s">
        <v>2036</v>
      </c>
      <c r="K142" s="74">
        <v>33</v>
      </c>
    </row>
    <row r="143" spans="1:11">
      <c r="A143" s="25">
        <v>140</v>
      </c>
      <c r="B143" s="26" t="s">
        <v>2037</v>
      </c>
      <c r="C143" s="74">
        <v>32</v>
      </c>
      <c r="D143" s="277"/>
      <c r="F143" s="65"/>
      <c r="H143" s="22"/>
      <c r="I143" s="7">
        <v>140</v>
      </c>
      <c r="J143" s="26" t="s">
        <v>1327</v>
      </c>
      <c r="K143" s="74">
        <v>33</v>
      </c>
    </row>
    <row r="144" spans="1:11">
      <c r="A144" s="25">
        <v>141</v>
      </c>
      <c r="B144" s="26" t="s">
        <v>1329</v>
      </c>
      <c r="C144" s="74">
        <v>31</v>
      </c>
      <c r="D144" s="277"/>
      <c r="F144" s="65"/>
      <c r="H144" s="22"/>
      <c r="I144" s="7">
        <v>141</v>
      </c>
      <c r="J144" s="26" t="s">
        <v>2037</v>
      </c>
      <c r="K144" s="74">
        <v>32</v>
      </c>
    </row>
    <row r="145" spans="1:11">
      <c r="A145" s="25">
        <v>142</v>
      </c>
      <c r="B145" s="26" t="s">
        <v>1575</v>
      </c>
      <c r="C145" s="74">
        <v>30</v>
      </c>
      <c r="D145" s="277"/>
      <c r="F145" s="65"/>
      <c r="H145" s="22"/>
      <c r="I145" s="7">
        <v>142</v>
      </c>
      <c r="J145" s="26" t="s">
        <v>1329</v>
      </c>
      <c r="K145" s="74">
        <v>31</v>
      </c>
    </row>
    <row r="146" spans="1:11">
      <c r="A146" s="25">
        <v>143</v>
      </c>
      <c r="B146" s="26" t="s">
        <v>1330</v>
      </c>
      <c r="C146" s="74">
        <v>30</v>
      </c>
      <c r="D146" s="277"/>
      <c r="F146" s="65"/>
      <c r="H146" s="22"/>
      <c r="I146" s="7">
        <v>143</v>
      </c>
      <c r="J146" s="26" t="s">
        <v>1574</v>
      </c>
      <c r="K146" s="74">
        <v>30</v>
      </c>
    </row>
    <row r="147" spans="1:11">
      <c r="A147" s="25">
        <v>144</v>
      </c>
      <c r="B147" s="26" t="s">
        <v>1574</v>
      </c>
      <c r="C147" s="74">
        <v>30</v>
      </c>
      <c r="D147" s="277"/>
      <c r="F147" s="65"/>
      <c r="H147" s="22"/>
      <c r="I147" s="7">
        <v>144</v>
      </c>
      <c r="J147" s="26" t="s">
        <v>1330</v>
      </c>
      <c r="K147" s="74">
        <v>30</v>
      </c>
    </row>
    <row r="148" spans="1:11">
      <c r="A148" s="25">
        <v>145</v>
      </c>
      <c r="B148" s="26" t="s">
        <v>1331</v>
      </c>
      <c r="C148" s="74">
        <v>28</v>
      </c>
      <c r="D148" s="277"/>
      <c r="H148" s="22"/>
      <c r="I148" s="7">
        <v>145</v>
      </c>
      <c r="J148" s="26" t="s">
        <v>1575</v>
      </c>
      <c r="K148" s="74">
        <v>30</v>
      </c>
    </row>
    <row r="149" spans="1:11">
      <c r="A149" s="25">
        <v>146</v>
      </c>
      <c r="B149" s="26" t="s">
        <v>82</v>
      </c>
      <c r="C149" s="74">
        <v>28</v>
      </c>
      <c r="D149" s="277"/>
      <c r="H149" s="22"/>
      <c r="I149" s="7">
        <v>146</v>
      </c>
      <c r="J149" s="26" t="s">
        <v>82</v>
      </c>
      <c r="K149" s="74">
        <v>29</v>
      </c>
    </row>
    <row r="150" spans="1:11">
      <c r="A150" s="25">
        <v>147</v>
      </c>
      <c r="B150" s="26" t="s">
        <v>280</v>
      </c>
      <c r="C150" s="74">
        <v>27</v>
      </c>
      <c r="D150" s="277"/>
      <c r="H150" s="22"/>
      <c r="I150" s="7">
        <v>147</v>
      </c>
      <c r="J150" s="26" t="s">
        <v>1331</v>
      </c>
      <c r="K150" s="74">
        <v>28</v>
      </c>
    </row>
    <row r="151" spans="1:11">
      <c r="A151" s="25">
        <v>148</v>
      </c>
      <c r="B151" s="26" t="s">
        <v>2038</v>
      </c>
      <c r="C151" s="74">
        <v>27</v>
      </c>
      <c r="D151" s="277"/>
      <c r="H151" s="22"/>
      <c r="I151" s="7">
        <v>148</v>
      </c>
      <c r="J151" s="26" t="s">
        <v>2038</v>
      </c>
      <c r="K151" s="74">
        <v>27</v>
      </c>
    </row>
    <row r="152" spans="1:11">
      <c r="A152" s="25">
        <v>149</v>
      </c>
      <c r="B152" s="26" t="s">
        <v>1576</v>
      </c>
      <c r="C152" s="74">
        <v>26</v>
      </c>
      <c r="D152" s="277"/>
      <c r="H152" s="22"/>
      <c r="I152" s="7">
        <v>149</v>
      </c>
      <c r="J152" s="26" t="s">
        <v>280</v>
      </c>
      <c r="K152" s="74">
        <v>27</v>
      </c>
    </row>
    <row r="153" spans="1:11">
      <c r="A153" s="25">
        <v>150</v>
      </c>
      <c r="B153" s="26" t="s">
        <v>1332</v>
      </c>
      <c r="C153" s="74">
        <v>26</v>
      </c>
      <c r="D153" s="277"/>
      <c r="H153" s="22"/>
      <c r="I153" s="7">
        <v>150</v>
      </c>
      <c r="J153" s="26" t="s">
        <v>1576</v>
      </c>
      <c r="K153" s="74">
        <v>26</v>
      </c>
    </row>
    <row r="154" spans="1:11">
      <c r="A154" s="25">
        <v>151</v>
      </c>
      <c r="B154" s="26" t="s">
        <v>2076</v>
      </c>
      <c r="C154" s="74">
        <v>25</v>
      </c>
      <c r="D154" s="277"/>
      <c r="H154" s="22"/>
      <c r="I154" s="7">
        <v>151</v>
      </c>
      <c r="J154" s="26" t="s">
        <v>1332</v>
      </c>
      <c r="K154" s="74">
        <v>26</v>
      </c>
    </row>
    <row r="155" spans="1:11">
      <c r="A155" s="25">
        <v>152</v>
      </c>
      <c r="B155" s="26" t="s">
        <v>1325</v>
      </c>
      <c r="C155" s="74">
        <v>25</v>
      </c>
      <c r="D155" s="277"/>
      <c r="H155" s="22"/>
      <c r="I155" s="7">
        <v>152</v>
      </c>
      <c r="J155" s="26" t="s">
        <v>1577</v>
      </c>
      <c r="K155" s="74">
        <v>24</v>
      </c>
    </row>
    <row r="156" spans="1:11">
      <c r="A156" s="25">
        <v>153</v>
      </c>
      <c r="B156" s="26" t="s">
        <v>248</v>
      </c>
      <c r="C156" s="74">
        <v>24</v>
      </c>
      <c r="D156" s="277"/>
      <c r="H156" s="22"/>
      <c r="I156" s="7">
        <v>153</v>
      </c>
      <c r="J156" s="26" t="s">
        <v>2039</v>
      </c>
      <c r="K156" s="74">
        <v>24</v>
      </c>
    </row>
    <row r="157" spans="1:11">
      <c r="A157" s="25">
        <v>154</v>
      </c>
      <c r="B157" s="26" t="s">
        <v>2039</v>
      </c>
      <c r="C157" s="74">
        <v>24</v>
      </c>
      <c r="D157" s="277"/>
      <c r="H157" s="22"/>
      <c r="I157" s="7">
        <v>154</v>
      </c>
      <c r="J157" s="26" t="s">
        <v>260</v>
      </c>
      <c r="K157" s="74">
        <v>22</v>
      </c>
    </row>
    <row r="158" spans="1:11">
      <c r="A158" s="25">
        <v>155</v>
      </c>
      <c r="B158" s="26" t="s">
        <v>260</v>
      </c>
      <c r="C158" s="74">
        <v>22</v>
      </c>
      <c r="D158" s="277"/>
      <c r="H158" s="22"/>
      <c r="I158" s="7">
        <v>155</v>
      </c>
      <c r="J158" s="26" t="s">
        <v>1334</v>
      </c>
      <c r="K158" s="74">
        <v>20</v>
      </c>
    </row>
    <row r="159" spans="1:11">
      <c r="A159" s="25">
        <v>156</v>
      </c>
      <c r="B159" s="26" t="s">
        <v>287</v>
      </c>
      <c r="C159" s="74">
        <v>20</v>
      </c>
      <c r="D159" s="277"/>
      <c r="H159" s="22"/>
      <c r="I159" s="7">
        <v>156</v>
      </c>
      <c r="J159" s="26" t="s">
        <v>1578</v>
      </c>
      <c r="K159" s="74">
        <v>19</v>
      </c>
    </row>
    <row r="160" spans="1:11">
      <c r="A160" s="25">
        <v>157</v>
      </c>
      <c r="B160" s="26" t="s">
        <v>1578</v>
      </c>
      <c r="C160" s="74">
        <v>19</v>
      </c>
      <c r="D160" s="277"/>
      <c r="H160" s="22"/>
      <c r="I160" s="7">
        <v>157</v>
      </c>
      <c r="J160" s="26" t="s">
        <v>358</v>
      </c>
      <c r="K160" s="74">
        <v>14</v>
      </c>
    </row>
    <row r="161" spans="1:11">
      <c r="A161" s="25">
        <v>158</v>
      </c>
      <c r="B161" s="26" t="s">
        <v>39</v>
      </c>
      <c r="C161" s="74">
        <v>18</v>
      </c>
      <c r="D161" s="277"/>
      <c r="H161" s="22"/>
      <c r="I161" s="7">
        <v>158</v>
      </c>
      <c r="J161" s="26" t="s">
        <v>1337</v>
      </c>
      <c r="K161" s="74">
        <v>14</v>
      </c>
    </row>
    <row r="162" spans="1:11">
      <c r="A162" s="25">
        <v>159</v>
      </c>
      <c r="B162" s="26" t="s">
        <v>1337</v>
      </c>
      <c r="C162" s="74">
        <v>14</v>
      </c>
      <c r="D162" s="277"/>
      <c r="H162" s="22"/>
      <c r="I162" s="7">
        <v>159</v>
      </c>
      <c r="J162" s="26" t="s">
        <v>282</v>
      </c>
      <c r="K162" s="74">
        <v>5</v>
      </c>
    </row>
    <row r="163" spans="1:11">
      <c r="A163" s="25">
        <v>160</v>
      </c>
      <c r="B163" s="26" t="s">
        <v>282</v>
      </c>
      <c r="C163" s="74">
        <v>5</v>
      </c>
      <c r="D163" s="277"/>
      <c r="H163" s="22"/>
      <c r="I163" s="7">
        <v>160</v>
      </c>
      <c r="J163" s="26" t="s">
        <v>1339</v>
      </c>
      <c r="K163" s="74">
        <v>1</v>
      </c>
    </row>
    <row r="164" spans="1:11">
      <c r="A164" s="25">
        <v>161</v>
      </c>
      <c r="B164" s="26" t="s">
        <v>1339</v>
      </c>
      <c r="C164" s="74">
        <v>1</v>
      </c>
      <c r="D164" s="277"/>
      <c r="H164" s="22"/>
      <c r="I164" s="7">
        <v>161</v>
      </c>
      <c r="J164" s="26" t="s">
        <v>76</v>
      </c>
      <c r="K164" s="74">
        <v>1</v>
      </c>
    </row>
    <row r="165" spans="1:11">
      <c r="A165" s="25">
        <v>162</v>
      </c>
      <c r="B165" s="26" t="s">
        <v>2083</v>
      </c>
      <c r="C165" s="74">
        <v>1</v>
      </c>
      <c r="D165" s="277"/>
      <c r="H165" s="22"/>
      <c r="I165" s="7">
        <v>162</v>
      </c>
      <c r="J165" s="26" t="s">
        <v>255</v>
      </c>
      <c r="K165" s="74">
        <v>1</v>
      </c>
    </row>
    <row r="166" spans="1:11">
      <c r="A166" s="25">
        <v>163</v>
      </c>
      <c r="B166" s="26" t="s">
        <v>76</v>
      </c>
      <c r="C166" s="74">
        <v>1</v>
      </c>
      <c r="D166" s="277"/>
      <c r="H166" s="22"/>
      <c r="I166" s="7">
        <v>163</v>
      </c>
      <c r="J166" s="26" t="s">
        <v>2040</v>
      </c>
      <c r="K166" s="74">
        <v>1</v>
      </c>
    </row>
    <row r="167" spans="1:11">
      <c r="A167" s="25">
        <v>164</v>
      </c>
      <c r="B167" s="26" t="s">
        <v>2040</v>
      </c>
      <c r="C167" s="74">
        <v>1</v>
      </c>
      <c r="D167" s="277"/>
      <c r="H167" s="65"/>
      <c r="I167" s="65"/>
      <c r="J167" s="55" t="s">
        <v>98</v>
      </c>
      <c r="K167" s="73">
        <v>43337</v>
      </c>
    </row>
    <row r="168" spans="1:11">
      <c r="A168" s="25">
        <v>165</v>
      </c>
      <c r="B168" s="26" t="s">
        <v>358</v>
      </c>
      <c r="C168" s="74">
        <v>1</v>
      </c>
      <c r="D168" s="277"/>
      <c r="H168" s="65"/>
      <c r="I168" s="65"/>
      <c r="J168" s="55"/>
      <c r="K168" s="73"/>
    </row>
    <row r="169" spans="1:11">
      <c r="A169" s="25">
        <v>166</v>
      </c>
      <c r="B169" s="26" t="s">
        <v>255</v>
      </c>
      <c r="C169" s="74">
        <v>1</v>
      </c>
      <c r="D169" s="277"/>
      <c r="H169" s="65"/>
      <c r="I169" s="65"/>
      <c r="J169" s="55"/>
      <c r="K169" s="73"/>
    </row>
    <row r="170" spans="1:11">
      <c r="B170" s="55" t="s">
        <v>98</v>
      </c>
      <c r="C170" s="73">
        <v>37720</v>
      </c>
      <c r="H170" s="65"/>
      <c r="I170" s="65"/>
      <c r="J170" s="55"/>
      <c r="K170" s="73"/>
    </row>
    <row r="171" spans="1:11">
      <c r="B171" s="1"/>
      <c r="H171" s="65"/>
      <c r="I171" s="65"/>
      <c r="J171" s="55"/>
      <c r="K171" s="73"/>
    </row>
    <row r="172" spans="1:11">
      <c r="B172" s="1"/>
      <c r="H172" s="65"/>
      <c r="I172" s="65"/>
      <c r="J172" s="55"/>
      <c r="K172" s="73"/>
    </row>
    <row r="173" spans="1:11">
      <c r="B173" s="1"/>
      <c r="H173" s="65"/>
      <c r="I173" s="65"/>
      <c r="J173" s="55"/>
      <c r="K173" s="73"/>
    </row>
    <row r="174" spans="1:11">
      <c r="B174" s="1"/>
      <c r="H174" s="65"/>
      <c r="I174" s="65"/>
      <c r="J174" s="55"/>
      <c r="K174" s="73"/>
    </row>
    <row r="175" spans="1:11">
      <c r="B175" s="1"/>
      <c r="J175" s="55"/>
      <c r="K175" s="73"/>
    </row>
    <row r="176" spans="1:11">
      <c r="B176" s="1"/>
    </row>
    <row r="177" spans="2:4">
      <c r="B177" s="1"/>
    </row>
    <row r="178" spans="2:4">
      <c r="B178" s="1"/>
    </row>
    <row r="179" spans="2:4">
      <c r="B179" s="1"/>
      <c r="D179" s="65"/>
    </row>
    <row r="180" spans="2:4">
      <c r="B180" s="1"/>
      <c r="D180" s="65"/>
    </row>
    <row r="181" spans="2:4">
      <c r="B181" s="1"/>
      <c r="D181" s="65"/>
    </row>
    <row r="182" spans="2:4">
      <c r="B182" s="1"/>
      <c r="D182" s="65"/>
    </row>
    <row r="183" spans="2:4">
      <c r="B183" s="1"/>
      <c r="D183" s="65"/>
    </row>
    <row r="184" spans="2:4">
      <c r="B184" s="1"/>
      <c r="D184" s="65"/>
    </row>
    <row r="185" spans="2:4">
      <c r="B185" s="1"/>
      <c r="D185" s="65"/>
    </row>
    <row r="186" spans="2:4">
      <c r="B186" s="1"/>
      <c r="D186" s="65"/>
    </row>
    <row r="187" spans="2:4">
      <c r="B187" s="1"/>
      <c r="D187" s="65"/>
    </row>
    <row r="188" spans="2:4">
      <c r="B188" s="1"/>
      <c r="D188" s="65"/>
    </row>
    <row r="189" spans="2:4">
      <c r="B189" s="1"/>
      <c r="D189" s="65"/>
    </row>
    <row r="190" spans="2:4">
      <c r="B190" s="1"/>
      <c r="C190" s="71"/>
    </row>
    <row r="191" spans="2:4">
      <c r="B191" s="1"/>
      <c r="C191" s="71"/>
    </row>
    <row r="192" spans="2:4">
      <c r="B192" s="1"/>
      <c r="C192" s="71"/>
    </row>
    <row r="193" spans="2:3">
      <c r="B193" s="1"/>
      <c r="C193" s="71"/>
    </row>
    <row r="194" spans="2:3">
      <c r="B194" s="1"/>
      <c r="C194" s="71"/>
    </row>
    <row r="195" spans="2:3">
      <c r="B195" s="1"/>
      <c r="C195" s="71"/>
    </row>
    <row r="196" spans="2:3">
      <c r="B196" s="1"/>
      <c r="C196" s="71"/>
    </row>
    <row r="197" spans="2:3">
      <c r="B197" s="1"/>
      <c r="C197" s="71"/>
    </row>
    <row r="198" spans="2:3">
      <c r="B198" s="1"/>
      <c r="C198" s="71"/>
    </row>
    <row r="199" spans="2:3">
      <c r="B199" s="1"/>
      <c r="C199" s="71"/>
    </row>
    <row r="200" spans="2:3">
      <c r="B200" s="1"/>
      <c r="C200" s="71"/>
    </row>
    <row r="201" spans="2:3">
      <c r="B201" s="1"/>
      <c r="C201" s="71"/>
    </row>
    <row r="202" spans="2:3">
      <c r="B202" s="3"/>
      <c r="C202" s="70"/>
    </row>
    <row r="203" spans="2:3">
      <c r="B203" s="1"/>
      <c r="C203" s="71"/>
    </row>
    <row r="204" spans="2:3">
      <c r="B204" s="1"/>
      <c r="C204" s="71"/>
    </row>
    <row r="205" spans="2:3">
      <c r="B205" s="1"/>
      <c r="C205" s="71"/>
    </row>
    <row r="206" spans="2:3">
      <c r="B206" s="1"/>
      <c r="C206" s="71"/>
    </row>
    <row r="207" spans="2:3">
      <c r="B207" s="1"/>
      <c r="C207" s="71"/>
    </row>
    <row r="208" spans="2:3">
      <c r="B208" s="1"/>
      <c r="C208" s="71"/>
    </row>
    <row r="209" spans="2:3">
      <c r="B209" s="1"/>
      <c r="C209" s="71"/>
    </row>
    <row r="210" spans="2:3">
      <c r="B210" s="1"/>
      <c r="C210" s="71"/>
    </row>
    <row r="211" spans="2:3">
      <c r="B211" s="1"/>
      <c r="C211" s="71"/>
    </row>
    <row r="212" spans="2:3">
      <c r="B212" s="1"/>
      <c r="C212" s="71"/>
    </row>
    <row r="213" spans="2:3">
      <c r="B213" s="1"/>
      <c r="C213" s="71"/>
    </row>
    <row r="214" spans="2:3">
      <c r="B214" s="1"/>
      <c r="C214" s="71"/>
    </row>
    <row r="215" spans="2:3">
      <c r="B215" s="1"/>
      <c r="C215" s="71"/>
    </row>
    <row r="216" spans="2:3">
      <c r="B216" s="1"/>
      <c r="C216" s="71"/>
    </row>
    <row r="217" spans="2:3">
      <c r="B217" s="1"/>
      <c r="C217" s="71"/>
    </row>
    <row r="218" spans="2:3">
      <c r="B218" s="1"/>
      <c r="C218" s="71"/>
    </row>
    <row r="219" spans="2:3">
      <c r="B219" s="1"/>
      <c r="C219" s="71"/>
    </row>
    <row r="220" spans="2:3">
      <c r="B220" s="1"/>
      <c r="C220" s="71"/>
    </row>
    <row r="221" spans="2:3">
      <c r="B221" s="1"/>
      <c r="C221" s="71"/>
    </row>
    <row r="222" spans="2:3">
      <c r="B222" s="1"/>
      <c r="C222" s="71"/>
    </row>
    <row r="223" spans="2:3">
      <c r="B223" s="1"/>
      <c r="C223" s="71"/>
    </row>
    <row r="224" spans="2:3">
      <c r="B224" s="1"/>
      <c r="C224" s="71"/>
    </row>
    <row r="225" spans="2:3">
      <c r="B225" s="1"/>
      <c r="C225" s="71"/>
    </row>
    <row r="226" spans="2:3">
      <c r="B226" s="3"/>
      <c r="C226" s="70"/>
    </row>
    <row r="227" spans="2:3">
      <c r="B227" s="1"/>
      <c r="C227" s="71"/>
    </row>
    <row r="228" spans="2:3">
      <c r="B228" s="1"/>
      <c r="C228" s="71"/>
    </row>
    <row r="229" spans="2:3">
      <c r="B229" s="1"/>
      <c r="C229" s="71"/>
    </row>
    <row r="230" spans="2:3">
      <c r="B230" s="1"/>
      <c r="C230" s="71"/>
    </row>
    <row r="231" spans="2:3">
      <c r="B231" s="1"/>
      <c r="C231" s="71"/>
    </row>
    <row r="232" spans="2:3">
      <c r="B232" s="1"/>
      <c r="C232" s="71"/>
    </row>
    <row r="233" spans="2:3">
      <c r="B233" s="1"/>
      <c r="C233" s="71"/>
    </row>
    <row r="234" spans="2:3">
      <c r="B234" s="1"/>
      <c r="C234" s="71"/>
    </row>
    <row r="235" spans="2:3">
      <c r="B235" s="1"/>
      <c r="C235" s="71"/>
    </row>
    <row r="236" spans="2:3">
      <c r="B236" s="1"/>
      <c r="C236" s="71"/>
    </row>
    <row r="237" spans="2:3">
      <c r="B237" s="1"/>
      <c r="C237" s="71"/>
    </row>
    <row r="238" spans="2:3">
      <c r="B238" s="1"/>
      <c r="C238" s="71"/>
    </row>
    <row r="239" spans="2:3">
      <c r="B239" s="1"/>
      <c r="C239" s="71"/>
    </row>
    <row r="240" spans="2:3">
      <c r="B240" s="1"/>
      <c r="C240" s="71"/>
    </row>
    <row r="241" spans="2:3">
      <c r="B241" s="1"/>
      <c r="C241" s="71"/>
    </row>
    <row r="242" spans="2:3">
      <c r="B242" s="1"/>
      <c r="C242" s="71"/>
    </row>
    <row r="243" spans="2:3">
      <c r="B243" s="1"/>
      <c r="C243" s="71"/>
    </row>
    <row r="244" spans="2:3">
      <c r="B244" s="1"/>
      <c r="C244" s="71"/>
    </row>
    <row r="245" spans="2:3">
      <c r="B245" s="1"/>
      <c r="C245" s="71"/>
    </row>
    <row r="246" spans="2:3">
      <c r="B246" s="1"/>
      <c r="C246" s="71"/>
    </row>
    <row r="247" spans="2:3">
      <c r="B247" s="1"/>
      <c r="C247" s="71"/>
    </row>
    <row r="248" spans="2:3">
      <c r="B248" s="1"/>
      <c r="C248" s="71"/>
    </row>
    <row r="249" spans="2:3">
      <c r="B249" s="1"/>
      <c r="C249" s="71"/>
    </row>
    <row r="250" spans="2:3">
      <c r="B250" s="1"/>
      <c r="C250" s="71"/>
    </row>
    <row r="251" spans="2:3">
      <c r="B251" s="1"/>
      <c r="C251" s="71"/>
    </row>
    <row r="252" spans="2:3">
      <c r="B252" s="1"/>
      <c r="C252" s="71"/>
    </row>
    <row r="253" spans="2:3">
      <c r="B253" s="1"/>
      <c r="C253" s="71"/>
    </row>
    <row r="254" spans="2:3">
      <c r="B254" s="1"/>
      <c r="C254" s="71"/>
    </row>
    <row r="255" spans="2:3">
      <c r="B255" s="1"/>
      <c r="C255" s="71"/>
    </row>
    <row r="256" spans="2:3">
      <c r="B256" s="1"/>
      <c r="C256" s="71"/>
    </row>
    <row r="257" spans="2:3">
      <c r="B257" s="1"/>
      <c r="C257" s="71"/>
    </row>
    <row r="258" spans="2:3">
      <c r="B258" s="1"/>
      <c r="C258" s="71"/>
    </row>
    <row r="259" spans="2:3">
      <c r="B259" s="1"/>
      <c r="C259" s="71"/>
    </row>
    <row r="260" spans="2:3">
      <c r="B260" s="1"/>
      <c r="C260" s="71"/>
    </row>
    <row r="261" spans="2:3">
      <c r="B261" s="1"/>
      <c r="C261" s="71"/>
    </row>
    <row r="262" spans="2:3">
      <c r="B262" s="1"/>
      <c r="C262" s="71"/>
    </row>
    <row r="263" spans="2:3">
      <c r="B263" s="3"/>
      <c r="C263" s="70"/>
    </row>
    <row r="264" spans="2:3">
      <c r="B264" s="1"/>
      <c r="C264" s="71"/>
    </row>
    <row r="265" spans="2:3">
      <c r="B265" s="1"/>
      <c r="C265" s="71"/>
    </row>
    <row r="266" spans="2:3">
      <c r="B266" s="1"/>
      <c r="C266" s="71"/>
    </row>
    <row r="267" spans="2:3">
      <c r="B267" s="1"/>
      <c r="C267" s="71"/>
    </row>
    <row r="268" spans="2:3">
      <c r="B268" s="1"/>
      <c r="C268" s="71"/>
    </row>
    <row r="269" spans="2:3">
      <c r="B269" s="1"/>
      <c r="C269" s="71"/>
    </row>
    <row r="270" spans="2:3">
      <c r="B270" s="1"/>
      <c r="C270" s="71"/>
    </row>
    <row r="271" spans="2:3">
      <c r="B271" s="1"/>
      <c r="C271" s="71"/>
    </row>
    <row r="272" spans="2:3">
      <c r="B272" s="1"/>
      <c r="C272" s="71"/>
    </row>
    <row r="273" spans="2:3">
      <c r="B273" s="1"/>
      <c r="C273" s="71"/>
    </row>
    <row r="274" spans="2:3">
      <c r="B274" s="1"/>
      <c r="C274" s="71"/>
    </row>
    <row r="275" spans="2:3">
      <c r="B275" s="1"/>
      <c r="C275" s="71"/>
    </row>
    <row r="276" spans="2:3">
      <c r="B276" s="1"/>
      <c r="C276" s="71"/>
    </row>
    <row r="277" spans="2:3">
      <c r="B277" s="1"/>
      <c r="C277" s="71"/>
    </row>
    <row r="278" spans="2:3">
      <c r="B278" s="1"/>
      <c r="C278" s="71"/>
    </row>
    <row r="279" spans="2:3">
      <c r="B279" s="1"/>
      <c r="C279" s="71"/>
    </row>
    <row r="280" spans="2:3">
      <c r="B280" s="1"/>
      <c r="C280" s="71"/>
    </row>
    <row r="281" spans="2:3">
      <c r="B281" s="1"/>
      <c r="C281" s="71"/>
    </row>
    <row r="282" spans="2:3">
      <c r="B282" s="1"/>
      <c r="C282" s="71"/>
    </row>
    <row r="283" spans="2:3">
      <c r="B283" s="1"/>
      <c r="C283" s="71"/>
    </row>
    <row r="284" spans="2:3">
      <c r="B284" s="1"/>
      <c r="C284" s="71"/>
    </row>
    <row r="285" spans="2:3">
      <c r="B285" s="1"/>
      <c r="C285" s="71"/>
    </row>
    <row r="286" spans="2:3">
      <c r="B286" s="1"/>
      <c r="C286" s="71"/>
    </row>
    <row r="287" spans="2:3">
      <c r="B287" s="1"/>
      <c r="C287" s="71"/>
    </row>
    <row r="288" spans="2:3">
      <c r="B288" s="1"/>
      <c r="C288" s="71"/>
    </row>
    <row r="289" spans="2:3">
      <c r="B289" s="1"/>
      <c r="C289" s="71"/>
    </row>
    <row r="290" spans="2:3">
      <c r="B290" s="1"/>
      <c r="C290" s="71"/>
    </row>
    <row r="291" spans="2:3">
      <c r="B291" s="1"/>
      <c r="C291" s="71"/>
    </row>
    <row r="292" spans="2:3">
      <c r="B292" s="1"/>
      <c r="C292" s="71"/>
    </row>
    <row r="293" spans="2:3">
      <c r="B293" s="1"/>
      <c r="C293" s="71"/>
    </row>
    <row r="294" spans="2:3">
      <c r="B294" s="1"/>
      <c r="C294" s="71"/>
    </row>
    <row r="295" spans="2:3">
      <c r="B295" s="1"/>
      <c r="C295" s="71"/>
    </row>
    <row r="296" spans="2:3">
      <c r="B296" s="1"/>
      <c r="C296" s="71"/>
    </row>
    <row r="297" spans="2:3">
      <c r="B297" s="1"/>
      <c r="C297" s="71"/>
    </row>
    <row r="298" spans="2:3">
      <c r="B298" s="1"/>
      <c r="C298" s="71"/>
    </row>
    <row r="299" spans="2:3">
      <c r="B299" s="1"/>
      <c r="C299" s="71"/>
    </row>
    <row r="300" spans="2:3">
      <c r="B300" s="1"/>
      <c r="C300" s="71"/>
    </row>
    <row r="301" spans="2:3">
      <c r="B301" s="1"/>
      <c r="C301" s="71"/>
    </row>
    <row r="302" spans="2:3">
      <c r="B302" s="3"/>
      <c r="C302" s="70"/>
    </row>
    <row r="303" spans="2:3">
      <c r="B303" s="1"/>
      <c r="C303" s="71"/>
    </row>
    <row r="304" spans="2:3">
      <c r="B304" s="1"/>
      <c r="C304" s="71"/>
    </row>
    <row r="305" spans="2:3">
      <c r="B305" s="1"/>
      <c r="C305" s="71"/>
    </row>
    <row r="306" spans="2:3">
      <c r="B306" s="1"/>
      <c r="C306" s="71"/>
    </row>
    <row r="307" spans="2:3">
      <c r="B307" s="1"/>
      <c r="C307" s="71"/>
    </row>
    <row r="308" spans="2:3">
      <c r="B308" s="1"/>
      <c r="C308" s="71"/>
    </row>
    <row r="309" spans="2:3">
      <c r="B309" s="1"/>
      <c r="C309" s="71"/>
    </row>
    <row r="310" spans="2:3">
      <c r="B310" s="1"/>
      <c r="C310" s="71"/>
    </row>
    <row r="311" spans="2:3">
      <c r="B311" s="1"/>
      <c r="C311" s="71"/>
    </row>
    <row r="312" spans="2:3">
      <c r="B312" s="1"/>
      <c r="C312" s="71"/>
    </row>
    <row r="313" spans="2:3">
      <c r="B313" s="1"/>
      <c r="C313" s="71"/>
    </row>
    <row r="314" spans="2:3">
      <c r="B314" s="1"/>
      <c r="C314" s="71"/>
    </row>
    <row r="315" spans="2:3">
      <c r="B315" s="1"/>
      <c r="C315" s="71"/>
    </row>
    <row r="316" spans="2:3">
      <c r="B316" s="1"/>
      <c r="C316" s="71"/>
    </row>
    <row r="317" spans="2:3">
      <c r="B317" s="1"/>
      <c r="C317" s="71"/>
    </row>
    <row r="318" spans="2:3">
      <c r="B318" s="1"/>
      <c r="C318" s="71"/>
    </row>
    <row r="319" spans="2:3">
      <c r="B319" s="1"/>
      <c r="C319" s="71"/>
    </row>
    <row r="320" spans="2:3">
      <c r="B320" s="1"/>
      <c r="C320" s="71"/>
    </row>
    <row r="321" spans="2:3">
      <c r="B321" s="1"/>
      <c r="C321" s="71"/>
    </row>
    <row r="322" spans="2:3">
      <c r="B322" s="1"/>
      <c r="C322" s="71"/>
    </row>
    <row r="323" spans="2:3">
      <c r="B323" s="1"/>
      <c r="C323" s="71"/>
    </row>
    <row r="324" spans="2:3">
      <c r="B324" s="1"/>
      <c r="C324" s="71"/>
    </row>
    <row r="325" spans="2:3">
      <c r="B325" s="1"/>
      <c r="C325" s="71"/>
    </row>
    <row r="326" spans="2:3">
      <c r="B326" s="1"/>
      <c r="C326" s="71"/>
    </row>
    <row r="327" spans="2:3">
      <c r="B327" s="1"/>
      <c r="C327" s="71"/>
    </row>
    <row r="328" spans="2:3">
      <c r="B328" s="1"/>
      <c r="C328" s="71"/>
    </row>
    <row r="329" spans="2:3">
      <c r="B329" s="1"/>
      <c r="C329" s="71"/>
    </row>
    <row r="330" spans="2:3">
      <c r="B330" s="1"/>
      <c r="C330" s="71"/>
    </row>
    <row r="331" spans="2:3">
      <c r="B331" s="1"/>
      <c r="C331" s="71"/>
    </row>
    <row r="332" spans="2:3">
      <c r="B332" s="1"/>
      <c r="C332" s="71"/>
    </row>
    <row r="333" spans="2:3">
      <c r="B333" s="1"/>
      <c r="C333" s="71"/>
    </row>
    <row r="334" spans="2:3">
      <c r="B334" s="1"/>
      <c r="C334" s="71"/>
    </row>
    <row r="335" spans="2:3">
      <c r="B335" s="1"/>
      <c r="C335" s="71"/>
    </row>
    <row r="336" spans="2:3">
      <c r="B336" s="1"/>
      <c r="C336" s="71"/>
    </row>
    <row r="337" spans="2:3">
      <c r="B337" s="1"/>
      <c r="C337" s="71"/>
    </row>
    <row r="338" spans="2:3">
      <c r="B338" s="1"/>
      <c r="C338" s="71"/>
    </row>
    <row r="339" spans="2:3">
      <c r="B339" s="1"/>
      <c r="C339" s="71"/>
    </row>
    <row r="340" spans="2:3">
      <c r="B340" s="1"/>
      <c r="C340" s="71"/>
    </row>
    <row r="341" spans="2:3">
      <c r="B341" s="1"/>
      <c r="C341" s="71"/>
    </row>
    <row r="342" spans="2:3">
      <c r="B342" s="1"/>
      <c r="C342" s="71"/>
    </row>
    <row r="343" spans="2:3">
      <c r="B343" s="1"/>
      <c r="C343" s="71"/>
    </row>
    <row r="344" spans="2:3">
      <c r="B344" s="3"/>
      <c r="C344" s="70"/>
    </row>
    <row r="345" spans="2:3">
      <c r="B345" s="1"/>
      <c r="C345" s="71"/>
    </row>
    <row r="346" spans="2:3">
      <c r="B346" s="1"/>
      <c r="C346" s="71"/>
    </row>
    <row r="347" spans="2:3">
      <c r="B347" s="1"/>
      <c r="C347" s="71"/>
    </row>
    <row r="348" spans="2:3">
      <c r="B348" s="1"/>
      <c r="C348" s="71"/>
    </row>
    <row r="349" spans="2:3">
      <c r="B349" s="1"/>
      <c r="C349" s="71"/>
    </row>
    <row r="350" spans="2:3">
      <c r="B350" s="1"/>
      <c r="C350" s="71"/>
    </row>
    <row r="351" spans="2:3">
      <c r="B351" s="1"/>
      <c r="C351" s="71"/>
    </row>
    <row r="352" spans="2:3">
      <c r="B352" s="1"/>
      <c r="C352" s="71"/>
    </row>
    <row r="353" spans="2:3">
      <c r="B353" s="1"/>
      <c r="C353" s="71"/>
    </row>
    <row r="354" spans="2:3">
      <c r="B354" s="1"/>
      <c r="C354" s="71"/>
    </row>
    <row r="355" spans="2:3">
      <c r="B355" s="1"/>
      <c r="C355" s="71"/>
    </row>
    <row r="356" spans="2:3">
      <c r="B356" s="1"/>
      <c r="C356" s="71"/>
    </row>
    <row r="357" spans="2:3">
      <c r="B357" s="1"/>
      <c r="C357" s="71"/>
    </row>
    <row r="358" spans="2:3">
      <c r="B358" s="1"/>
      <c r="C358" s="71"/>
    </row>
    <row r="359" spans="2:3">
      <c r="B359" s="1"/>
      <c r="C359" s="71"/>
    </row>
    <row r="360" spans="2:3">
      <c r="B360" s="1"/>
      <c r="C360" s="71"/>
    </row>
    <row r="361" spans="2:3">
      <c r="B361" s="1"/>
      <c r="C361" s="71"/>
    </row>
    <row r="362" spans="2:3">
      <c r="B362" s="1"/>
      <c r="C362" s="71"/>
    </row>
    <row r="363" spans="2:3">
      <c r="B363" s="1"/>
      <c r="C363" s="71"/>
    </row>
    <row r="364" spans="2:3">
      <c r="B364" s="1"/>
      <c r="C364" s="71"/>
    </row>
    <row r="365" spans="2:3">
      <c r="B365" s="1"/>
      <c r="C365" s="71"/>
    </row>
    <row r="366" spans="2:3">
      <c r="B366" s="1"/>
      <c r="C366" s="71"/>
    </row>
    <row r="367" spans="2:3">
      <c r="B367" s="1"/>
      <c r="C367" s="71"/>
    </row>
    <row r="368" spans="2:3">
      <c r="B368" s="1"/>
      <c r="C368" s="71"/>
    </row>
    <row r="369" spans="2:3">
      <c r="B369" s="3"/>
      <c r="C369" s="70"/>
    </row>
    <row r="370" spans="2:3">
      <c r="B370" s="1"/>
      <c r="C370" s="71"/>
    </row>
    <row r="371" spans="2:3">
      <c r="B371" s="1"/>
      <c r="C371" s="71"/>
    </row>
    <row r="372" spans="2:3">
      <c r="B372" s="1"/>
      <c r="C372" s="71"/>
    </row>
    <row r="373" spans="2:3">
      <c r="B373" s="3"/>
      <c r="C373" s="70"/>
    </row>
    <row r="374" spans="2:3">
      <c r="B374" s="1"/>
      <c r="C374" s="71"/>
    </row>
    <row r="375" spans="2:3">
      <c r="B375" s="1"/>
      <c r="C375" s="71"/>
    </row>
    <row r="376" spans="2:3">
      <c r="B376" s="1"/>
      <c r="C376" s="71"/>
    </row>
    <row r="377" spans="2:3">
      <c r="B377" s="3"/>
      <c r="C377" s="70"/>
    </row>
  </sheetData>
  <mergeCells count="3">
    <mergeCell ref="E1:G1"/>
    <mergeCell ref="A1:C1"/>
    <mergeCell ref="I1:K1"/>
  </mergeCells>
  <pageMargins left="0.7" right="0.7" top="0.75" bottom="0.75" header="0.3" footer="0.3"/>
  <pageSetup paperSize="9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93"/>
  <sheetViews>
    <sheetView tabSelected="1" zoomScale="123" workbookViewId="0">
      <selection activeCell="J21" sqref="J21"/>
    </sheetView>
  </sheetViews>
  <sheetFormatPr defaultRowHeight="12.75"/>
  <cols>
    <col min="1" max="1" width="4.5703125" bestFit="1" customWidth="1"/>
    <col min="2" max="2" width="10" bestFit="1" customWidth="1"/>
    <col min="3" max="3" width="26.28515625" bestFit="1" customWidth="1"/>
    <col min="4" max="4" width="6.5703125" bestFit="1" customWidth="1"/>
    <col min="5" max="5" width="11" customWidth="1"/>
    <col min="6" max="6" width="27.85546875" bestFit="1" customWidth="1"/>
  </cols>
  <sheetData>
    <row r="1" spans="1:7" ht="15">
      <c r="A1" s="137" t="s">
        <v>1172</v>
      </c>
      <c r="B1" s="176" t="s">
        <v>14</v>
      </c>
      <c r="C1" s="65" t="s">
        <v>1342</v>
      </c>
      <c r="D1" s="65" t="s">
        <v>1521</v>
      </c>
      <c r="E1" s="65" t="s">
        <v>1522</v>
      </c>
      <c r="F1" s="65" t="s">
        <v>1541</v>
      </c>
      <c r="G1" s="65" t="s">
        <v>99</v>
      </c>
    </row>
    <row r="2" spans="1:7">
      <c r="A2" s="66">
        <v>1</v>
      </c>
      <c r="B2" s="66" t="s">
        <v>19</v>
      </c>
      <c r="C2" s="66" t="s">
        <v>445</v>
      </c>
      <c r="D2" s="66">
        <v>1991</v>
      </c>
      <c r="E2" s="66" t="s">
        <v>109</v>
      </c>
      <c r="F2" s="66" t="s">
        <v>110</v>
      </c>
      <c r="G2">
        <v>20</v>
      </c>
    </row>
    <row r="3" spans="1:7">
      <c r="A3" s="49">
        <v>2</v>
      </c>
      <c r="B3" s="49" t="s">
        <v>19</v>
      </c>
      <c r="C3" s="49" t="s">
        <v>1581</v>
      </c>
      <c r="D3" s="49">
        <v>1995</v>
      </c>
      <c r="E3" s="49" t="s">
        <v>1584</v>
      </c>
      <c r="F3" s="49" t="s">
        <v>1586</v>
      </c>
      <c r="G3">
        <v>18</v>
      </c>
    </row>
    <row r="4" spans="1:7">
      <c r="A4" s="49">
        <v>3</v>
      </c>
      <c r="B4" s="49" t="s">
        <v>19</v>
      </c>
      <c r="C4" s="49" t="s">
        <v>634</v>
      </c>
      <c r="D4" s="49">
        <v>1987</v>
      </c>
      <c r="E4" s="49" t="s">
        <v>109</v>
      </c>
      <c r="F4" s="49" t="s">
        <v>110</v>
      </c>
      <c r="G4">
        <v>16</v>
      </c>
    </row>
    <row r="5" spans="1:7">
      <c r="A5" s="66">
        <v>1</v>
      </c>
      <c r="B5" s="66" t="s">
        <v>27</v>
      </c>
      <c r="C5" s="66" t="s">
        <v>925</v>
      </c>
      <c r="D5" s="66">
        <v>1980</v>
      </c>
      <c r="E5" s="66" t="s">
        <v>176</v>
      </c>
      <c r="F5" s="66" t="s">
        <v>177</v>
      </c>
      <c r="G5">
        <v>20</v>
      </c>
    </row>
    <row r="6" spans="1:7">
      <c r="A6" s="66">
        <v>1</v>
      </c>
      <c r="B6" s="66" t="s">
        <v>34</v>
      </c>
      <c r="C6" s="66" t="s">
        <v>2071</v>
      </c>
      <c r="D6" s="66">
        <v>1974</v>
      </c>
      <c r="E6" s="66" t="s">
        <v>157</v>
      </c>
      <c r="F6" s="66" t="s">
        <v>158</v>
      </c>
      <c r="G6">
        <v>20</v>
      </c>
    </row>
    <row r="7" spans="1:7">
      <c r="A7" s="66">
        <v>1</v>
      </c>
      <c r="B7" s="66" t="s">
        <v>37</v>
      </c>
      <c r="C7" s="66" t="s">
        <v>315</v>
      </c>
      <c r="D7" s="66">
        <v>1970</v>
      </c>
      <c r="E7" s="66" t="s">
        <v>193</v>
      </c>
      <c r="F7" s="66" t="s">
        <v>194</v>
      </c>
      <c r="G7">
        <v>20</v>
      </c>
    </row>
    <row r="8" spans="1:7">
      <c r="A8" s="49">
        <v>2</v>
      </c>
      <c r="B8" s="49" t="s">
        <v>37</v>
      </c>
      <c r="C8" s="49" t="s">
        <v>317</v>
      </c>
      <c r="D8" s="49">
        <v>1969</v>
      </c>
      <c r="E8" s="49" t="s">
        <v>176</v>
      </c>
      <c r="F8" s="49" t="s">
        <v>177</v>
      </c>
      <c r="G8">
        <v>18</v>
      </c>
    </row>
    <row r="9" spans="1:7">
      <c r="A9" s="49">
        <v>3</v>
      </c>
      <c r="B9" s="49" t="s">
        <v>37</v>
      </c>
      <c r="C9" s="49" t="s">
        <v>1002</v>
      </c>
      <c r="D9" s="49">
        <v>1970</v>
      </c>
      <c r="E9" s="49" t="s">
        <v>234</v>
      </c>
      <c r="F9" s="49" t="s">
        <v>235</v>
      </c>
      <c r="G9">
        <v>16</v>
      </c>
    </row>
    <row r="10" spans="1:7">
      <c r="A10" s="49">
        <v>4</v>
      </c>
      <c r="B10" s="49" t="s">
        <v>37</v>
      </c>
      <c r="C10" s="49" t="s">
        <v>749</v>
      </c>
      <c r="D10" s="49">
        <v>1970</v>
      </c>
      <c r="E10" s="49" t="s">
        <v>217</v>
      </c>
      <c r="F10" s="49" t="s">
        <v>218</v>
      </c>
      <c r="G10">
        <v>15</v>
      </c>
    </row>
    <row r="11" spans="1:7">
      <c r="A11" s="49">
        <v>5</v>
      </c>
      <c r="B11" s="49" t="s">
        <v>37</v>
      </c>
      <c r="C11" s="49" t="s">
        <v>354</v>
      </c>
      <c r="D11" s="49">
        <v>1969</v>
      </c>
      <c r="E11" s="49" t="s">
        <v>122</v>
      </c>
      <c r="F11" s="49" t="s">
        <v>123</v>
      </c>
      <c r="G11">
        <v>14</v>
      </c>
    </row>
    <row r="12" spans="1:7">
      <c r="A12" s="66">
        <v>1</v>
      </c>
      <c r="B12" s="66" t="s">
        <v>43</v>
      </c>
      <c r="C12" s="66" t="s">
        <v>313</v>
      </c>
      <c r="D12" s="66">
        <v>1966</v>
      </c>
      <c r="E12" s="66" t="s">
        <v>176</v>
      </c>
      <c r="F12" s="66" t="s">
        <v>177</v>
      </c>
      <c r="G12">
        <v>20</v>
      </c>
    </row>
    <row r="13" spans="1:7">
      <c r="A13" s="49">
        <v>2</v>
      </c>
      <c r="B13" s="49" t="s">
        <v>43</v>
      </c>
      <c r="C13" s="49" t="s">
        <v>1347</v>
      </c>
      <c r="D13" s="49">
        <v>1967</v>
      </c>
      <c r="E13" s="49" t="s">
        <v>1524</v>
      </c>
      <c r="F13" s="49" t="s">
        <v>1543</v>
      </c>
      <c r="G13">
        <v>18</v>
      </c>
    </row>
    <row r="14" spans="1:7">
      <c r="A14" s="49">
        <v>3</v>
      </c>
      <c r="B14" s="49" t="s">
        <v>43</v>
      </c>
      <c r="C14" s="49" t="s">
        <v>2074</v>
      </c>
      <c r="D14" s="49">
        <v>1967</v>
      </c>
      <c r="E14" s="49" t="s">
        <v>2057</v>
      </c>
      <c r="F14" s="49" t="s">
        <v>2058</v>
      </c>
      <c r="G14">
        <v>16</v>
      </c>
    </row>
    <row r="15" spans="1:7">
      <c r="A15" s="66">
        <v>1</v>
      </c>
      <c r="B15" s="66" t="s">
        <v>49</v>
      </c>
      <c r="C15" s="66" t="s">
        <v>1023</v>
      </c>
      <c r="D15" s="66">
        <v>1963</v>
      </c>
      <c r="E15" s="66" t="s">
        <v>157</v>
      </c>
      <c r="F15" s="66" t="s">
        <v>158</v>
      </c>
      <c r="G15">
        <v>20</v>
      </c>
    </row>
    <row r="16" spans="1:7">
      <c r="A16" s="66">
        <v>1</v>
      </c>
      <c r="B16" s="66" t="s">
        <v>52</v>
      </c>
      <c r="C16" s="66" t="s">
        <v>325</v>
      </c>
      <c r="D16" s="66">
        <v>1954</v>
      </c>
      <c r="E16" s="66" t="s">
        <v>234</v>
      </c>
      <c r="F16" s="66" t="s">
        <v>235</v>
      </c>
      <c r="G16">
        <v>20</v>
      </c>
    </row>
    <row r="17" spans="1:7">
      <c r="A17" s="66">
        <v>1</v>
      </c>
      <c r="B17" s="66" t="s">
        <v>64</v>
      </c>
      <c r="C17" s="66" t="s">
        <v>951</v>
      </c>
      <c r="D17" s="66">
        <v>1992</v>
      </c>
      <c r="E17" s="66" t="s">
        <v>109</v>
      </c>
      <c r="F17" s="66" t="s">
        <v>110</v>
      </c>
      <c r="G17">
        <v>40</v>
      </c>
    </row>
    <row r="18" spans="1:7">
      <c r="A18" s="49">
        <v>2</v>
      </c>
      <c r="B18" s="49" t="s">
        <v>64</v>
      </c>
      <c r="C18" s="49" t="s">
        <v>921</v>
      </c>
      <c r="D18" s="49">
        <v>1987</v>
      </c>
      <c r="E18" s="49" t="s">
        <v>176</v>
      </c>
      <c r="F18" s="49" t="s">
        <v>177</v>
      </c>
      <c r="G18">
        <v>38</v>
      </c>
    </row>
    <row r="19" spans="1:7">
      <c r="A19" s="49">
        <v>3</v>
      </c>
      <c r="B19" s="49" t="s">
        <v>64</v>
      </c>
      <c r="C19" s="49" t="s">
        <v>296</v>
      </c>
      <c r="D19" s="49">
        <v>1986</v>
      </c>
      <c r="E19" s="49" t="s">
        <v>141</v>
      </c>
      <c r="F19" s="49" t="s">
        <v>142</v>
      </c>
      <c r="G19">
        <v>36</v>
      </c>
    </row>
    <row r="20" spans="1:7">
      <c r="A20" s="49">
        <v>4</v>
      </c>
      <c r="B20" s="49" t="s">
        <v>64</v>
      </c>
      <c r="C20" s="49" t="s">
        <v>2059</v>
      </c>
      <c r="D20" s="49">
        <v>1991</v>
      </c>
      <c r="E20" s="49" t="s">
        <v>923</v>
      </c>
      <c r="F20" s="49" t="s">
        <v>924</v>
      </c>
      <c r="G20">
        <v>35</v>
      </c>
    </row>
    <row r="21" spans="1:7">
      <c r="A21" s="49">
        <v>5</v>
      </c>
      <c r="B21" s="49" t="s">
        <v>64</v>
      </c>
      <c r="C21" s="49" t="s">
        <v>2060</v>
      </c>
      <c r="D21" s="49">
        <v>1994</v>
      </c>
      <c r="E21" s="49" t="s">
        <v>923</v>
      </c>
      <c r="F21" s="49" t="s">
        <v>924</v>
      </c>
      <c r="G21">
        <v>34</v>
      </c>
    </row>
    <row r="22" spans="1:7">
      <c r="A22" s="49">
        <v>6</v>
      </c>
      <c r="B22" s="49" t="s">
        <v>64</v>
      </c>
      <c r="C22" s="49" t="s">
        <v>1435</v>
      </c>
      <c r="D22" s="49">
        <v>1984</v>
      </c>
      <c r="E22" s="49" t="s">
        <v>923</v>
      </c>
      <c r="F22" s="49" t="s">
        <v>924</v>
      </c>
      <c r="G22">
        <v>33</v>
      </c>
    </row>
    <row r="23" spans="1:7">
      <c r="A23" s="49">
        <v>7</v>
      </c>
      <c r="B23" s="49" t="s">
        <v>64</v>
      </c>
      <c r="C23" s="49" t="s">
        <v>939</v>
      </c>
      <c r="D23" s="49">
        <v>1990</v>
      </c>
      <c r="E23" s="49" t="s">
        <v>940</v>
      </c>
      <c r="F23" s="49" t="s">
        <v>941</v>
      </c>
      <c r="G23">
        <v>32</v>
      </c>
    </row>
    <row r="24" spans="1:7">
      <c r="A24" s="49">
        <v>9</v>
      </c>
      <c r="B24" s="49" t="s">
        <v>64</v>
      </c>
      <c r="C24" s="49" t="s">
        <v>309</v>
      </c>
      <c r="D24" s="49">
        <v>1988</v>
      </c>
      <c r="E24" s="49" t="s">
        <v>109</v>
      </c>
      <c r="F24" s="49" t="s">
        <v>110</v>
      </c>
      <c r="G24">
        <v>31</v>
      </c>
    </row>
    <row r="25" spans="1:7">
      <c r="A25" s="66">
        <v>1</v>
      </c>
      <c r="B25" s="66" t="s">
        <v>70</v>
      </c>
      <c r="C25" s="66" t="s">
        <v>292</v>
      </c>
      <c r="D25" s="66">
        <v>1982</v>
      </c>
      <c r="E25" s="66" t="s">
        <v>373</v>
      </c>
      <c r="F25" s="66" t="s">
        <v>907</v>
      </c>
      <c r="G25">
        <v>40</v>
      </c>
    </row>
    <row r="26" spans="1:7">
      <c r="A26" s="49">
        <v>2</v>
      </c>
      <c r="B26" s="49" t="s">
        <v>70</v>
      </c>
      <c r="C26" s="49" t="s">
        <v>299</v>
      </c>
      <c r="D26" s="49">
        <v>1979</v>
      </c>
      <c r="E26" s="49" t="s">
        <v>176</v>
      </c>
      <c r="F26" s="49" t="s">
        <v>177</v>
      </c>
      <c r="G26">
        <v>38</v>
      </c>
    </row>
    <row r="27" spans="1:7">
      <c r="A27" s="49">
        <v>3</v>
      </c>
      <c r="B27" s="49" t="s">
        <v>70</v>
      </c>
      <c r="C27" s="49" t="s">
        <v>400</v>
      </c>
      <c r="D27" s="49">
        <v>1980</v>
      </c>
      <c r="E27" s="49" t="s">
        <v>176</v>
      </c>
      <c r="F27" s="49" t="s">
        <v>177</v>
      </c>
      <c r="G27">
        <v>36</v>
      </c>
    </row>
    <row r="28" spans="1:7">
      <c r="A28" s="49">
        <v>4</v>
      </c>
      <c r="B28" s="49" t="s">
        <v>70</v>
      </c>
      <c r="C28" s="49" t="s">
        <v>1446</v>
      </c>
      <c r="D28" s="49">
        <v>1981</v>
      </c>
      <c r="E28" s="49" t="s">
        <v>176</v>
      </c>
      <c r="F28" s="49" t="s">
        <v>177</v>
      </c>
      <c r="G28">
        <v>35</v>
      </c>
    </row>
    <row r="29" spans="1:7">
      <c r="A29" s="49">
        <v>5</v>
      </c>
      <c r="B29" s="49" t="s">
        <v>70</v>
      </c>
      <c r="C29" s="49" t="s">
        <v>1594</v>
      </c>
      <c r="D29" s="49">
        <v>1980</v>
      </c>
      <c r="E29" s="49" t="s">
        <v>1584</v>
      </c>
      <c r="F29" s="49" t="s">
        <v>1586</v>
      </c>
      <c r="G29">
        <v>34</v>
      </c>
    </row>
    <row r="30" spans="1:7">
      <c r="A30" s="49">
        <v>6</v>
      </c>
      <c r="B30" s="49" t="s">
        <v>70</v>
      </c>
      <c r="C30" s="49" t="s">
        <v>2066</v>
      </c>
      <c r="D30" s="49">
        <v>1980</v>
      </c>
      <c r="E30" s="49" t="s">
        <v>109</v>
      </c>
      <c r="F30" s="49" t="s">
        <v>110</v>
      </c>
      <c r="G30">
        <v>33</v>
      </c>
    </row>
    <row r="31" spans="1:7">
      <c r="A31" s="49">
        <v>8</v>
      </c>
      <c r="B31" s="49" t="s">
        <v>70</v>
      </c>
      <c r="C31" s="49" t="s">
        <v>1445</v>
      </c>
      <c r="D31" s="49">
        <v>1979</v>
      </c>
      <c r="E31" s="49" t="s">
        <v>176</v>
      </c>
      <c r="F31" s="49" t="s">
        <v>177</v>
      </c>
      <c r="G31">
        <v>32</v>
      </c>
    </row>
    <row r="32" spans="1:7">
      <c r="A32" s="66">
        <v>1</v>
      </c>
      <c r="B32" s="66" t="s">
        <v>73</v>
      </c>
      <c r="C32" s="66" t="s">
        <v>291</v>
      </c>
      <c r="D32" s="66">
        <v>1976</v>
      </c>
      <c r="E32" s="66" t="s">
        <v>330</v>
      </c>
      <c r="F32" s="66" t="s">
        <v>331</v>
      </c>
      <c r="G32">
        <v>40</v>
      </c>
    </row>
    <row r="33" spans="1:7">
      <c r="A33" s="49">
        <v>2</v>
      </c>
      <c r="B33" s="49" t="s">
        <v>73</v>
      </c>
      <c r="C33" s="49" t="s">
        <v>1082</v>
      </c>
      <c r="D33" s="49">
        <v>1976</v>
      </c>
      <c r="E33" s="49" t="s">
        <v>373</v>
      </c>
      <c r="F33" s="49" t="s">
        <v>907</v>
      </c>
      <c r="G33">
        <v>38</v>
      </c>
    </row>
    <row r="34" spans="1:7">
      <c r="A34" s="49">
        <v>3</v>
      </c>
      <c r="B34" s="49" t="s">
        <v>73</v>
      </c>
      <c r="C34" s="49" t="s">
        <v>399</v>
      </c>
      <c r="D34" s="49">
        <v>1976</v>
      </c>
      <c r="E34" s="49" t="s">
        <v>109</v>
      </c>
      <c r="F34" s="49" t="s">
        <v>110</v>
      </c>
      <c r="G34">
        <v>36</v>
      </c>
    </row>
    <row r="35" spans="1:7">
      <c r="A35" s="49">
        <v>4</v>
      </c>
      <c r="B35" s="49" t="s">
        <v>73</v>
      </c>
      <c r="C35" s="49" t="s">
        <v>1181</v>
      </c>
      <c r="D35" s="49">
        <v>1974</v>
      </c>
      <c r="E35" s="49" t="s">
        <v>373</v>
      </c>
      <c r="F35" s="49" t="s">
        <v>907</v>
      </c>
      <c r="G35">
        <v>35</v>
      </c>
    </row>
    <row r="36" spans="1:7">
      <c r="A36" s="49">
        <v>5</v>
      </c>
      <c r="B36" s="49" t="s">
        <v>73</v>
      </c>
      <c r="C36" s="49" t="s">
        <v>2061</v>
      </c>
      <c r="D36" s="49">
        <v>1976</v>
      </c>
      <c r="E36" s="49" t="s">
        <v>1597</v>
      </c>
      <c r="F36" s="49" t="s">
        <v>1601</v>
      </c>
      <c r="G36">
        <v>34</v>
      </c>
    </row>
    <row r="37" spans="1:7">
      <c r="A37" s="49">
        <v>6</v>
      </c>
      <c r="B37" s="49" t="s">
        <v>73</v>
      </c>
      <c r="C37" s="49" t="s">
        <v>428</v>
      </c>
      <c r="D37" s="49">
        <v>1974</v>
      </c>
      <c r="E37" s="49" t="s">
        <v>109</v>
      </c>
      <c r="F37" s="49" t="s">
        <v>110</v>
      </c>
      <c r="G37">
        <v>33</v>
      </c>
    </row>
    <row r="38" spans="1:7">
      <c r="A38" s="49">
        <v>7</v>
      </c>
      <c r="B38" s="49" t="s">
        <v>73</v>
      </c>
      <c r="C38" s="49" t="s">
        <v>2062</v>
      </c>
      <c r="D38" s="49">
        <v>1975</v>
      </c>
      <c r="E38" s="49" t="s">
        <v>373</v>
      </c>
      <c r="F38" s="49" t="s">
        <v>907</v>
      </c>
      <c r="G38">
        <v>32</v>
      </c>
    </row>
    <row r="39" spans="1:7">
      <c r="A39" s="49">
        <v>8</v>
      </c>
      <c r="B39" s="49" t="s">
        <v>73</v>
      </c>
      <c r="C39" s="49" t="s">
        <v>465</v>
      </c>
      <c r="D39" s="49">
        <v>1978</v>
      </c>
      <c r="E39" s="49" t="s">
        <v>373</v>
      </c>
      <c r="F39" s="49" t="s">
        <v>907</v>
      </c>
      <c r="G39">
        <v>31</v>
      </c>
    </row>
    <row r="40" spans="1:7">
      <c r="A40" s="49">
        <v>9</v>
      </c>
      <c r="B40" s="49" t="s">
        <v>73</v>
      </c>
      <c r="C40" s="49" t="s">
        <v>970</v>
      </c>
      <c r="D40" s="49">
        <v>1976</v>
      </c>
      <c r="E40" s="49" t="s">
        <v>923</v>
      </c>
      <c r="F40" s="49" t="s">
        <v>924</v>
      </c>
      <c r="G40">
        <v>30</v>
      </c>
    </row>
    <row r="41" spans="1:7">
      <c r="A41" s="49">
        <v>10</v>
      </c>
      <c r="B41" s="49" t="s">
        <v>73</v>
      </c>
      <c r="C41" s="49" t="s">
        <v>311</v>
      </c>
      <c r="D41" s="49">
        <v>1977</v>
      </c>
      <c r="E41" s="49" t="s">
        <v>109</v>
      </c>
      <c r="F41" s="49" t="s">
        <v>110</v>
      </c>
      <c r="G41">
        <v>29</v>
      </c>
    </row>
    <row r="42" spans="1:7">
      <c r="A42" s="66">
        <v>1</v>
      </c>
      <c r="B42" s="66" t="s">
        <v>78</v>
      </c>
      <c r="C42" s="66" t="s">
        <v>290</v>
      </c>
      <c r="D42" s="66">
        <v>1972</v>
      </c>
      <c r="E42" s="66" t="s">
        <v>109</v>
      </c>
      <c r="F42" s="66" t="s">
        <v>110</v>
      </c>
      <c r="G42">
        <v>40</v>
      </c>
    </row>
    <row r="43" spans="1:7">
      <c r="A43" s="49">
        <v>2</v>
      </c>
      <c r="B43" s="49" t="s">
        <v>78</v>
      </c>
      <c r="C43" s="49" t="s">
        <v>922</v>
      </c>
      <c r="D43" s="49">
        <v>1973</v>
      </c>
      <c r="E43" s="49" t="s">
        <v>923</v>
      </c>
      <c r="F43" s="49" t="s">
        <v>924</v>
      </c>
      <c r="G43">
        <v>38</v>
      </c>
    </row>
    <row r="44" spans="1:7">
      <c r="A44" s="49">
        <v>3</v>
      </c>
      <c r="B44" s="49" t="s">
        <v>78</v>
      </c>
      <c r="C44" s="49" t="s">
        <v>406</v>
      </c>
      <c r="D44" s="49">
        <v>1969</v>
      </c>
      <c r="E44" s="49" t="s">
        <v>124</v>
      </c>
      <c r="F44" s="49" t="s">
        <v>125</v>
      </c>
      <c r="G44">
        <v>36</v>
      </c>
    </row>
    <row r="45" spans="1:7">
      <c r="A45" s="49">
        <v>4</v>
      </c>
      <c r="B45" s="49" t="s">
        <v>78</v>
      </c>
      <c r="C45" s="49" t="s">
        <v>341</v>
      </c>
      <c r="D45" s="49">
        <v>1972</v>
      </c>
      <c r="E45" s="49" t="s">
        <v>141</v>
      </c>
      <c r="F45" s="49" t="s">
        <v>142</v>
      </c>
      <c r="G45">
        <v>35</v>
      </c>
    </row>
    <row r="46" spans="1:7">
      <c r="A46" s="49">
        <v>5</v>
      </c>
      <c r="B46" s="49" t="s">
        <v>78</v>
      </c>
      <c r="C46" s="49" t="s">
        <v>308</v>
      </c>
      <c r="D46" s="49">
        <v>1969</v>
      </c>
      <c r="E46" s="49" t="s">
        <v>157</v>
      </c>
      <c r="F46" s="49" t="s">
        <v>158</v>
      </c>
      <c r="G46">
        <v>34</v>
      </c>
    </row>
    <row r="47" spans="1:7">
      <c r="A47" s="49">
        <v>6</v>
      </c>
      <c r="B47" s="49" t="s">
        <v>78</v>
      </c>
      <c r="C47" s="49" t="s">
        <v>952</v>
      </c>
      <c r="D47" s="49">
        <v>1970</v>
      </c>
      <c r="E47" s="49" t="s">
        <v>109</v>
      </c>
      <c r="F47" s="49" t="s">
        <v>110</v>
      </c>
      <c r="G47">
        <v>33</v>
      </c>
    </row>
    <row r="48" spans="1:7">
      <c r="A48" s="49">
        <v>7</v>
      </c>
      <c r="B48" s="49" t="s">
        <v>78</v>
      </c>
      <c r="C48" s="49" t="s">
        <v>504</v>
      </c>
      <c r="D48" s="49">
        <v>1969</v>
      </c>
      <c r="E48" s="49" t="s">
        <v>176</v>
      </c>
      <c r="F48" s="49" t="s">
        <v>177</v>
      </c>
      <c r="G48">
        <v>32</v>
      </c>
    </row>
    <row r="49" spans="1:7">
      <c r="A49" s="49">
        <v>8</v>
      </c>
      <c r="B49" s="49" t="s">
        <v>78</v>
      </c>
      <c r="C49" s="49" t="s">
        <v>2064</v>
      </c>
      <c r="D49" s="49">
        <v>1969</v>
      </c>
      <c r="E49" s="49" t="s">
        <v>940</v>
      </c>
      <c r="F49" s="49" t="s">
        <v>941</v>
      </c>
      <c r="G49">
        <v>31</v>
      </c>
    </row>
    <row r="50" spans="1:7">
      <c r="A50" s="49">
        <v>9</v>
      </c>
      <c r="B50" s="49" t="s">
        <v>78</v>
      </c>
      <c r="C50" s="49" t="s">
        <v>1204</v>
      </c>
      <c r="D50" s="49">
        <v>1973</v>
      </c>
      <c r="E50" s="49" t="s">
        <v>157</v>
      </c>
      <c r="F50" s="49" t="s">
        <v>158</v>
      </c>
      <c r="G50">
        <v>30</v>
      </c>
    </row>
    <row r="51" spans="1:7">
      <c r="A51" s="49">
        <v>10</v>
      </c>
      <c r="B51" s="49" t="s">
        <v>78</v>
      </c>
      <c r="C51" s="49" t="s">
        <v>974</v>
      </c>
      <c r="D51" s="49">
        <v>1971</v>
      </c>
      <c r="E51" s="49" t="s">
        <v>234</v>
      </c>
      <c r="F51" s="49" t="s">
        <v>235</v>
      </c>
      <c r="G51">
        <v>29</v>
      </c>
    </row>
    <row r="52" spans="1:7">
      <c r="A52" s="49">
        <v>11</v>
      </c>
      <c r="B52" s="49" t="s">
        <v>78</v>
      </c>
      <c r="C52" s="49" t="s">
        <v>355</v>
      </c>
      <c r="D52" s="49">
        <v>1970</v>
      </c>
      <c r="E52" s="49" t="s">
        <v>122</v>
      </c>
      <c r="F52" s="49" t="s">
        <v>123</v>
      </c>
      <c r="G52">
        <v>28</v>
      </c>
    </row>
    <row r="53" spans="1:7">
      <c r="A53" s="49">
        <v>12</v>
      </c>
      <c r="B53" s="49" t="s">
        <v>78</v>
      </c>
      <c r="C53" s="49" t="s">
        <v>968</v>
      </c>
      <c r="D53" s="49">
        <v>1971</v>
      </c>
      <c r="E53" s="49" t="s">
        <v>176</v>
      </c>
      <c r="F53" s="49" t="s">
        <v>177</v>
      </c>
      <c r="G53">
        <v>27</v>
      </c>
    </row>
    <row r="54" spans="1:7">
      <c r="A54" s="49">
        <v>13</v>
      </c>
      <c r="B54" s="49" t="s">
        <v>78</v>
      </c>
      <c r="C54" s="49" t="s">
        <v>1472</v>
      </c>
      <c r="D54" s="49">
        <v>1971</v>
      </c>
      <c r="E54" s="49" t="s">
        <v>176</v>
      </c>
      <c r="F54" s="49" t="s">
        <v>177</v>
      </c>
      <c r="G54">
        <v>26</v>
      </c>
    </row>
    <row r="55" spans="1:7">
      <c r="A55" s="49">
        <v>14</v>
      </c>
      <c r="B55" s="49" t="s">
        <v>78</v>
      </c>
      <c r="C55" s="49" t="s">
        <v>1229</v>
      </c>
      <c r="D55" s="49">
        <v>1969</v>
      </c>
      <c r="E55" s="49" t="s">
        <v>109</v>
      </c>
      <c r="F55" s="49" t="s">
        <v>110</v>
      </c>
      <c r="G55">
        <v>25</v>
      </c>
    </row>
    <row r="56" spans="1:7">
      <c r="A56" s="49">
        <v>15</v>
      </c>
      <c r="B56" s="49" t="s">
        <v>78</v>
      </c>
      <c r="C56" s="49" t="s">
        <v>1020</v>
      </c>
      <c r="D56" s="49">
        <v>1970</v>
      </c>
      <c r="E56" s="49" t="s">
        <v>152</v>
      </c>
      <c r="F56" s="49" t="s">
        <v>269</v>
      </c>
      <c r="G56">
        <v>24</v>
      </c>
    </row>
    <row r="57" spans="1:7">
      <c r="A57" s="66">
        <v>1</v>
      </c>
      <c r="B57" s="66" t="s">
        <v>84</v>
      </c>
      <c r="C57" s="66" t="s">
        <v>295</v>
      </c>
      <c r="D57" s="66">
        <v>1966</v>
      </c>
      <c r="E57" s="66" t="s">
        <v>193</v>
      </c>
      <c r="F57" s="66" t="s">
        <v>194</v>
      </c>
      <c r="G57">
        <v>40</v>
      </c>
    </row>
    <row r="58" spans="1:7">
      <c r="A58" s="49">
        <v>2</v>
      </c>
      <c r="B58" s="49" t="s">
        <v>84</v>
      </c>
      <c r="C58" s="49" t="s">
        <v>1092</v>
      </c>
      <c r="D58" s="49">
        <v>1967</v>
      </c>
      <c r="E58" s="49" t="s">
        <v>176</v>
      </c>
      <c r="F58" s="49" t="s">
        <v>177</v>
      </c>
      <c r="G58">
        <v>38</v>
      </c>
    </row>
    <row r="59" spans="1:7">
      <c r="A59" s="49">
        <v>3</v>
      </c>
      <c r="B59" s="49" t="s">
        <v>84</v>
      </c>
      <c r="C59" s="49" t="s">
        <v>339</v>
      </c>
      <c r="D59" s="49">
        <v>1964</v>
      </c>
      <c r="E59" s="49" t="s">
        <v>176</v>
      </c>
      <c r="F59" s="49" t="s">
        <v>177</v>
      </c>
      <c r="G59">
        <v>36</v>
      </c>
    </row>
    <row r="60" spans="1:7">
      <c r="A60" s="49">
        <v>4</v>
      </c>
      <c r="B60" s="49" t="s">
        <v>84</v>
      </c>
      <c r="C60" s="49" t="s">
        <v>300</v>
      </c>
      <c r="D60" s="49">
        <v>1964</v>
      </c>
      <c r="E60" s="49" t="s">
        <v>157</v>
      </c>
      <c r="F60" s="49" t="s">
        <v>158</v>
      </c>
      <c r="G60">
        <v>35</v>
      </c>
    </row>
    <row r="61" spans="1:7">
      <c r="A61" s="49">
        <v>5</v>
      </c>
      <c r="B61" s="49" t="s">
        <v>84</v>
      </c>
      <c r="C61" s="49" t="s">
        <v>2067</v>
      </c>
      <c r="D61" s="49">
        <v>1967</v>
      </c>
      <c r="E61" s="49" t="s">
        <v>1596</v>
      </c>
      <c r="F61" s="49" t="s">
        <v>1600</v>
      </c>
      <c r="G61">
        <v>34</v>
      </c>
    </row>
    <row r="62" spans="1:7">
      <c r="A62" s="49">
        <v>6</v>
      </c>
      <c r="B62" s="49" t="s">
        <v>84</v>
      </c>
      <c r="C62" s="49" t="s">
        <v>2068</v>
      </c>
      <c r="D62" s="49">
        <v>1966</v>
      </c>
      <c r="E62" s="49" t="s">
        <v>1536</v>
      </c>
      <c r="F62" s="49" t="s">
        <v>1555</v>
      </c>
      <c r="G62">
        <v>33</v>
      </c>
    </row>
    <row r="63" spans="1:7">
      <c r="A63" s="49">
        <v>7</v>
      </c>
      <c r="B63" s="49" t="s">
        <v>84</v>
      </c>
      <c r="C63" s="49" t="s">
        <v>1138</v>
      </c>
      <c r="D63" s="49">
        <v>1967</v>
      </c>
      <c r="E63" s="49" t="s">
        <v>157</v>
      </c>
      <c r="F63" s="49" t="s">
        <v>158</v>
      </c>
      <c r="G63">
        <v>32</v>
      </c>
    </row>
    <row r="64" spans="1:7">
      <c r="A64" s="49">
        <v>8</v>
      </c>
      <c r="B64" s="49" t="s">
        <v>84</v>
      </c>
      <c r="C64" s="49" t="s">
        <v>1005</v>
      </c>
      <c r="D64" s="49">
        <v>1968</v>
      </c>
      <c r="E64" s="49" t="s">
        <v>157</v>
      </c>
      <c r="F64" s="49" t="s">
        <v>158</v>
      </c>
      <c r="G64">
        <v>31</v>
      </c>
    </row>
    <row r="65" spans="1:7">
      <c r="A65" s="49">
        <v>9</v>
      </c>
      <c r="B65" s="49" t="s">
        <v>84</v>
      </c>
      <c r="C65" s="49" t="s">
        <v>992</v>
      </c>
      <c r="D65" s="49">
        <v>1966</v>
      </c>
      <c r="E65" s="49" t="s">
        <v>109</v>
      </c>
      <c r="F65" s="49" t="s">
        <v>110</v>
      </c>
      <c r="G65">
        <v>30</v>
      </c>
    </row>
    <row r="66" spans="1:7">
      <c r="A66" s="49">
        <v>10</v>
      </c>
      <c r="B66" s="49" t="s">
        <v>84</v>
      </c>
      <c r="C66" s="49" t="s">
        <v>1488</v>
      </c>
      <c r="D66" s="49">
        <v>1966</v>
      </c>
      <c r="E66" s="49" t="s">
        <v>1018</v>
      </c>
      <c r="F66" s="49" t="s">
        <v>1019</v>
      </c>
      <c r="G66">
        <v>29</v>
      </c>
    </row>
    <row r="67" spans="1:7">
      <c r="A67" s="49">
        <v>11</v>
      </c>
      <c r="B67" s="49" t="s">
        <v>84</v>
      </c>
      <c r="C67" s="49" t="s">
        <v>297</v>
      </c>
      <c r="D67" s="49">
        <v>1964</v>
      </c>
      <c r="E67" s="49" t="s">
        <v>109</v>
      </c>
      <c r="F67" s="49" t="s">
        <v>110</v>
      </c>
      <c r="G67">
        <v>28</v>
      </c>
    </row>
    <row r="68" spans="1:7">
      <c r="A68" s="49">
        <v>12</v>
      </c>
      <c r="B68" s="49" t="s">
        <v>84</v>
      </c>
      <c r="C68" s="49" t="s">
        <v>654</v>
      </c>
      <c r="D68" s="49">
        <v>1965</v>
      </c>
      <c r="E68" s="49" t="s">
        <v>217</v>
      </c>
      <c r="F68" s="49" t="s">
        <v>218</v>
      </c>
      <c r="G68">
        <v>27</v>
      </c>
    </row>
    <row r="69" spans="1:7">
      <c r="A69" s="49">
        <v>13</v>
      </c>
      <c r="B69" s="49" t="s">
        <v>84</v>
      </c>
      <c r="C69" s="49" t="s">
        <v>1017</v>
      </c>
      <c r="D69" s="49">
        <v>1965</v>
      </c>
      <c r="E69" s="49" t="s">
        <v>1018</v>
      </c>
      <c r="F69" s="49" t="s">
        <v>1019</v>
      </c>
      <c r="G69">
        <v>26</v>
      </c>
    </row>
    <row r="70" spans="1:7">
      <c r="A70" s="49">
        <v>14</v>
      </c>
      <c r="B70" s="49" t="s">
        <v>84</v>
      </c>
      <c r="C70" s="49" t="s">
        <v>2075</v>
      </c>
      <c r="D70" s="49">
        <v>1968</v>
      </c>
      <c r="E70" s="49" t="s">
        <v>2057</v>
      </c>
      <c r="F70" s="49" t="s">
        <v>2058</v>
      </c>
      <c r="G70">
        <v>25</v>
      </c>
    </row>
    <row r="71" spans="1:7">
      <c r="A71" s="66">
        <v>1</v>
      </c>
      <c r="B71" s="66" t="s">
        <v>87</v>
      </c>
      <c r="C71" s="66" t="s">
        <v>1089</v>
      </c>
      <c r="D71" s="66">
        <v>1959</v>
      </c>
      <c r="E71" s="66" t="s">
        <v>1169</v>
      </c>
      <c r="F71" s="66" t="s">
        <v>1048</v>
      </c>
      <c r="G71">
        <v>40</v>
      </c>
    </row>
    <row r="72" spans="1:7">
      <c r="A72" s="49">
        <v>2</v>
      </c>
      <c r="B72" s="49" t="s">
        <v>87</v>
      </c>
      <c r="C72" s="49" t="s">
        <v>1590</v>
      </c>
      <c r="D72" s="49">
        <v>1963</v>
      </c>
      <c r="E72" s="49" t="s">
        <v>1584</v>
      </c>
      <c r="F72" s="49" t="s">
        <v>1586</v>
      </c>
      <c r="G72">
        <v>38</v>
      </c>
    </row>
    <row r="73" spans="1:7">
      <c r="A73" s="49">
        <v>3</v>
      </c>
      <c r="B73" s="49" t="s">
        <v>87</v>
      </c>
      <c r="C73" s="49" t="s">
        <v>304</v>
      </c>
      <c r="D73" s="49">
        <v>1962</v>
      </c>
      <c r="E73" s="49" t="s">
        <v>165</v>
      </c>
      <c r="F73" s="49" t="s">
        <v>266</v>
      </c>
      <c r="G73">
        <v>36</v>
      </c>
    </row>
    <row r="74" spans="1:7">
      <c r="A74" s="49">
        <v>4</v>
      </c>
      <c r="B74" s="49" t="s">
        <v>87</v>
      </c>
      <c r="C74" s="49" t="s">
        <v>307</v>
      </c>
      <c r="D74" s="49">
        <v>1963</v>
      </c>
      <c r="E74" s="49" t="s">
        <v>373</v>
      </c>
      <c r="F74" s="49" t="s">
        <v>907</v>
      </c>
      <c r="G74">
        <v>35</v>
      </c>
    </row>
    <row r="75" spans="1:7">
      <c r="A75" s="49">
        <v>5</v>
      </c>
      <c r="B75" s="49" t="s">
        <v>87</v>
      </c>
      <c r="C75" s="49" t="s">
        <v>1501</v>
      </c>
      <c r="D75" s="49">
        <v>1963</v>
      </c>
      <c r="E75" s="49" t="s">
        <v>373</v>
      </c>
      <c r="F75" s="49" t="s">
        <v>907</v>
      </c>
      <c r="G75">
        <v>34</v>
      </c>
    </row>
    <row r="76" spans="1:7">
      <c r="A76" s="49">
        <v>6</v>
      </c>
      <c r="B76" s="49" t="s">
        <v>87</v>
      </c>
      <c r="C76" s="49" t="s">
        <v>1129</v>
      </c>
      <c r="D76" s="49">
        <v>1961</v>
      </c>
      <c r="E76" s="49" t="s">
        <v>234</v>
      </c>
      <c r="F76" s="49" t="s">
        <v>235</v>
      </c>
      <c r="G76">
        <v>33</v>
      </c>
    </row>
    <row r="77" spans="1:7">
      <c r="A77" s="49">
        <v>7</v>
      </c>
      <c r="B77" s="49" t="s">
        <v>87</v>
      </c>
      <c r="C77" s="49" t="s">
        <v>2073</v>
      </c>
      <c r="D77" s="49">
        <v>1963</v>
      </c>
      <c r="E77" s="49" t="s">
        <v>1584</v>
      </c>
      <c r="F77" s="49" t="s">
        <v>1586</v>
      </c>
      <c r="G77">
        <v>32</v>
      </c>
    </row>
    <row r="78" spans="1:7">
      <c r="A78" s="49">
        <v>8</v>
      </c>
      <c r="B78" s="49" t="s">
        <v>87</v>
      </c>
      <c r="C78" s="49" t="s">
        <v>1027</v>
      </c>
      <c r="D78" s="49">
        <v>1962</v>
      </c>
      <c r="E78" s="49" t="s">
        <v>157</v>
      </c>
      <c r="F78" s="49" t="s">
        <v>158</v>
      </c>
      <c r="G78">
        <v>31</v>
      </c>
    </row>
    <row r="79" spans="1:7">
      <c r="A79" s="66">
        <v>1</v>
      </c>
      <c r="B79" s="66" t="s">
        <v>90</v>
      </c>
      <c r="C79" s="66" t="s">
        <v>310</v>
      </c>
      <c r="D79" s="66">
        <v>1958</v>
      </c>
      <c r="E79" s="66" t="s">
        <v>373</v>
      </c>
      <c r="F79" s="66" t="s">
        <v>907</v>
      </c>
      <c r="G79">
        <v>40</v>
      </c>
    </row>
    <row r="80" spans="1:7">
      <c r="A80" s="49">
        <v>2</v>
      </c>
      <c r="B80" s="49" t="s">
        <v>90</v>
      </c>
      <c r="C80" s="49" t="s">
        <v>2063</v>
      </c>
      <c r="D80" s="49">
        <v>1955</v>
      </c>
      <c r="E80" s="49" t="s">
        <v>109</v>
      </c>
      <c r="F80" s="49" t="s">
        <v>110</v>
      </c>
      <c r="G80">
        <v>38</v>
      </c>
    </row>
    <row r="81" spans="1:7">
      <c r="A81" s="49">
        <v>3</v>
      </c>
      <c r="B81" s="49" t="s">
        <v>90</v>
      </c>
      <c r="C81" s="49" t="s">
        <v>2065</v>
      </c>
      <c r="D81" s="49">
        <v>1958</v>
      </c>
      <c r="E81" s="49" t="s">
        <v>109</v>
      </c>
      <c r="F81" s="49" t="s">
        <v>110</v>
      </c>
      <c r="G81">
        <v>36</v>
      </c>
    </row>
    <row r="82" spans="1:7">
      <c r="A82" s="49">
        <v>4</v>
      </c>
      <c r="B82" s="49" t="s">
        <v>90</v>
      </c>
      <c r="C82" s="49" t="s">
        <v>491</v>
      </c>
      <c r="D82" s="49">
        <v>1956</v>
      </c>
      <c r="E82" s="49" t="s">
        <v>910</v>
      </c>
      <c r="F82" s="49" t="s">
        <v>911</v>
      </c>
      <c r="G82">
        <v>35</v>
      </c>
    </row>
    <row r="83" spans="1:7">
      <c r="A83" s="49">
        <v>5</v>
      </c>
      <c r="B83" s="49" t="s">
        <v>90</v>
      </c>
      <c r="C83" s="49" t="s">
        <v>318</v>
      </c>
      <c r="D83" s="49">
        <v>1957</v>
      </c>
      <c r="E83" s="49" t="s">
        <v>109</v>
      </c>
      <c r="F83" s="49" t="s">
        <v>110</v>
      </c>
      <c r="G83">
        <v>34</v>
      </c>
    </row>
    <row r="84" spans="1:7">
      <c r="A84" s="49">
        <v>6</v>
      </c>
      <c r="B84" s="49" t="s">
        <v>90</v>
      </c>
      <c r="C84" s="49" t="s">
        <v>319</v>
      </c>
      <c r="D84" s="49">
        <v>1955</v>
      </c>
      <c r="E84" s="49" t="s">
        <v>373</v>
      </c>
      <c r="F84" s="49" t="s">
        <v>907</v>
      </c>
      <c r="G84">
        <v>33</v>
      </c>
    </row>
    <row r="85" spans="1:7">
      <c r="A85" s="49">
        <v>7</v>
      </c>
      <c r="B85" s="49" t="s">
        <v>90</v>
      </c>
      <c r="C85" s="49" t="s">
        <v>2070</v>
      </c>
      <c r="D85" s="49">
        <v>1958</v>
      </c>
      <c r="E85" s="49" t="s">
        <v>1584</v>
      </c>
      <c r="F85" s="49" t="s">
        <v>1586</v>
      </c>
      <c r="G85">
        <v>32</v>
      </c>
    </row>
    <row r="86" spans="1:7">
      <c r="A86" s="66">
        <v>1</v>
      </c>
      <c r="B86" s="66" t="s">
        <v>92</v>
      </c>
      <c r="C86" s="66" t="s">
        <v>527</v>
      </c>
      <c r="D86" s="66">
        <v>1952</v>
      </c>
      <c r="E86" s="66" t="s">
        <v>910</v>
      </c>
      <c r="F86" s="66" t="s">
        <v>911</v>
      </c>
      <c r="G86">
        <v>20</v>
      </c>
    </row>
    <row r="87" spans="1:7">
      <c r="A87" s="49">
        <v>2</v>
      </c>
      <c r="B87" s="49" t="s">
        <v>92</v>
      </c>
      <c r="C87" s="49" t="s">
        <v>306</v>
      </c>
      <c r="D87" s="49">
        <v>1953</v>
      </c>
      <c r="E87" s="49" t="s">
        <v>109</v>
      </c>
      <c r="F87" s="49" t="s">
        <v>110</v>
      </c>
      <c r="G87">
        <v>18</v>
      </c>
    </row>
    <row r="88" spans="1:7">
      <c r="A88" s="49">
        <v>4</v>
      </c>
      <c r="B88" s="49" t="s">
        <v>92</v>
      </c>
      <c r="C88" s="49" t="s">
        <v>316</v>
      </c>
      <c r="D88" s="49">
        <v>1949</v>
      </c>
      <c r="E88" s="49" t="s">
        <v>129</v>
      </c>
      <c r="F88" s="49" t="s">
        <v>130</v>
      </c>
      <c r="G88">
        <v>16</v>
      </c>
    </row>
    <row r="89" spans="1:7">
      <c r="A89" s="49">
        <v>5</v>
      </c>
      <c r="B89" s="49" t="s">
        <v>92</v>
      </c>
      <c r="C89" s="49" t="s">
        <v>964</v>
      </c>
      <c r="D89" s="49">
        <v>1953</v>
      </c>
      <c r="E89" s="49" t="s">
        <v>157</v>
      </c>
      <c r="F89" s="49" t="s">
        <v>158</v>
      </c>
      <c r="G89">
        <v>15</v>
      </c>
    </row>
    <row r="90" spans="1:7">
      <c r="A90" s="49">
        <v>6</v>
      </c>
      <c r="B90" s="49" t="s">
        <v>92</v>
      </c>
      <c r="C90" s="49" t="s">
        <v>2069</v>
      </c>
      <c r="D90" s="49">
        <v>1949</v>
      </c>
      <c r="E90" s="49" t="s">
        <v>157</v>
      </c>
      <c r="F90" s="49" t="s">
        <v>158</v>
      </c>
      <c r="G90">
        <v>14</v>
      </c>
    </row>
    <row r="91" spans="1:7">
      <c r="A91" s="49">
        <v>7</v>
      </c>
      <c r="B91" s="49" t="s">
        <v>92</v>
      </c>
      <c r="C91" s="49" t="s">
        <v>2072</v>
      </c>
      <c r="D91" s="49">
        <v>1951</v>
      </c>
      <c r="E91" s="49" t="s">
        <v>1584</v>
      </c>
      <c r="F91" s="49" t="s">
        <v>1586</v>
      </c>
      <c r="G91">
        <v>13</v>
      </c>
    </row>
    <row r="92" spans="1:7">
      <c r="A92" s="49">
        <v>8</v>
      </c>
      <c r="B92" s="49" t="s">
        <v>92</v>
      </c>
      <c r="C92" s="49" t="s">
        <v>715</v>
      </c>
      <c r="D92" s="49">
        <v>1950</v>
      </c>
      <c r="E92" s="49" t="s">
        <v>910</v>
      </c>
      <c r="F92" s="49" t="s">
        <v>911</v>
      </c>
      <c r="G92">
        <v>12</v>
      </c>
    </row>
    <row r="93" spans="1:7">
      <c r="A93" s="49">
        <v>9</v>
      </c>
      <c r="B93" s="49" t="s">
        <v>92</v>
      </c>
      <c r="C93" s="49" t="s">
        <v>324</v>
      </c>
      <c r="D93" s="49">
        <v>1952</v>
      </c>
      <c r="E93" s="49" t="s">
        <v>234</v>
      </c>
      <c r="F93" s="49" t="s">
        <v>235</v>
      </c>
      <c r="G93">
        <v>11</v>
      </c>
    </row>
  </sheetData>
  <autoFilter ref="A1:K93"/>
  <sortState ref="A2:G98">
    <sortCondition ref="B2:B98"/>
  </sortState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G254"/>
  <sheetViews>
    <sheetView topLeftCell="A17" zoomScale="102" workbookViewId="0">
      <selection activeCell="G2" sqref="G2:G45"/>
    </sheetView>
  </sheetViews>
  <sheetFormatPr defaultRowHeight="12.75"/>
  <cols>
    <col min="3" max="3" width="23.85546875" bestFit="1" customWidth="1"/>
    <col min="6" max="6" width="37.5703125" bestFit="1" customWidth="1"/>
  </cols>
  <sheetData>
    <row r="1" spans="1:7" ht="15">
      <c r="A1" s="137" t="s">
        <v>1172</v>
      </c>
      <c r="B1" s="176" t="s">
        <v>14</v>
      </c>
      <c r="C1" s="65" t="s">
        <v>1342</v>
      </c>
      <c r="D1" s="65" t="s">
        <v>1521</v>
      </c>
      <c r="E1" s="65" t="s">
        <v>1522</v>
      </c>
      <c r="F1" s="65" t="s">
        <v>1541</v>
      </c>
      <c r="G1" s="65" t="s">
        <v>99</v>
      </c>
    </row>
    <row r="2" spans="1:7">
      <c r="A2" s="253" t="s">
        <v>1653</v>
      </c>
      <c r="B2" s="187" t="s">
        <v>19</v>
      </c>
      <c r="C2" s="218" t="s">
        <v>1750</v>
      </c>
      <c r="D2" s="188">
        <v>1991</v>
      </c>
      <c r="E2" s="106" t="s">
        <v>109</v>
      </c>
      <c r="F2" s="106" t="s">
        <v>1960</v>
      </c>
      <c r="G2" s="52">
        <v>20</v>
      </c>
    </row>
    <row r="3" spans="1:7">
      <c r="A3" s="254" t="s">
        <v>1654</v>
      </c>
      <c r="B3" s="189" t="s">
        <v>19</v>
      </c>
      <c r="C3" s="217" t="s">
        <v>1814</v>
      </c>
      <c r="D3" s="190">
        <v>1987</v>
      </c>
      <c r="E3" s="52" t="s">
        <v>109</v>
      </c>
      <c r="F3" s="52" t="s">
        <v>1960</v>
      </c>
      <c r="G3" s="52">
        <v>18</v>
      </c>
    </row>
    <row r="4" spans="1:7">
      <c r="A4" s="254" t="s">
        <v>1655</v>
      </c>
      <c r="B4" s="189" t="s">
        <v>19</v>
      </c>
      <c r="C4" s="217" t="s">
        <v>1832</v>
      </c>
      <c r="D4" s="190">
        <v>1985</v>
      </c>
      <c r="E4" s="52" t="s">
        <v>181</v>
      </c>
      <c r="F4" s="52" t="s">
        <v>1973</v>
      </c>
      <c r="G4" s="52">
        <v>16</v>
      </c>
    </row>
    <row r="5" spans="1:7">
      <c r="A5" s="254" t="s">
        <v>1656</v>
      </c>
      <c r="B5" s="189" t="s">
        <v>19</v>
      </c>
      <c r="C5" s="217" t="s">
        <v>1854</v>
      </c>
      <c r="D5" s="190">
        <v>1988</v>
      </c>
      <c r="E5" s="52" t="s">
        <v>1951</v>
      </c>
      <c r="F5" s="52" t="s">
        <v>1990</v>
      </c>
      <c r="G5" s="52">
        <v>15</v>
      </c>
    </row>
    <row r="6" spans="1:7">
      <c r="A6" s="254" t="s">
        <v>1657</v>
      </c>
      <c r="B6" s="189" t="s">
        <v>19</v>
      </c>
      <c r="C6" s="217" t="s">
        <v>1918</v>
      </c>
      <c r="D6" s="190">
        <v>1992</v>
      </c>
      <c r="E6" s="52" t="s">
        <v>198</v>
      </c>
      <c r="F6" s="52" t="s">
        <v>1976</v>
      </c>
      <c r="G6" s="52">
        <v>14</v>
      </c>
    </row>
    <row r="7" spans="1:7">
      <c r="A7" s="253" t="s">
        <v>1653</v>
      </c>
      <c r="B7" s="187" t="s">
        <v>27</v>
      </c>
      <c r="C7" s="218" t="s">
        <v>1707</v>
      </c>
      <c r="D7" s="188">
        <v>1980</v>
      </c>
      <c r="E7" s="106" t="s">
        <v>176</v>
      </c>
      <c r="F7" s="106" t="s">
        <v>1958</v>
      </c>
      <c r="G7" s="52">
        <v>20</v>
      </c>
    </row>
    <row r="8" spans="1:7">
      <c r="A8" s="254" t="s">
        <v>1654</v>
      </c>
      <c r="B8" s="189" t="s">
        <v>27</v>
      </c>
      <c r="C8" s="217" t="s">
        <v>1807</v>
      </c>
      <c r="D8" s="190">
        <v>1981</v>
      </c>
      <c r="E8" s="52" t="s">
        <v>1166</v>
      </c>
      <c r="F8" s="52" t="s">
        <v>1969</v>
      </c>
      <c r="G8" s="52">
        <v>18</v>
      </c>
    </row>
    <row r="9" spans="1:7">
      <c r="A9" s="254" t="s">
        <v>1655</v>
      </c>
      <c r="B9" s="189" t="s">
        <v>27</v>
      </c>
      <c r="C9" s="217" t="s">
        <v>1812</v>
      </c>
      <c r="D9" s="190">
        <v>1980</v>
      </c>
      <c r="E9" s="52" t="s">
        <v>143</v>
      </c>
      <c r="F9" s="52" t="s">
        <v>1999</v>
      </c>
      <c r="G9" s="52">
        <v>16</v>
      </c>
    </row>
    <row r="10" spans="1:7">
      <c r="A10" s="254" t="s">
        <v>1656</v>
      </c>
      <c r="B10" s="189" t="s">
        <v>27</v>
      </c>
      <c r="C10" s="217" t="s">
        <v>1848</v>
      </c>
      <c r="D10" s="190">
        <v>1980</v>
      </c>
      <c r="E10" s="52" t="s">
        <v>122</v>
      </c>
      <c r="F10" s="52" t="s">
        <v>1971</v>
      </c>
      <c r="G10" s="52">
        <v>15</v>
      </c>
    </row>
    <row r="11" spans="1:7">
      <c r="A11" s="254" t="s">
        <v>1657</v>
      </c>
      <c r="B11" s="189" t="s">
        <v>27</v>
      </c>
      <c r="C11" s="217" t="s">
        <v>1856</v>
      </c>
      <c r="D11" s="190">
        <v>1981</v>
      </c>
      <c r="E11" s="52" t="s">
        <v>157</v>
      </c>
      <c r="F11" s="52" t="s">
        <v>1978</v>
      </c>
      <c r="G11" s="52">
        <v>14</v>
      </c>
    </row>
    <row r="12" spans="1:7">
      <c r="A12" s="254" t="s">
        <v>1658</v>
      </c>
      <c r="B12" s="189" t="s">
        <v>27</v>
      </c>
      <c r="C12" s="217" t="s">
        <v>1859</v>
      </c>
      <c r="D12" s="190">
        <v>1982</v>
      </c>
      <c r="E12" s="52" t="s">
        <v>1160</v>
      </c>
      <c r="F12" s="52" t="s">
        <v>1964</v>
      </c>
      <c r="G12" s="52">
        <v>13</v>
      </c>
    </row>
    <row r="13" spans="1:7">
      <c r="A13" s="254" t="s">
        <v>1659</v>
      </c>
      <c r="B13" s="189" t="s">
        <v>27</v>
      </c>
      <c r="C13" s="217" t="s">
        <v>1868</v>
      </c>
      <c r="D13" s="190">
        <v>1982</v>
      </c>
      <c r="E13" s="52" t="s">
        <v>198</v>
      </c>
      <c r="F13" s="52" t="s">
        <v>1976</v>
      </c>
      <c r="G13" s="52">
        <v>12</v>
      </c>
    </row>
    <row r="14" spans="1:7">
      <c r="A14" s="254" t="s">
        <v>1660</v>
      </c>
      <c r="B14" s="189" t="s">
        <v>27</v>
      </c>
      <c r="C14" s="217" t="s">
        <v>1914</v>
      </c>
      <c r="D14" s="190">
        <v>1980</v>
      </c>
      <c r="E14" s="52" t="s">
        <v>1164</v>
      </c>
      <c r="F14" s="52" t="s">
        <v>2013</v>
      </c>
      <c r="G14" s="52">
        <v>11</v>
      </c>
    </row>
    <row r="15" spans="1:7">
      <c r="A15" s="253" t="s">
        <v>1653</v>
      </c>
      <c r="B15" s="187" t="s">
        <v>34</v>
      </c>
      <c r="C15" s="218" t="s">
        <v>1801</v>
      </c>
      <c r="D15" s="188">
        <v>1977</v>
      </c>
      <c r="E15" s="106" t="s">
        <v>193</v>
      </c>
      <c r="F15" s="106" t="s">
        <v>1980</v>
      </c>
      <c r="G15" s="52">
        <v>20</v>
      </c>
    </row>
    <row r="16" spans="1:7">
      <c r="A16" s="254" t="s">
        <v>1654</v>
      </c>
      <c r="B16" s="189" t="s">
        <v>34</v>
      </c>
      <c r="C16" s="217" t="s">
        <v>1809</v>
      </c>
      <c r="D16" s="190">
        <v>1975</v>
      </c>
      <c r="E16" s="52" t="s">
        <v>1648</v>
      </c>
      <c r="F16" s="52" t="s">
        <v>2002</v>
      </c>
      <c r="G16" s="52">
        <v>18</v>
      </c>
    </row>
    <row r="17" spans="1:7">
      <c r="A17" s="254" t="s">
        <v>1655</v>
      </c>
      <c r="B17" s="189" t="s">
        <v>34</v>
      </c>
      <c r="C17" s="217" t="s">
        <v>1835</v>
      </c>
      <c r="D17" s="190">
        <v>1978</v>
      </c>
      <c r="E17" s="52" t="s">
        <v>146</v>
      </c>
      <c r="F17" s="52" t="s">
        <v>2007</v>
      </c>
      <c r="G17" s="52">
        <v>16</v>
      </c>
    </row>
    <row r="18" spans="1:7">
      <c r="A18" s="254" t="s">
        <v>1656</v>
      </c>
      <c r="B18" s="189" t="s">
        <v>34</v>
      </c>
      <c r="C18" s="217" t="s">
        <v>1836</v>
      </c>
      <c r="D18" s="190">
        <v>1978</v>
      </c>
      <c r="E18" s="52" t="s">
        <v>152</v>
      </c>
      <c r="F18" s="52" t="s">
        <v>1984</v>
      </c>
      <c r="G18" s="52">
        <v>15</v>
      </c>
    </row>
    <row r="19" spans="1:7">
      <c r="A19" s="254">
        <v>5</v>
      </c>
      <c r="B19" s="189" t="s">
        <v>34</v>
      </c>
      <c r="C19" s="217" t="s">
        <v>1852</v>
      </c>
      <c r="D19" s="190">
        <v>1976</v>
      </c>
      <c r="E19" s="52" t="s">
        <v>126</v>
      </c>
      <c r="F19" s="52" t="s">
        <v>1981</v>
      </c>
      <c r="G19" s="52">
        <v>14</v>
      </c>
    </row>
    <row r="20" spans="1:7">
      <c r="A20" s="254">
        <v>6</v>
      </c>
      <c r="B20" s="189" t="s">
        <v>34</v>
      </c>
      <c r="C20" s="217" t="s">
        <v>1858</v>
      </c>
      <c r="D20" s="190">
        <v>1975</v>
      </c>
      <c r="E20" s="52" t="s">
        <v>152</v>
      </c>
      <c r="F20" s="52" t="s">
        <v>1984</v>
      </c>
      <c r="G20" s="52">
        <v>13</v>
      </c>
    </row>
    <row r="21" spans="1:7">
      <c r="A21" s="254">
        <v>7</v>
      </c>
      <c r="B21" s="189" t="s">
        <v>34</v>
      </c>
      <c r="C21" s="217" t="s">
        <v>1864</v>
      </c>
      <c r="D21" s="190">
        <v>1975</v>
      </c>
      <c r="E21" s="52" t="s">
        <v>1160</v>
      </c>
      <c r="F21" s="52" t="s">
        <v>1964</v>
      </c>
      <c r="G21" s="52">
        <v>12</v>
      </c>
    </row>
    <row r="22" spans="1:7">
      <c r="A22" s="254">
        <v>8</v>
      </c>
      <c r="B22" s="189" t="s">
        <v>34</v>
      </c>
      <c r="C22" s="217" t="s">
        <v>1869</v>
      </c>
      <c r="D22" s="190">
        <v>1976</v>
      </c>
      <c r="E22" s="52" t="s">
        <v>1955</v>
      </c>
      <c r="F22" s="52" t="s">
        <v>2003</v>
      </c>
      <c r="G22" s="52">
        <v>11</v>
      </c>
    </row>
    <row r="23" spans="1:7">
      <c r="A23" s="254">
        <v>9</v>
      </c>
      <c r="B23" s="189" t="s">
        <v>34</v>
      </c>
      <c r="C23" s="217" t="s">
        <v>1894</v>
      </c>
      <c r="D23" s="190">
        <v>1978</v>
      </c>
      <c r="E23" s="52" t="s">
        <v>1166</v>
      </c>
      <c r="F23" s="52" t="s">
        <v>1969</v>
      </c>
      <c r="G23" s="52">
        <v>10</v>
      </c>
    </row>
    <row r="24" spans="1:7">
      <c r="A24" s="254">
        <v>10</v>
      </c>
      <c r="B24" s="189" t="s">
        <v>34</v>
      </c>
      <c r="C24" s="217" t="s">
        <v>1898</v>
      </c>
      <c r="D24" s="190">
        <v>1975</v>
      </c>
      <c r="E24" s="52" t="s">
        <v>1166</v>
      </c>
      <c r="F24" s="52" t="s">
        <v>1969</v>
      </c>
      <c r="G24" s="52">
        <v>9</v>
      </c>
    </row>
    <row r="25" spans="1:7">
      <c r="A25" s="254">
        <v>11</v>
      </c>
      <c r="B25" s="189" t="s">
        <v>34</v>
      </c>
      <c r="C25" s="217" t="s">
        <v>1902</v>
      </c>
      <c r="D25" s="190">
        <v>1978</v>
      </c>
      <c r="E25" s="52" t="s">
        <v>122</v>
      </c>
      <c r="F25" s="52" t="s">
        <v>1971</v>
      </c>
      <c r="G25" s="52">
        <v>8</v>
      </c>
    </row>
    <row r="26" spans="1:7">
      <c r="A26" s="255">
        <v>12</v>
      </c>
      <c r="B26" s="256" t="s">
        <v>34</v>
      </c>
      <c r="C26" s="257" t="s">
        <v>1921</v>
      </c>
      <c r="D26" s="258">
        <v>1976</v>
      </c>
      <c r="E26" s="52" t="s">
        <v>1160</v>
      </c>
      <c r="F26" s="52" t="s">
        <v>1964</v>
      </c>
      <c r="G26" s="52">
        <v>7</v>
      </c>
    </row>
    <row r="27" spans="1:7">
      <c r="A27" s="254" t="s">
        <v>1665</v>
      </c>
      <c r="B27" s="189" t="s">
        <v>34</v>
      </c>
      <c r="C27" s="217" t="s">
        <v>1926</v>
      </c>
      <c r="D27" s="190">
        <v>1976</v>
      </c>
      <c r="E27" s="52" t="s">
        <v>181</v>
      </c>
      <c r="F27" s="52" t="s">
        <v>1973</v>
      </c>
      <c r="G27" s="52">
        <v>6</v>
      </c>
    </row>
    <row r="28" spans="1:7">
      <c r="A28" s="254" t="s">
        <v>1666</v>
      </c>
      <c r="B28" s="189" t="s">
        <v>34</v>
      </c>
      <c r="C28" s="217" t="s">
        <v>1939</v>
      </c>
      <c r="D28" s="190">
        <v>1974</v>
      </c>
      <c r="E28" s="52" t="s">
        <v>115</v>
      </c>
      <c r="F28" s="52" t="s">
        <v>1967</v>
      </c>
      <c r="G28" s="52">
        <v>5</v>
      </c>
    </row>
    <row r="29" spans="1:7">
      <c r="A29" s="254" t="s">
        <v>1667</v>
      </c>
      <c r="B29" s="189" t="s">
        <v>34</v>
      </c>
      <c r="C29" s="217" t="s">
        <v>1940</v>
      </c>
      <c r="D29" s="190">
        <v>1978</v>
      </c>
      <c r="E29" s="52" t="s">
        <v>244</v>
      </c>
      <c r="F29" s="52" t="s">
        <v>1979</v>
      </c>
      <c r="G29" s="52">
        <v>4</v>
      </c>
    </row>
    <row r="30" spans="1:7">
      <c r="A30" s="253" t="s">
        <v>1653</v>
      </c>
      <c r="B30" s="187" t="s">
        <v>37</v>
      </c>
      <c r="C30" s="218" t="s">
        <v>1788</v>
      </c>
      <c r="D30" s="188">
        <v>1969</v>
      </c>
      <c r="E30" s="106" t="s">
        <v>176</v>
      </c>
      <c r="F30" s="106" t="s">
        <v>1958</v>
      </c>
      <c r="G30" s="52">
        <v>20</v>
      </c>
    </row>
    <row r="31" spans="1:7">
      <c r="A31" s="254" t="s">
        <v>1654</v>
      </c>
      <c r="B31" s="189" t="s">
        <v>37</v>
      </c>
      <c r="C31" s="217" t="s">
        <v>1802</v>
      </c>
      <c r="D31" s="190">
        <v>1969</v>
      </c>
      <c r="E31" s="52" t="s">
        <v>141</v>
      </c>
      <c r="F31" s="52" t="s">
        <v>1963</v>
      </c>
      <c r="G31" s="52">
        <v>18</v>
      </c>
    </row>
    <row r="32" spans="1:7">
      <c r="A32" s="254" t="s">
        <v>1655</v>
      </c>
      <c r="B32" s="189" t="s">
        <v>37</v>
      </c>
      <c r="C32" s="217" t="s">
        <v>1837</v>
      </c>
      <c r="D32" s="190">
        <v>1970</v>
      </c>
      <c r="E32" s="52" t="s">
        <v>193</v>
      </c>
      <c r="F32" s="52" t="s">
        <v>1980</v>
      </c>
      <c r="G32" s="52">
        <v>16</v>
      </c>
    </row>
    <row r="33" spans="1:7">
      <c r="A33" s="254" t="s">
        <v>1656</v>
      </c>
      <c r="B33" s="189" t="s">
        <v>37</v>
      </c>
      <c r="C33" s="217" t="s">
        <v>1842</v>
      </c>
      <c r="D33" s="190">
        <v>1969</v>
      </c>
      <c r="E33" s="52" t="s">
        <v>270</v>
      </c>
      <c r="F33" s="52" t="s">
        <v>2009</v>
      </c>
      <c r="G33" s="52">
        <v>15</v>
      </c>
    </row>
    <row r="34" spans="1:7">
      <c r="A34" s="254" t="s">
        <v>1657</v>
      </c>
      <c r="B34" s="189" t="s">
        <v>37</v>
      </c>
      <c r="C34" s="217" t="s">
        <v>1855</v>
      </c>
      <c r="D34" s="190">
        <v>1970</v>
      </c>
      <c r="E34" s="52" t="s">
        <v>234</v>
      </c>
      <c r="F34" s="52" t="s">
        <v>1992</v>
      </c>
      <c r="G34" s="52">
        <v>14</v>
      </c>
    </row>
    <row r="35" spans="1:7">
      <c r="A35" s="254" t="s">
        <v>1658</v>
      </c>
      <c r="B35" s="189" t="s">
        <v>37</v>
      </c>
      <c r="C35" s="217" t="s">
        <v>1876</v>
      </c>
      <c r="D35" s="190">
        <v>1969</v>
      </c>
      <c r="E35" s="52" t="s">
        <v>122</v>
      </c>
      <c r="F35" s="52" t="s">
        <v>1971</v>
      </c>
      <c r="G35" s="52">
        <v>13</v>
      </c>
    </row>
    <row r="36" spans="1:7">
      <c r="A36" s="254" t="s">
        <v>1659</v>
      </c>
      <c r="B36" s="189" t="s">
        <v>37</v>
      </c>
      <c r="C36" s="217" t="s">
        <v>1880</v>
      </c>
      <c r="D36" s="190">
        <v>1970</v>
      </c>
      <c r="E36" s="52" t="s">
        <v>217</v>
      </c>
      <c r="F36" s="52" t="s">
        <v>2011</v>
      </c>
      <c r="G36" s="52">
        <v>12</v>
      </c>
    </row>
    <row r="37" spans="1:7">
      <c r="A37" s="254" t="s">
        <v>1660</v>
      </c>
      <c r="B37" s="189" t="s">
        <v>37</v>
      </c>
      <c r="C37" s="217" t="s">
        <v>1891</v>
      </c>
      <c r="D37" s="190">
        <v>1973</v>
      </c>
      <c r="E37" s="52" t="s">
        <v>122</v>
      </c>
      <c r="F37" s="52" t="s">
        <v>1971</v>
      </c>
      <c r="G37" s="52">
        <v>11</v>
      </c>
    </row>
    <row r="38" spans="1:7">
      <c r="A38" s="254" t="s">
        <v>1661</v>
      </c>
      <c r="B38" s="189" t="s">
        <v>37</v>
      </c>
      <c r="C38" s="217" t="s">
        <v>1944</v>
      </c>
      <c r="D38" s="190">
        <v>1971</v>
      </c>
      <c r="E38" s="52" t="s">
        <v>1164</v>
      </c>
      <c r="F38" s="52" t="s">
        <v>2013</v>
      </c>
      <c r="G38" s="52">
        <v>10</v>
      </c>
    </row>
    <row r="39" spans="1:7">
      <c r="A39" s="253" t="s">
        <v>1653</v>
      </c>
      <c r="B39" s="187" t="s">
        <v>43</v>
      </c>
      <c r="C39" s="218" t="s">
        <v>1795</v>
      </c>
      <c r="D39" s="188">
        <v>1966</v>
      </c>
      <c r="E39" s="106" t="s">
        <v>117</v>
      </c>
      <c r="F39" s="106" t="s">
        <v>1962</v>
      </c>
      <c r="G39" s="52">
        <v>20</v>
      </c>
    </row>
    <row r="40" spans="1:7">
      <c r="A40" s="254" t="s">
        <v>1654</v>
      </c>
      <c r="B40" s="189" t="s">
        <v>43</v>
      </c>
      <c r="C40" s="217" t="s">
        <v>1887</v>
      </c>
      <c r="D40" s="190">
        <v>1966</v>
      </c>
      <c r="E40" s="52" t="s">
        <v>1161</v>
      </c>
      <c r="F40" s="52" t="s">
        <v>1993</v>
      </c>
      <c r="G40" s="52">
        <v>18</v>
      </c>
    </row>
    <row r="41" spans="1:7">
      <c r="A41" s="254" t="s">
        <v>1655</v>
      </c>
      <c r="B41" s="189" t="s">
        <v>43</v>
      </c>
      <c r="C41" s="217" t="s">
        <v>1896</v>
      </c>
      <c r="D41" s="190">
        <v>1967</v>
      </c>
      <c r="E41" s="52" t="s">
        <v>1524</v>
      </c>
      <c r="F41" s="52" t="s">
        <v>1966</v>
      </c>
      <c r="G41" s="52">
        <v>16</v>
      </c>
    </row>
    <row r="42" spans="1:7">
      <c r="A42" s="254" t="s">
        <v>1656</v>
      </c>
      <c r="B42" s="189" t="s">
        <v>43</v>
      </c>
      <c r="C42" s="217" t="s">
        <v>1899</v>
      </c>
      <c r="D42" s="190">
        <v>1967</v>
      </c>
      <c r="E42" s="52" t="s">
        <v>152</v>
      </c>
      <c r="F42" s="52" t="s">
        <v>1984</v>
      </c>
      <c r="G42" s="52">
        <v>15</v>
      </c>
    </row>
    <row r="43" spans="1:7">
      <c r="A43" s="253" t="s">
        <v>1653</v>
      </c>
      <c r="B43" s="187" t="s">
        <v>49</v>
      </c>
      <c r="C43" s="218" t="s">
        <v>1915</v>
      </c>
      <c r="D43" s="188">
        <v>1963</v>
      </c>
      <c r="E43" s="106" t="s">
        <v>157</v>
      </c>
      <c r="F43" s="106" t="s">
        <v>1978</v>
      </c>
      <c r="G43" s="52">
        <v>20</v>
      </c>
    </row>
    <row r="44" spans="1:7">
      <c r="A44" s="254" t="s">
        <v>1654</v>
      </c>
      <c r="B44" s="189" t="s">
        <v>49</v>
      </c>
      <c r="C44" s="217" t="s">
        <v>1946</v>
      </c>
      <c r="D44" s="190">
        <v>1959</v>
      </c>
      <c r="E44" s="52" t="s">
        <v>1525</v>
      </c>
      <c r="F44" s="52" t="s">
        <v>2018</v>
      </c>
      <c r="G44" s="52">
        <v>18</v>
      </c>
    </row>
    <row r="45" spans="1:7">
      <c r="A45" s="253" t="s">
        <v>1653</v>
      </c>
      <c r="B45" s="187" t="s">
        <v>52</v>
      </c>
      <c r="C45" s="218" t="s">
        <v>1937</v>
      </c>
      <c r="D45" s="188">
        <v>1955</v>
      </c>
      <c r="E45" s="106" t="s">
        <v>148</v>
      </c>
      <c r="F45" s="106" t="s">
        <v>1972</v>
      </c>
      <c r="G45" s="52">
        <v>20</v>
      </c>
    </row>
    <row r="46" spans="1:7">
      <c r="A46" s="253" t="s">
        <v>1653</v>
      </c>
      <c r="B46" s="187" t="s">
        <v>64</v>
      </c>
      <c r="C46" s="218" t="s">
        <v>1697</v>
      </c>
      <c r="D46" s="188">
        <v>1987</v>
      </c>
      <c r="E46" s="106" t="s">
        <v>176</v>
      </c>
      <c r="F46" s="106" t="s">
        <v>1958</v>
      </c>
      <c r="G46" s="52">
        <v>40</v>
      </c>
    </row>
    <row r="47" spans="1:7">
      <c r="A47" s="254" t="s">
        <v>1654</v>
      </c>
      <c r="B47" s="189" t="s">
        <v>64</v>
      </c>
      <c r="C47" s="217" t="s">
        <v>1699</v>
      </c>
      <c r="D47" s="190">
        <v>1992</v>
      </c>
      <c r="E47" s="52" t="s">
        <v>109</v>
      </c>
      <c r="F47" s="52" t="s">
        <v>1960</v>
      </c>
      <c r="G47" s="52">
        <v>38</v>
      </c>
    </row>
    <row r="48" spans="1:7">
      <c r="A48" s="254" t="s">
        <v>1655</v>
      </c>
      <c r="B48" s="189" t="s">
        <v>64</v>
      </c>
      <c r="C48" s="217" t="s">
        <v>1704</v>
      </c>
      <c r="D48" s="190">
        <v>1986</v>
      </c>
      <c r="E48" s="52" t="s">
        <v>141</v>
      </c>
      <c r="F48" s="52" t="s">
        <v>1963</v>
      </c>
      <c r="G48" s="52">
        <v>36</v>
      </c>
    </row>
    <row r="49" spans="1:7">
      <c r="A49" s="254" t="s">
        <v>1656</v>
      </c>
      <c r="B49" s="189" t="s">
        <v>64</v>
      </c>
      <c r="C49" s="217" t="s">
        <v>1706</v>
      </c>
      <c r="D49" s="190">
        <v>1986</v>
      </c>
      <c r="E49" s="52" t="s">
        <v>1160</v>
      </c>
      <c r="F49" s="52" t="s">
        <v>1964</v>
      </c>
      <c r="G49" s="52">
        <v>35</v>
      </c>
    </row>
    <row r="50" spans="1:7">
      <c r="A50" s="254" t="s">
        <v>1657</v>
      </c>
      <c r="B50" s="189" t="s">
        <v>64</v>
      </c>
      <c r="C50" s="217" t="s">
        <v>1709</v>
      </c>
      <c r="D50" s="190">
        <v>1985</v>
      </c>
      <c r="E50" s="52" t="s">
        <v>1524</v>
      </c>
      <c r="F50" s="52" t="s">
        <v>1966</v>
      </c>
      <c r="G50" s="52">
        <v>34</v>
      </c>
    </row>
    <row r="51" spans="1:7">
      <c r="A51" s="254" t="s">
        <v>1658</v>
      </c>
      <c r="B51" s="189" t="s">
        <v>64</v>
      </c>
      <c r="C51" s="217" t="s">
        <v>1714</v>
      </c>
      <c r="D51" s="190">
        <v>1988</v>
      </c>
      <c r="E51" s="52" t="s">
        <v>1166</v>
      </c>
      <c r="F51" s="52" t="s">
        <v>1969</v>
      </c>
      <c r="G51" s="52">
        <v>33</v>
      </c>
    </row>
    <row r="52" spans="1:7">
      <c r="A52" s="254" t="s">
        <v>1659</v>
      </c>
      <c r="B52" s="189" t="s">
        <v>64</v>
      </c>
      <c r="C52" s="217" t="s">
        <v>1722</v>
      </c>
      <c r="D52" s="190">
        <v>1987</v>
      </c>
      <c r="E52" s="52" t="s">
        <v>122</v>
      </c>
      <c r="F52" s="52" t="s">
        <v>1971</v>
      </c>
      <c r="G52" s="52">
        <v>32</v>
      </c>
    </row>
    <row r="53" spans="1:7">
      <c r="A53" s="254" t="s">
        <v>1660</v>
      </c>
      <c r="B53" s="189" t="s">
        <v>64</v>
      </c>
      <c r="C53" s="217" t="s">
        <v>1725</v>
      </c>
      <c r="D53" s="190">
        <v>1989</v>
      </c>
      <c r="E53" s="52" t="s">
        <v>115</v>
      </c>
      <c r="F53" s="52" t="s">
        <v>1967</v>
      </c>
      <c r="G53" s="52">
        <v>31</v>
      </c>
    </row>
    <row r="54" spans="1:7">
      <c r="A54" s="254" t="s">
        <v>1661</v>
      </c>
      <c r="B54" s="189" t="s">
        <v>64</v>
      </c>
      <c r="C54" s="217" t="s">
        <v>1732</v>
      </c>
      <c r="D54" s="190">
        <v>1985</v>
      </c>
      <c r="E54" s="52" t="s">
        <v>122</v>
      </c>
      <c r="F54" s="52" t="s">
        <v>1971</v>
      </c>
      <c r="G54" s="52">
        <v>30</v>
      </c>
    </row>
    <row r="55" spans="1:7">
      <c r="A55" s="254" t="s">
        <v>1662</v>
      </c>
      <c r="B55" s="189" t="s">
        <v>64</v>
      </c>
      <c r="C55" s="217" t="s">
        <v>1756</v>
      </c>
      <c r="D55" s="190">
        <v>1992</v>
      </c>
      <c r="E55" s="52" t="s">
        <v>910</v>
      </c>
      <c r="F55" s="52" t="s">
        <v>1988</v>
      </c>
      <c r="G55" s="52">
        <v>29</v>
      </c>
    </row>
    <row r="56" spans="1:7">
      <c r="A56" s="254" t="s">
        <v>1663</v>
      </c>
      <c r="B56" s="189" t="s">
        <v>64</v>
      </c>
      <c r="C56" s="217" t="s">
        <v>1759</v>
      </c>
      <c r="D56" s="190">
        <v>1985</v>
      </c>
      <c r="E56" s="52" t="s">
        <v>1951</v>
      </c>
      <c r="F56" s="52" t="s">
        <v>1990</v>
      </c>
      <c r="G56" s="52">
        <v>28</v>
      </c>
    </row>
    <row r="57" spans="1:7">
      <c r="A57" s="254" t="s">
        <v>1664</v>
      </c>
      <c r="B57" s="189" t="s">
        <v>64</v>
      </c>
      <c r="C57" s="217" t="s">
        <v>1761</v>
      </c>
      <c r="D57" s="190">
        <v>1986</v>
      </c>
      <c r="E57" s="52" t="s">
        <v>181</v>
      </c>
      <c r="F57" s="52" t="s">
        <v>1973</v>
      </c>
      <c r="G57" s="52">
        <v>27</v>
      </c>
    </row>
    <row r="58" spans="1:7">
      <c r="A58" s="254" t="s">
        <v>1665</v>
      </c>
      <c r="B58" s="189" t="s">
        <v>64</v>
      </c>
      <c r="C58" s="217" t="s">
        <v>1769</v>
      </c>
      <c r="D58" s="190">
        <v>1988</v>
      </c>
      <c r="E58" s="52" t="s">
        <v>109</v>
      </c>
      <c r="F58" s="52" t="s">
        <v>1960</v>
      </c>
      <c r="G58" s="52">
        <v>26</v>
      </c>
    </row>
    <row r="59" spans="1:7">
      <c r="A59" s="254" t="s">
        <v>1666</v>
      </c>
      <c r="B59" s="189" t="s">
        <v>64</v>
      </c>
      <c r="C59" s="217" t="s">
        <v>1770</v>
      </c>
      <c r="D59" s="190">
        <v>1987</v>
      </c>
      <c r="E59" s="52" t="s">
        <v>1950</v>
      </c>
      <c r="F59" s="52" t="s">
        <v>1986</v>
      </c>
      <c r="G59" s="52">
        <v>25</v>
      </c>
    </row>
    <row r="60" spans="1:7">
      <c r="A60" s="254" t="s">
        <v>1667</v>
      </c>
      <c r="B60" s="189" t="s">
        <v>64</v>
      </c>
      <c r="C60" s="217" t="s">
        <v>1779</v>
      </c>
      <c r="D60" s="190">
        <v>1988</v>
      </c>
      <c r="E60" s="52" t="s">
        <v>181</v>
      </c>
      <c r="F60" s="52" t="s">
        <v>1973</v>
      </c>
      <c r="G60" s="52">
        <v>24</v>
      </c>
    </row>
    <row r="61" spans="1:7">
      <c r="A61" s="254" t="s">
        <v>1669</v>
      </c>
      <c r="B61" s="189" t="s">
        <v>64</v>
      </c>
      <c r="C61" s="217" t="s">
        <v>1822</v>
      </c>
      <c r="D61" s="190">
        <v>1984</v>
      </c>
      <c r="E61" s="52" t="s">
        <v>244</v>
      </c>
      <c r="F61" s="52" t="s">
        <v>1979</v>
      </c>
      <c r="G61" s="52">
        <v>23</v>
      </c>
    </row>
    <row r="62" spans="1:7">
      <c r="A62" s="254" t="s">
        <v>1670</v>
      </c>
      <c r="B62" s="189" t="s">
        <v>64</v>
      </c>
      <c r="C62" s="217" t="s">
        <v>1829</v>
      </c>
      <c r="D62" s="190">
        <v>1986</v>
      </c>
      <c r="E62" s="52" t="s">
        <v>1160</v>
      </c>
      <c r="F62" s="52" t="s">
        <v>1964</v>
      </c>
      <c r="G62" s="52">
        <v>22</v>
      </c>
    </row>
    <row r="63" spans="1:7">
      <c r="A63" s="254" t="s">
        <v>1671</v>
      </c>
      <c r="B63" s="189" t="s">
        <v>64</v>
      </c>
      <c r="C63" s="217" t="s">
        <v>1851</v>
      </c>
      <c r="D63" s="190">
        <v>1992</v>
      </c>
      <c r="E63" s="52" t="s">
        <v>1161</v>
      </c>
      <c r="F63" s="52" t="s">
        <v>1993</v>
      </c>
      <c r="G63" s="52">
        <v>21</v>
      </c>
    </row>
    <row r="64" spans="1:7">
      <c r="A64" s="254" t="s">
        <v>1672</v>
      </c>
      <c r="B64" s="189" t="s">
        <v>64</v>
      </c>
      <c r="C64" s="217" t="s">
        <v>1878</v>
      </c>
      <c r="D64" s="190">
        <v>1989</v>
      </c>
      <c r="E64" s="52" t="s">
        <v>910</v>
      </c>
      <c r="F64" s="52" t="s">
        <v>1988</v>
      </c>
      <c r="G64" s="52">
        <v>20</v>
      </c>
    </row>
    <row r="65" spans="1:7">
      <c r="A65" s="254" t="s">
        <v>1673</v>
      </c>
      <c r="B65" s="189" t="s">
        <v>64</v>
      </c>
      <c r="C65" s="217" t="s">
        <v>1909</v>
      </c>
      <c r="D65" s="190">
        <v>1988</v>
      </c>
      <c r="E65" s="52" t="s">
        <v>181</v>
      </c>
      <c r="F65" s="52" t="s">
        <v>1973</v>
      </c>
      <c r="G65" s="52">
        <v>19</v>
      </c>
    </row>
    <row r="66" spans="1:7">
      <c r="A66" s="255" t="s">
        <v>1674</v>
      </c>
      <c r="B66" s="256" t="s">
        <v>64</v>
      </c>
      <c r="C66" s="257" t="s">
        <v>1920</v>
      </c>
      <c r="D66" s="258">
        <v>1990</v>
      </c>
      <c r="E66" s="52" t="s">
        <v>181</v>
      </c>
      <c r="F66" s="52" t="s">
        <v>1973</v>
      </c>
      <c r="G66" s="52">
        <v>18</v>
      </c>
    </row>
    <row r="67" spans="1:7">
      <c r="A67" s="253" t="s">
        <v>1653</v>
      </c>
      <c r="B67" s="187" t="s">
        <v>70</v>
      </c>
      <c r="C67" s="218" t="s">
        <v>1702</v>
      </c>
      <c r="D67" s="188">
        <v>1982</v>
      </c>
      <c r="E67" s="106" t="s">
        <v>373</v>
      </c>
      <c r="F67" s="106" t="s">
        <v>1961</v>
      </c>
      <c r="G67" s="52">
        <v>40</v>
      </c>
    </row>
    <row r="68" spans="1:7">
      <c r="A68" s="254" t="s">
        <v>1654</v>
      </c>
      <c r="B68" s="189" t="s">
        <v>70</v>
      </c>
      <c r="C68" s="217" t="s">
        <v>1705</v>
      </c>
      <c r="D68" s="190">
        <v>1982</v>
      </c>
      <c r="E68" s="52" t="s">
        <v>1160</v>
      </c>
      <c r="F68" s="52" t="s">
        <v>1964</v>
      </c>
      <c r="G68" s="52">
        <v>38</v>
      </c>
    </row>
    <row r="69" spans="1:7">
      <c r="A69" s="254" t="s">
        <v>1655</v>
      </c>
      <c r="B69" s="189" t="s">
        <v>70</v>
      </c>
      <c r="C69" s="217" t="s">
        <v>1708</v>
      </c>
      <c r="D69" s="190">
        <v>1980</v>
      </c>
      <c r="E69" s="52" t="s">
        <v>1949</v>
      </c>
      <c r="F69" s="52" t="s">
        <v>1965</v>
      </c>
      <c r="G69" s="52">
        <v>36</v>
      </c>
    </row>
    <row r="70" spans="1:7">
      <c r="A70" s="254" t="s">
        <v>1656</v>
      </c>
      <c r="B70" s="189" t="s">
        <v>70</v>
      </c>
      <c r="C70" s="217" t="s">
        <v>1711</v>
      </c>
      <c r="D70" s="190">
        <v>1982</v>
      </c>
      <c r="E70" s="52" t="s">
        <v>115</v>
      </c>
      <c r="F70" s="52" t="s">
        <v>1967</v>
      </c>
      <c r="G70" s="52">
        <v>35</v>
      </c>
    </row>
    <row r="71" spans="1:7">
      <c r="A71" s="254" t="s">
        <v>1657</v>
      </c>
      <c r="B71" s="189" t="s">
        <v>70</v>
      </c>
      <c r="C71" s="217" t="s">
        <v>1719</v>
      </c>
      <c r="D71" s="190">
        <v>1983</v>
      </c>
      <c r="E71" s="52" t="s">
        <v>181</v>
      </c>
      <c r="F71" s="52" t="s">
        <v>1973</v>
      </c>
      <c r="G71" s="52">
        <v>34</v>
      </c>
    </row>
    <row r="72" spans="1:7">
      <c r="A72" s="254" t="s">
        <v>1658</v>
      </c>
      <c r="B72" s="189" t="s">
        <v>70</v>
      </c>
      <c r="C72" s="217" t="s">
        <v>1721</v>
      </c>
      <c r="D72" s="190">
        <v>1980</v>
      </c>
      <c r="E72" s="52" t="s">
        <v>176</v>
      </c>
      <c r="F72" s="52" t="s">
        <v>1958</v>
      </c>
      <c r="G72" s="52">
        <v>33</v>
      </c>
    </row>
    <row r="73" spans="1:7">
      <c r="A73" s="254" t="s">
        <v>1659</v>
      </c>
      <c r="B73" s="189" t="s">
        <v>70</v>
      </c>
      <c r="C73" s="217" t="s">
        <v>1728</v>
      </c>
      <c r="D73" s="190">
        <v>1983</v>
      </c>
      <c r="E73" s="52" t="s">
        <v>133</v>
      </c>
      <c r="F73" s="52" t="s">
        <v>1977</v>
      </c>
      <c r="G73" s="52">
        <v>32</v>
      </c>
    </row>
    <row r="74" spans="1:7">
      <c r="A74" s="254" t="s">
        <v>1660</v>
      </c>
      <c r="B74" s="189" t="s">
        <v>70</v>
      </c>
      <c r="C74" s="217" t="s">
        <v>1741</v>
      </c>
      <c r="D74" s="190">
        <v>1982</v>
      </c>
      <c r="E74" s="52" t="s">
        <v>181</v>
      </c>
      <c r="F74" s="52" t="s">
        <v>1973</v>
      </c>
      <c r="G74" s="52">
        <v>31</v>
      </c>
    </row>
    <row r="75" spans="1:7">
      <c r="A75" s="254" t="s">
        <v>1661</v>
      </c>
      <c r="B75" s="189" t="s">
        <v>70</v>
      </c>
      <c r="C75" s="217" t="s">
        <v>1744</v>
      </c>
      <c r="D75" s="190">
        <v>1979</v>
      </c>
      <c r="E75" s="52" t="s">
        <v>181</v>
      </c>
      <c r="F75" s="52" t="s">
        <v>1973</v>
      </c>
      <c r="G75" s="52">
        <v>30</v>
      </c>
    </row>
    <row r="76" spans="1:7">
      <c r="A76" s="254" t="s">
        <v>1662</v>
      </c>
      <c r="B76" s="189" t="s">
        <v>70</v>
      </c>
      <c r="C76" s="217" t="s">
        <v>1748</v>
      </c>
      <c r="D76" s="190">
        <v>1983</v>
      </c>
      <c r="E76" s="52" t="s">
        <v>327</v>
      </c>
      <c r="F76" s="52" t="s">
        <v>1985</v>
      </c>
      <c r="G76" s="52">
        <v>29</v>
      </c>
    </row>
    <row r="77" spans="1:7">
      <c r="A77" s="254" t="s">
        <v>1664</v>
      </c>
      <c r="B77" s="189" t="s">
        <v>70</v>
      </c>
      <c r="C77" s="217" t="s">
        <v>1758</v>
      </c>
      <c r="D77" s="190">
        <v>1983</v>
      </c>
      <c r="E77" s="52" t="s">
        <v>244</v>
      </c>
      <c r="F77" s="52" t="s">
        <v>1979</v>
      </c>
      <c r="G77" s="52">
        <v>28</v>
      </c>
    </row>
    <row r="78" spans="1:7">
      <c r="A78" s="254" t="s">
        <v>1665</v>
      </c>
      <c r="B78" s="189" t="s">
        <v>70</v>
      </c>
      <c r="C78" s="217" t="s">
        <v>1775</v>
      </c>
      <c r="D78" s="190">
        <v>1982</v>
      </c>
      <c r="E78" s="52" t="s">
        <v>1166</v>
      </c>
      <c r="F78" s="52" t="s">
        <v>1969</v>
      </c>
      <c r="G78" s="52">
        <v>27</v>
      </c>
    </row>
    <row r="79" spans="1:7">
      <c r="A79" s="254" t="s">
        <v>1666</v>
      </c>
      <c r="B79" s="189" t="s">
        <v>70</v>
      </c>
      <c r="C79" s="217" t="s">
        <v>1781</v>
      </c>
      <c r="D79" s="190">
        <v>1981</v>
      </c>
      <c r="E79" s="52" t="s">
        <v>1161</v>
      </c>
      <c r="F79" s="52" t="s">
        <v>1993</v>
      </c>
      <c r="G79" s="52">
        <v>26</v>
      </c>
    </row>
    <row r="80" spans="1:7">
      <c r="A80" s="254" t="s">
        <v>1667</v>
      </c>
      <c r="B80" s="189" t="s">
        <v>70</v>
      </c>
      <c r="C80" s="217" t="s">
        <v>1782</v>
      </c>
      <c r="D80" s="190">
        <v>1981</v>
      </c>
      <c r="E80" s="52" t="s">
        <v>126</v>
      </c>
      <c r="F80" s="52" t="s">
        <v>1981</v>
      </c>
      <c r="G80" s="52">
        <v>25</v>
      </c>
    </row>
    <row r="81" spans="1:7">
      <c r="A81" s="254" t="s">
        <v>1668</v>
      </c>
      <c r="B81" s="189" t="s">
        <v>70</v>
      </c>
      <c r="C81" s="217" t="s">
        <v>1783</v>
      </c>
      <c r="D81" s="190">
        <v>1982</v>
      </c>
      <c r="E81" s="52" t="s">
        <v>159</v>
      </c>
      <c r="F81" s="52" t="s">
        <v>1994</v>
      </c>
      <c r="G81" s="52">
        <v>24</v>
      </c>
    </row>
    <row r="82" spans="1:7">
      <c r="A82" s="254" t="s">
        <v>1669</v>
      </c>
      <c r="B82" s="189" t="s">
        <v>70</v>
      </c>
      <c r="C82" s="217" t="s">
        <v>1792</v>
      </c>
      <c r="D82" s="190">
        <v>1981</v>
      </c>
      <c r="E82" s="52" t="s">
        <v>137</v>
      </c>
      <c r="F82" s="52" t="s">
        <v>1996</v>
      </c>
      <c r="G82" s="52">
        <v>23</v>
      </c>
    </row>
    <row r="83" spans="1:7">
      <c r="A83" s="254" t="s">
        <v>1670</v>
      </c>
      <c r="B83" s="189" t="s">
        <v>70</v>
      </c>
      <c r="C83" s="217" t="s">
        <v>1799</v>
      </c>
      <c r="D83" s="190">
        <v>1982</v>
      </c>
      <c r="E83" s="52" t="s">
        <v>1954</v>
      </c>
      <c r="F83" s="52" t="s">
        <v>2000</v>
      </c>
      <c r="G83" s="52">
        <v>22</v>
      </c>
    </row>
    <row r="84" spans="1:7">
      <c r="A84" s="254" t="s">
        <v>1674</v>
      </c>
      <c r="B84" s="189" t="s">
        <v>70</v>
      </c>
      <c r="C84" s="217" t="s">
        <v>1823</v>
      </c>
      <c r="D84" s="190">
        <v>1983</v>
      </c>
      <c r="E84" s="52" t="s">
        <v>244</v>
      </c>
      <c r="F84" s="52" t="s">
        <v>1979</v>
      </c>
      <c r="G84" s="52">
        <v>21</v>
      </c>
    </row>
    <row r="85" spans="1:7">
      <c r="A85" s="254" t="s">
        <v>1675</v>
      </c>
      <c r="B85" s="189" t="s">
        <v>70</v>
      </c>
      <c r="C85" s="217" t="s">
        <v>1831</v>
      </c>
      <c r="D85" s="190">
        <v>1981</v>
      </c>
      <c r="E85" s="52" t="s">
        <v>1160</v>
      </c>
      <c r="F85" s="52" t="s">
        <v>1964</v>
      </c>
      <c r="G85" s="52">
        <v>20</v>
      </c>
    </row>
    <row r="86" spans="1:7">
      <c r="A86" s="254" t="s">
        <v>1676</v>
      </c>
      <c r="B86" s="189" t="s">
        <v>70</v>
      </c>
      <c r="C86" s="217" t="s">
        <v>1860</v>
      </c>
      <c r="D86" s="190">
        <v>1983</v>
      </c>
      <c r="E86" s="52" t="s">
        <v>1160</v>
      </c>
      <c r="F86" s="52" t="s">
        <v>1964</v>
      </c>
      <c r="G86" s="52">
        <v>19</v>
      </c>
    </row>
    <row r="87" spans="1:7">
      <c r="A87" s="254" t="s">
        <v>1677</v>
      </c>
      <c r="B87" s="189" t="s">
        <v>70</v>
      </c>
      <c r="C87" s="217" t="s">
        <v>1861</v>
      </c>
      <c r="D87" s="190">
        <v>1980</v>
      </c>
      <c r="E87" s="52" t="s">
        <v>1952</v>
      </c>
      <c r="F87" s="52" t="s">
        <v>1997</v>
      </c>
      <c r="G87" s="52">
        <v>18</v>
      </c>
    </row>
    <row r="88" spans="1:7">
      <c r="A88" s="254" t="s">
        <v>1678</v>
      </c>
      <c r="B88" s="189" t="s">
        <v>70</v>
      </c>
      <c r="C88" s="217" t="s">
        <v>1884</v>
      </c>
      <c r="D88" s="190">
        <v>1979</v>
      </c>
      <c r="E88" s="52" t="s">
        <v>176</v>
      </c>
      <c r="F88" s="52" t="s">
        <v>1958</v>
      </c>
      <c r="G88" s="52">
        <v>17</v>
      </c>
    </row>
    <row r="89" spans="1:7">
      <c r="A89" s="253" t="s">
        <v>1653</v>
      </c>
      <c r="B89" s="187" t="s">
        <v>73</v>
      </c>
      <c r="C89" s="218" t="s">
        <v>1700</v>
      </c>
      <c r="D89" s="188">
        <v>1976</v>
      </c>
      <c r="E89" s="106" t="s">
        <v>373</v>
      </c>
      <c r="F89" s="106" t="s">
        <v>1961</v>
      </c>
      <c r="G89" s="52">
        <v>40</v>
      </c>
    </row>
    <row r="90" spans="1:7">
      <c r="A90" s="254" t="s">
        <v>1654</v>
      </c>
      <c r="B90" s="189" t="s">
        <v>73</v>
      </c>
      <c r="C90" s="217" t="s">
        <v>1710</v>
      </c>
      <c r="D90" s="190">
        <v>1976</v>
      </c>
      <c r="E90" s="52" t="s">
        <v>109</v>
      </c>
      <c r="F90" s="52" t="s">
        <v>1960</v>
      </c>
      <c r="G90" s="52">
        <v>38</v>
      </c>
    </row>
    <row r="91" spans="1:7">
      <c r="A91" s="254" t="s">
        <v>1655</v>
      </c>
      <c r="B91" s="189" t="s">
        <v>73</v>
      </c>
      <c r="C91" s="217" t="s">
        <v>1712</v>
      </c>
      <c r="D91" s="190">
        <v>1976</v>
      </c>
      <c r="E91" s="52" t="s">
        <v>330</v>
      </c>
      <c r="F91" s="52" t="s">
        <v>1968</v>
      </c>
      <c r="G91" s="52">
        <v>36</v>
      </c>
    </row>
    <row r="92" spans="1:7">
      <c r="A92" s="254" t="s">
        <v>1656</v>
      </c>
      <c r="B92" s="189" t="s">
        <v>73</v>
      </c>
      <c r="C92" s="217" t="s">
        <v>1713</v>
      </c>
      <c r="D92" s="190">
        <v>1974</v>
      </c>
      <c r="E92" s="52" t="s">
        <v>373</v>
      </c>
      <c r="F92" s="52" t="s">
        <v>1961</v>
      </c>
      <c r="G92" s="52">
        <v>35</v>
      </c>
    </row>
    <row r="93" spans="1:7">
      <c r="A93" s="254" t="s">
        <v>1657</v>
      </c>
      <c r="B93" s="189" t="s">
        <v>73</v>
      </c>
      <c r="C93" s="217" t="s">
        <v>1724</v>
      </c>
      <c r="D93" s="190">
        <v>1977</v>
      </c>
      <c r="E93" s="52" t="s">
        <v>163</v>
      </c>
      <c r="F93" s="52" t="s">
        <v>1975</v>
      </c>
      <c r="G93" s="52">
        <v>34</v>
      </c>
    </row>
    <row r="94" spans="1:7">
      <c r="A94" s="254" t="s">
        <v>1658</v>
      </c>
      <c r="B94" s="189" t="s">
        <v>73</v>
      </c>
      <c r="C94" s="217" t="s">
        <v>1734</v>
      </c>
      <c r="D94" s="190">
        <v>1974</v>
      </c>
      <c r="E94" s="52" t="s">
        <v>115</v>
      </c>
      <c r="F94" s="52" t="s">
        <v>1967</v>
      </c>
      <c r="G94" s="52">
        <v>33</v>
      </c>
    </row>
    <row r="95" spans="1:7">
      <c r="A95" s="254" t="s">
        <v>1659</v>
      </c>
      <c r="B95" s="189" t="s">
        <v>73</v>
      </c>
      <c r="C95" s="217" t="s">
        <v>1746</v>
      </c>
      <c r="D95" s="190">
        <v>1974</v>
      </c>
      <c r="E95" s="52" t="s">
        <v>109</v>
      </c>
      <c r="F95" s="52" t="s">
        <v>1960</v>
      </c>
      <c r="G95" s="52">
        <v>32</v>
      </c>
    </row>
    <row r="96" spans="1:7">
      <c r="A96" s="254" t="s">
        <v>1660</v>
      </c>
      <c r="B96" s="189" t="s">
        <v>73</v>
      </c>
      <c r="C96" s="217" t="s">
        <v>1747</v>
      </c>
      <c r="D96" s="190">
        <v>1978</v>
      </c>
      <c r="E96" s="52" t="s">
        <v>244</v>
      </c>
      <c r="F96" s="52" t="s">
        <v>1979</v>
      </c>
      <c r="G96" s="52">
        <v>31</v>
      </c>
    </row>
    <row r="97" spans="1:7">
      <c r="A97" s="254" t="s">
        <v>1661</v>
      </c>
      <c r="B97" s="189" t="s">
        <v>73</v>
      </c>
      <c r="C97" s="217" t="s">
        <v>1749</v>
      </c>
      <c r="D97" s="190">
        <v>1978</v>
      </c>
      <c r="E97" s="52" t="s">
        <v>1160</v>
      </c>
      <c r="F97" s="52" t="s">
        <v>1964</v>
      </c>
      <c r="G97" s="52">
        <v>30</v>
      </c>
    </row>
    <row r="98" spans="1:7">
      <c r="A98" s="254" t="s">
        <v>1662</v>
      </c>
      <c r="B98" s="189" t="s">
        <v>73</v>
      </c>
      <c r="C98" s="217" t="s">
        <v>1753</v>
      </c>
      <c r="D98" s="190">
        <v>1978</v>
      </c>
      <c r="E98" s="52" t="s">
        <v>1166</v>
      </c>
      <c r="F98" s="52" t="s">
        <v>1969</v>
      </c>
      <c r="G98" s="52">
        <v>29</v>
      </c>
    </row>
    <row r="99" spans="1:7">
      <c r="A99" s="254" t="s">
        <v>1663</v>
      </c>
      <c r="B99" s="189" t="s">
        <v>73</v>
      </c>
      <c r="C99" s="217" t="s">
        <v>1765</v>
      </c>
      <c r="D99" s="190">
        <v>1976</v>
      </c>
      <c r="E99" s="52" t="s">
        <v>122</v>
      </c>
      <c r="F99" s="52" t="s">
        <v>1971</v>
      </c>
      <c r="G99" s="52">
        <v>28</v>
      </c>
    </row>
    <row r="100" spans="1:7">
      <c r="A100" s="254" t="s">
        <v>1664</v>
      </c>
      <c r="B100" s="189" t="s">
        <v>73</v>
      </c>
      <c r="C100" s="217" t="s">
        <v>1766</v>
      </c>
      <c r="D100" s="190">
        <v>1978</v>
      </c>
      <c r="E100" s="52" t="s">
        <v>373</v>
      </c>
      <c r="F100" s="52" t="s">
        <v>1961</v>
      </c>
      <c r="G100" s="52">
        <v>27</v>
      </c>
    </row>
    <row r="101" spans="1:7">
      <c r="A101" s="254" t="s">
        <v>1665</v>
      </c>
      <c r="B101" s="189" t="s">
        <v>73</v>
      </c>
      <c r="C101" s="217" t="s">
        <v>1787</v>
      </c>
      <c r="D101" s="190">
        <v>1977</v>
      </c>
      <c r="E101" s="52" t="s">
        <v>148</v>
      </c>
      <c r="F101" s="52" t="s">
        <v>1972</v>
      </c>
      <c r="G101" s="52">
        <v>26</v>
      </c>
    </row>
    <row r="102" spans="1:7">
      <c r="A102" s="254" t="s">
        <v>1666</v>
      </c>
      <c r="B102" s="189" t="s">
        <v>73</v>
      </c>
      <c r="C102" s="217" t="s">
        <v>1790</v>
      </c>
      <c r="D102" s="190">
        <v>1974</v>
      </c>
      <c r="E102" s="52" t="s">
        <v>1166</v>
      </c>
      <c r="F102" s="52" t="s">
        <v>1969</v>
      </c>
      <c r="G102" s="52">
        <v>25</v>
      </c>
    </row>
    <row r="103" spans="1:7">
      <c r="A103" s="254" t="s">
        <v>1667</v>
      </c>
      <c r="B103" s="189" t="s">
        <v>73</v>
      </c>
      <c r="C103" s="217" t="s">
        <v>1794</v>
      </c>
      <c r="D103" s="190">
        <v>1976</v>
      </c>
      <c r="E103" s="52" t="s">
        <v>1953</v>
      </c>
      <c r="F103" s="52" t="s">
        <v>1998</v>
      </c>
      <c r="G103" s="52">
        <v>24</v>
      </c>
    </row>
    <row r="104" spans="1:7">
      <c r="A104" s="254" t="s">
        <v>1669</v>
      </c>
      <c r="B104" s="189" t="s">
        <v>73</v>
      </c>
      <c r="C104" s="217" t="s">
        <v>1813</v>
      </c>
      <c r="D104" s="190">
        <v>1977</v>
      </c>
      <c r="E104" s="52" t="s">
        <v>143</v>
      </c>
      <c r="F104" s="52" t="s">
        <v>1999</v>
      </c>
      <c r="G104" s="52">
        <v>23</v>
      </c>
    </row>
    <row r="105" spans="1:7">
      <c r="A105" s="254" t="s">
        <v>1670</v>
      </c>
      <c r="B105" s="189" t="s">
        <v>73</v>
      </c>
      <c r="C105" s="217" t="s">
        <v>1815</v>
      </c>
      <c r="D105" s="190">
        <v>1977</v>
      </c>
      <c r="E105" s="52" t="s">
        <v>1955</v>
      </c>
      <c r="F105" s="52" t="s">
        <v>2003</v>
      </c>
      <c r="G105" s="52">
        <v>22</v>
      </c>
    </row>
    <row r="106" spans="1:7">
      <c r="A106" s="254" t="s">
        <v>1672</v>
      </c>
      <c r="B106" s="189" t="s">
        <v>73</v>
      </c>
      <c r="C106" s="217" t="s">
        <v>1827</v>
      </c>
      <c r="D106" s="190">
        <v>1975</v>
      </c>
      <c r="E106" s="52" t="s">
        <v>161</v>
      </c>
      <c r="F106" s="52" t="s">
        <v>2005</v>
      </c>
      <c r="G106" s="52">
        <v>21</v>
      </c>
    </row>
    <row r="107" spans="1:7">
      <c r="A107" s="254" t="s">
        <v>1673</v>
      </c>
      <c r="B107" s="189" t="s">
        <v>73</v>
      </c>
      <c r="C107" s="217" t="s">
        <v>1847</v>
      </c>
      <c r="D107" s="190">
        <v>1974</v>
      </c>
      <c r="E107" s="52" t="s">
        <v>1952</v>
      </c>
      <c r="F107" s="52" t="s">
        <v>1997</v>
      </c>
      <c r="G107" s="52">
        <v>20</v>
      </c>
    </row>
    <row r="108" spans="1:7">
      <c r="A108" s="254" t="s">
        <v>1676</v>
      </c>
      <c r="B108" s="189" t="s">
        <v>73</v>
      </c>
      <c r="C108" s="217" t="s">
        <v>1853</v>
      </c>
      <c r="D108" s="190">
        <v>1977</v>
      </c>
      <c r="E108" s="52" t="s">
        <v>109</v>
      </c>
      <c r="F108" s="52" t="s">
        <v>1960</v>
      </c>
      <c r="G108" s="52">
        <v>19</v>
      </c>
    </row>
    <row r="109" spans="1:7">
      <c r="A109" s="254" t="s">
        <v>1677</v>
      </c>
      <c r="B109" s="189" t="s">
        <v>73</v>
      </c>
      <c r="C109" s="217" t="s">
        <v>1857</v>
      </c>
      <c r="D109" s="190">
        <v>1974</v>
      </c>
      <c r="E109" s="52" t="s">
        <v>244</v>
      </c>
      <c r="F109" s="52" t="s">
        <v>1979</v>
      </c>
      <c r="G109" s="52">
        <v>18</v>
      </c>
    </row>
    <row r="110" spans="1:7">
      <c r="A110" s="254" t="s">
        <v>1678</v>
      </c>
      <c r="B110" s="189" t="s">
        <v>73</v>
      </c>
      <c r="C110" s="217" t="s">
        <v>1863</v>
      </c>
      <c r="D110" s="190">
        <v>1974</v>
      </c>
      <c r="E110" s="52" t="s">
        <v>1951</v>
      </c>
      <c r="F110" s="52" t="s">
        <v>1990</v>
      </c>
      <c r="G110" s="52">
        <v>17</v>
      </c>
    </row>
    <row r="111" spans="1:7">
      <c r="A111" s="254" t="s">
        <v>1680</v>
      </c>
      <c r="B111" s="189" t="s">
        <v>73</v>
      </c>
      <c r="C111" s="217" t="s">
        <v>1906</v>
      </c>
      <c r="D111" s="190">
        <v>1974</v>
      </c>
      <c r="E111" s="52" t="s">
        <v>115</v>
      </c>
      <c r="F111" s="52" t="s">
        <v>1967</v>
      </c>
      <c r="G111" s="52">
        <v>16</v>
      </c>
    </row>
    <row r="112" spans="1:7">
      <c r="A112" s="254" t="s">
        <v>1681</v>
      </c>
      <c r="B112" s="189" t="s">
        <v>73</v>
      </c>
      <c r="C112" s="217" t="s">
        <v>1917</v>
      </c>
      <c r="D112" s="190">
        <v>1975</v>
      </c>
      <c r="E112" s="52" t="s">
        <v>910</v>
      </c>
      <c r="F112" s="52" t="s">
        <v>1988</v>
      </c>
      <c r="G112" s="52">
        <v>15</v>
      </c>
    </row>
    <row r="113" spans="1:7">
      <c r="A113" s="254" t="s">
        <v>1682</v>
      </c>
      <c r="B113" s="189" t="s">
        <v>73</v>
      </c>
      <c r="C113" s="217" t="s">
        <v>1923</v>
      </c>
      <c r="D113" s="190">
        <v>1977</v>
      </c>
      <c r="E113" s="52" t="s">
        <v>181</v>
      </c>
      <c r="F113" s="52" t="s">
        <v>1973</v>
      </c>
      <c r="G113" s="52">
        <v>14</v>
      </c>
    </row>
    <row r="114" spans="1:7">
      <c r="A114" s="254" t="s">
        <v>1683</v>
      </c>
      <c r="B114" s="189" t="s">
        <v>73</v>
      </c>
      <c r="C114" s="217" t="s">
        <v>1928</v>
      </c>
      <c r="D114" s="190">
        <v>1977</v>
      </c>
      <c r="E114" s="52" t="s">
        <v>1957</v>
      </c>
      <c r="F114" s="52" t="s">
        <v>2016</v>
      </c>
      <c r="G114" s="52">
        <v>13</v>
      </c>
    </row>
    <row r="115" spans="1:7">
      <c r="A115" s="254" t="s">
        <v>1684</v>
      </c>
      <c r="B115" s="189" t="s">
        <v>73</v>
      </c>
      <c r="C115" s="217" t="s">
        <v>1934</v>
      </c>
      <c r="D115" s="190">
        <v>1974</v>
      </c>
      <c r="E115" s="52" t="s">
        <v>244</v>
      </c>
      <c r="F115" s="52" t="s">
        <v>1979</v>
      </c>
      <c r="G115" s="52">
        <v>12</v>
      </c>
    </row>
    <row r="116" spans="1:7">
      <c r="A116" s="254" t="s">
        <v>1685</v>
      </c>
      <c r="B116" s="189" t="s">
        <v>73</v>
      </c>
      <c r="C116" s="217" t="s">
        <v>1935</v>
      </c>
      <c r="D116" s="190">
        <v>1978</v>
      </c>
      <c r="E116" s="52" t="s">
        <v>244</v>
      </c>
      <c r="F116" s="52" t="s">
        <v>1979</v>
      </c>
      <c r="G116" s="52">
        <v>11</v>
      </c>
    </row>
    <row r="117" spans="1:7">
      <c r="A117" s="253" t="s">
        <v>1653</v>
      </c>
      <c r="B117" s="187" t="s">
        <v>78</v>
      </c>
      <c r="C117" s="218" t="s">
        <v>1698</v>
      </c>
      <c r="D117" s="188">
        <v>1973</v>
      </c>
      <c r="E117" s="106" t="s">
        <v>923</v>
      </c>
      <c r="F117" s="106" t="s">
        <v>1959</v>
      </c>
      <c r="G117" s="52">
        <v>40</v>
      </c>
    </row>
    <row r="118" spans="1:7">
      <c r="A118" s="254" t="s">
        <v>1654</v>
      </c>
      <c r="B118" s="189" t="s">
        <v>78</v>
      </c>
      <c r="C118" s="217" t="s">
        <v>1701</v>
      </c>
      <c r="D118" s="190">
        <v>1972</v>
      </c>
      <c r="E118" s="52" t="s">
        <v>109</v>
      </c>
      <c r="F118" s="52" t="s">
        <v>1960</v>
      </c>
      <c r="G118" s="52">
        <v>38</v>
      </c>
    </row>
    <row r="119" spans="1:7">
      <c r="A119" s="254" t="s">
        <v>1655</v>
      </c>
      <c r="B119" s="189" t="s">
        <v>78</v>
      </c>
      <c r="C119" s="217" t="s">
        <v>1703</v>
      </c>
      <c r="D119" s="190">
        <v>1972</v>
      </c>
      <c r="E119" s="52" t="s">
        <v>117</v>
      </c>
      <c r="F119" s="52" t="s">
        <v>1962</v>
      </c>
      <c r="G119" s="52">
        <v>36</v>
      </c>
    </row>
    <row r="120" spans="1:7">
      <c r="A120" s="254" t="s">
        <v>1656</v>
      </c>
      <c r="B120" s="189" t="s">
        <v>78</v>
      </c>
      <c r="C120" s="217" t="s">
        <v>1717</v>
      </c>
      <c r="D120" s="190">
        <v>1971</v>
      </c>
      <c r="E120" s="52" t="s">
        <v>122</v>
      </c>
      <c r="F120" s="52" t="s">
        <v>1971</v>
      </c>
      <c r="G120" s="52">
        <v>35</v>
      </c>
    </row>
    <row r="121" spans="1:7">
      <c r="A121" s="254" t="s">
        <v>1659</v>
      </c>
      <c r="B121" s="189" t="s">
        <v>78</v>
      </c>
      <c r="C121" s="217" t="s">
        <v>1736</v>
      </c>
      <c r="D121" s="190">
        <v>1970</v>
      </c>
      <c r="E121" s="52" t="s">
        <v>126</v>
      </c>
      <c r="F121" s="52" t="s">
        <v>1981</v>
      </c>
      <c r="G121" s="52">
        <v>34</v>
      </c>
    </row>
    <row r="122" spans="1:7">
      <c r="A122" s="254" t="s">
        <v>1660</v>
      </c>
      <c r="B122" s="189" t="s">
        <v>78</v>
      </c>
      <c r="C122" s="217" t="s">
        <v>1738</v>
      </c>
      <c r="D122" s="190">
        <v>1973</v>
      </c>
      <c r="E122" s="52" t="s">
        <v>181</v>
      </c>
      <c r="F122" s="52" t="s">
        <v>1973</v>
      </c>
      <c r="G122" s="52">
        <v>33</v>
      </c>
    </row>
    <row r="123" spans="1:7">
      <c r="A123" s="254" t="s">
        <v>1661</v>
      </c>
      <c r="B123" s="189" t="s">
        <v>78</v>
      </c>
      <c r="C123" s="217" t="s">
        <v>1740</v>
      </c>
      <c r="D123" s="190">
        <v>1972</v>
      </c>
      <c r="E123" s="52" t="s">
        <v>163</v>
      </c>
      <c r="F123" s="52" t="s">
        <v>1975</v>
      </c>
      <c r="G123" s="52">
        <v>32</v>
      </c>
    </row>
    <row r="124" spans="1:7">
      <c r="A124" s="254" t="s">
        <v>1662</v>
      </c>
      <c r="B124" s="189" t="s">
        <v>78</v>
      </c>
      <c r="C124" s="217" t="s">
        <v>1751</v>
      </c>
      <c r="D124" s="190">
        <v>1969</v>
      </c>
      <c r="E124" s="52" t="s">
        <v>152</v>
      </c>
      <c r="F124" s="52" t="s">
        <v>1984</v>
      </c>
      <c r="G124" s="52">
        <v>31</v>
      </c>
    </row>
    <row r="125" spans="1:7">
      <c r="A125" s="254" t="s">
        <v>1663</v>
      </c>
      <c r="B125" s="189" t="s">
        <v>78</v>
      </c>
      <c r="C125" s="217" t="s">
        <v>1754</v>
      </c>
      <c r="D125" s="190">
        <v>1970</v>
      </c>
      <c r="E125" s="52" t="s">
        <v>1160</v>
      </c>
      <c r="F125" s="52" t="s">
        <v>1964</v>
      </c>
      <c r="G125" s="52">
        <v>30</v>
      </c>
    </row>
    <row r="126" spans="1:7">
      <c r="A126" s="254" t="s">
        <v>1664</v>
      </c>
      <c r="B126" s="189" t="s">
        <v>78</v>
      </c>
      <c r="C126" s="217" t="s">
        <v>1760</v>
      </c>
      <c r="D126" s="190">
        <v>1971</v>
      </c>
      <c r="E126" s="52" t="s">
        <v>1160</v>
      </c>
      <c r="F126" s="52" t="s">
        <v>1964</v>
      </c>
      <c r="G126" s="52">
        <v>29</v>
      </c>
    </row>
    <row r="127" spans="1:7">
      <c r="A127" s="254" t="s">
        <v>1665</v>
      </c>
      <c r="B127" s="189" t="s">
        <v>78</v>
      </c>
      <c r="C127" s="217" t="s">
        <v>1764</v>
      </c>
      <c r="D127" s="190">
        <v>1969</v>
      </c>
      <c r="E127" s="52" t="s">
        <v>157</v>
      </c>
      <c r="F127" s="52" t="s">
        <v>1978</v>
      </c>
      <c r="G127" s="52">
        <v>28</v>
      </c>
    </row>
    <row r="128" spans="1:7">
      <c r="A128" s="254" t="s">
        <v>1666</v>
      </c>
      <c r="B128" s="189" t="s">
        <v>78</v>
      </c>
      <c r="C128" s="217" t="s">
        <v>1771</v>
      </c>
      <c r="D128" s="190">
        <v>1971</v>
      </c>
      <c r="E128" s="52" t="s">
        <v>1160</v>
      </c>
      <c r="F128" s="52" t="s">
        <v>1964</v>
      </c>
      <c r="G128" s="52">
        <v>27</v>
      </c>
    </row>
    <row r="129" spans="1:7">
      <c r="A129" s="254" t="s">
        <v>1667</v>
      </c>
      <c r="B129" s="189" t="s">
        <v>78</v>
      </c>
      <c r="C129" s="217" t="s">
        <v>1772</v>
      </c>
      <c r="D129" s="190">
        <v>1973</v>
      </c>
      <c r="E129" s="52" t="s">
        <v>1160</v>
      </c>
      <c r="F129" s="52" t="s">
        <v>1964</v>
      </c>
      <c r="G129" s="52">
        <v>26</v>
      </c>
    </row>
    <row r="130" spans="1:7">
      <c r="A130" s="254" t="s">
        <v>1668</v>
      </c>
      <c r="B130" s="189" t="s">
        <v>78</v>
      </c>
      <c r="C130" s="217" t="s">
        <v>1773</v>
      </c>
      <c r="D130" s="190">
        <v>1970</v>
      </c>
      <c r="E130" s="52" t="s">
        <v>122</v>
      </c>
      <c r="F130" s="52" t="s">
        <v>1971</v>
      </c>
      <c r="G130" s="52">
        <v>25</v>
      </c>
    </row>
    <row r="131" spans="1:7">
      <c r="A131" s="254" t="s">
        <v>1669</v>
      </c>
      <c r="B131" s="189" t="s">
        <v>78</v>
      </c>
      <c r="C131" s="217" t="s">
        <v>1776</v>
      </c>
      <c r="D131" s="190">
        <v>1972</v>
      </c>
      <c r="E131" s="52" t="s">
        <v>1161</v>
      </c>
      <c r="F131" s="52" t="s">
        <v>1993</v>
      </c>
      <c r="G131" s="52">
        <v>24</v>
      </c>
    </row>
    <row r="132" spans="1:7">
      <c r="A132" s="254" t="s">
        <v>1670</v>
      </c>
      <c r="B132" s="189" t="s">
        <v>78</v>
      </c>
      <c r="C132" s="217" t="s">
        <v>1784</v>
      </c>
      <c r="D132" s="190">
        <v>1971</v>
      </c>
      <c r="E132" s="52" t="s">
        <v>234</v>
      </c>
      <c r="F132" s="52" t="s">
        <v>1992</v>
      </c>
      <c r="G132" s="52">
        <v>23</v>
      </c>
    </row>
    <row r="133" spans="1:7">
      <c r="A133" s="254" t="s">
        <v>1671</v>
      </c>
      <c r="B133" s="189" t="s">
        <v>78</v>
      </c>
      <c r="C133" s="217" t="s">
        <v>1785</v>
      </c>
      <c r="D133" s="190">
        <v>1969</v>
      </c>
      <c r="E133" s="52" t="s">
        <v>1166</v>
      </c>
      <c r="F133" s="52" t="s">
        <v>1969</v>
      </c>
      <c r="G133" s="52">
        <v>22</v>
      </c>
    </row>
    <row r="134" spans="1:7">
      <c r="A134" s="254" t="s">
        <v>1672</v>
      </c>
      <c r="B134" s="189" t="s">
        <v>78</v>
      </c>
      <c r="C134" s="217" t="s">
        <v>1796</v>
      </c>
      <c r="D134" s="190">
        <v>1970</v>
      </c>
      <c r="E134" s="52" t="s">
        <v>117</v>
      </c>
      <c r="F134" s="52" t="s">
        <v>1962</v>
      </c>
      <c r="G134" s="52">
        <v>21</v>
      </c>
    </row>
    <row r="135" spans="1:7">
      <c r="A135" s="254" t="s">
        <v>1673</v>
      </c>
      <c r="B135" s="189" t="s">
        <v>78</v>
      </c>
      <c r="C135" s="217" t="s">
        <v>1797</v>
      </c>
      <c r="D135" s="190">
        <v>1971</v>
      </c>
      <c r="E135" s="52" t="s">
        <v>1160</v>
      </c>
      <c r="F135" s="52" t="s">
        <v>1964</v>
      </c>
      <c r="G135" s="52">
        <v>20</v>
      </c>
    </row>
    <row r="136" spans="1:7">
      <c r="A136" s="254" t="s">
        <v>1674</v>
      </c>
      <c r="B136" s="189" t="s">
        <v>78</v>
      </c>
      <c r="C136" s="217" t="s">
        <v>1798</v>
      </c>
      <c r="D136" s="190">
        <v>1971</v>
      </c>
      <c r="E136" s="52" t="s">
        <v>143</v>
      </c>
      <c r="F136" s="52" t="s">
        <v>1999</v>
      </c>
      <c r="G136" s="52">
        <v>19</v>
      </c>
    </row>
    <row r="137" spans="1:7">
      <c r="A137" s="254" t="s">
        <v>1675</v>
      </c>
      <c r="B137" s="189" t="s">
        <v>78</v>
      </c>
      <c r="C137" s="217" t="s">
        <v>1803</v>
      </c>
      <c r="D137" s="190">
        <v>1969</v>
      </c>
      <c r="E137" s="52" t="s">
        <v>141</v>
      </c>
      <c r="F137" s="52" t="s">
        <v>1963</v>
      </c>
      <c r="G137" s="52">
        <v>18</v>
      </c>
    </row>
    <row r="138" spans="1:7">
      <c r="A138" s="254" t="s">
        <v>1676</v>
      </c>
      <c r="B138" s="189" t="s">
        <v>78</v>
      </c>
      <c r="C138" s="217" t="s">
        <v>1805</v>
      </c>
      <c r="D138" s="190">
        <v>1973</v>
      </c>
      <c r="E138" s="52" t="s">
        <v>1161</v>
      </c>
      <c r="F138" s="52" t="s">
        <v>1993</v>
      </c>
      <c r="G138" s="52">
        <v>17</v>
      </c>
    </row>
    <row r="139" spans="1:7">
      <c r="A139" s="254" t="s">
        <v>1677</v>
      </c>
      <c r="B139" s="189" t="s">
        <v>78</v>
      </c>
      <c r="C139" s="217" t="s">
        <v>1810</v>
      </c>
      <c r="D139" s="190">
        <v>1969</v>
      </c>
      <c r="E139" s="52" t="s">
        <v>198</v>
      </c>
      <c r="F139" s="52" t="s">
        <v>1976</v>
      </c>
      <c r="G139" s="52">
        <v>16</v>
      </c>
    </row>
    <row r="140" spans="1:7">
      <c r="A140" s="254" t="s">
        <v>1678</v>
      </c>
      <c r="B140" s="189" t="s">
        <v>78</v>
      </c>
      <c r="C140" s="217" t="s">
        <v>1817</v>
      </c>
      <c r="D140" s="190">
        <v>1969</v>
      </c>
      <c r="E140" s="52" t="s">
        <v>176</v>
      </c>
      <c r="F140" s="52" t="s">
        <v>1958</v>
      </c>
      <c r="G140" s="52">
        <v>15</v>
      </c>
    </row>
    <row r="141" spans="1:7">
      <c r="A141" s="254" t="s">
        <v>1679</v>
      </c>
      <c r="B141" s="189" t="s">
        <v>78</v>
      </c>
      <c r="C141" s="217" t="s">
        <v>1821</v>
      </c>
      <c r="D141" s="190">
        <v>1969</v>
      </c>
      <c r="E141" s="52" t="s">
        <v>133</v>
      </c>
      <c r="F141" s="52" t="s">
        <v>1977</v>
      </c>
      <c r="G141" s="52">
        <v>14</v>
      </c>
    </row>
    <row r="142" spans="1:7">
      <c r="A142" s="254" t="s">
        <v>1680</v>
      </c>
      <c r="B142" s="189" t="s">
        <v>78</v>
      </c>
      <c r="C142" s="217" t="s">
        <v>1824</v>
      </c>
      <c r="D142" s="190">
        <v>1972</v>
      </c>
      <c r="E142" s="52" t="s">
        <v>1161</v>
      </c>
      <c r="F142" s="52" t="s">
        <v>1993</v>
      </c>
      <c r="G142" s="52">
        <v>13</v>
      </c>
    </row>
    <row r="143" spans="1:7">
      <c r="A143" s="254" t="s">
        <v>1681</v>
      </c>
      <c r="B143" s="189" t="s">
        <v>78</v>
      </c>
      <c r="C143" s="217" t="s">
        <v>1838</v>
      </c>
      <c r="D143" s="190">
        <v>1971</v>
      </c>
      <c r="E143" s="52" t="s">
        <v>181</v>
      </c>
      <c r="F143" s="52" t="s">
        <v>1973</v>
      </c>
      <c r="G143" s="52">
        <v>12</v>
      </c>
    </row>
    <row r="144" spans="1:7">
      <c r="A144" s="254" t="s">
        <v>1682</v>
      </c>
      <c r="B144" s="189" t="s">
        <v>78</v>
      </c>
      <c r="C144" s="217" t="s">
        <v>1839</v>
      </c>
      <c r="D144" s="190">
        <v>1970</v>
      </c>
      <c r="E144" s="52" t="s">
        <v>1160</v>
      </c>
      <c r="F144" s="52" t="s">
        <v>1964</v>
      </c>
      <c r="G144" s="52">
        <v>11</v>
      </c>
    </row>
    <row r="145" spans="1:7">
      <c r="A145" s="254" t="s">
        <v>1683</v>
      </c>
      <c r="B145" s="189" t="s">
        <v>78</v>
      </c>
      <c r="C145" s="217" t="s">
        <v>1840</v>
      </c>
      <c r="D145" s="190">
        <v>1973</v>
      </c>
      <c r="E145" s="52" t="s">
        <v>111</v>
      </c>
      <c r="F145" s="52" t="s">
        <v>2008</v>
      </c>
      <c r="G145" s="52">
        <v>10</v>
      </c>
    </row>
    <row r="146" spans="1:7">
      <c r="A146" s="254" t="s">
        <v>1684</v>
      </c>
      <c r="B146" s="189" t="s">
        <v>78</v>
      </c>
      <c r="C146" s="217" t="s">
        <v>1841</v>
      </c>
      <c r="D146" s="190">
        <v>1969</v>
      </c>
      <c r="E146" s="52" t="s">
        <v>1161</v>
      </c>
      <c r="F146" s="52" t="s">
        <v>1993</v>
      </c>
      <c r="G146" s="52">
        <v>9</v>
      </c>
    </row>
    <row r="147" spans="1:7">
      <c r="A147" s="254" t="s">
        <v>1685</v>
      </c>
      <c r="B147" s="189" t="s">
        <v>78</v>
      </c>
      <c r="C147" s="217" t="s">
        <v>1850</v>
      </c>
      <c r="D147" s="190">
        <v>1969</v>
      </c>
      <c r="E147" s="52" t="s">
        <v>109</v>
      </c>
      <c r="F147" s="52" t="s">
        <v>1960</v>
      </c>
      <c r="G147" s="52">
        <v>8</v>
      </c>
    </row>
    <row r="148" spans="1:7">
      <c r="A148" s="254" t="s">
        <v>1686</v>
      </c>
      <c r="B148" s="189" t="s">
        <v>78</v>
      </c>
      <c r="C148" s="217" t="s">
        <v>1862</v>
      </c>
      <c r="D148" s="190">
        <v>1969</v>
      </c>
      <c r="E148" s="52" t="s">
        <v>1161</v>
      </c>
      <c r="F148" s="52" t="s">
        <v>1993</v>
      </c>
      <c r="G148" s="52">
        <v>7</v>
      </c>
    </row>
    <row r="149" spans="1:7">
      <c r="A149" s="254" t="s">
        <v>1687</v>
      </c>
      <c r="B149" s="189" t="s">
        <v>78</v>
      </c>
      <c r="C149" s="217" t="s">
        <v>1866</v>
      </c>
      <c r="D149" s="190">
        <v>1971</v>
      </c>
      <c r="E149" s="52" t="s">
        <v>1160</v>
      </c>
      <c r="F149" s="52" t="s">
        <v>1964</v>
      </c>
      <c r="G149" s="52">
        <v>6</v>
      </c>
    </row>
    <row r="150" spans="1:7">
      <c r="A150" s="254" t="s">
        <v>1688</v>
      </c>
      <c r="B150" s="189" t="s">
        <v>78</v>
      </c>
      <c r="C150" s="217" t="s">
        <v>1867</v>
      </c>
      <c r="D150" s="190">
        <v>1969</v>
      </c>
      <c r="E150" s="52" t="s">
        <v>171</v>
      </c>
      <c r="F150" s="52" t="s">
        <v>2010</v>
      </c>
      <c r="G150" s="52">
        <v>5</v>
      </c>
    </row>
    <row r="151" spans="1:7">
      <c r="A151" s="254" t="s">
        <v>1689</v>
      </c>
      <c r="B151" s="189" t="s">
        <v>78</v>
      </c>
      <c r="C151" s="217" t="s">
        <v>1870</v>
      </c>
      <c r="D151" s="190">
        <v>1973</v>
      </c>
      <c r="E151" s="52" t="s">
        <v>1648</v>
      </c>
      <c r="F151" s="52" t="s">
        <v>2002</v>
      </c>
      <c r="G151" s="52">
        <v>4</v>
      </c>
    </row>
    <row r="152" spans="1:7">
      <c r="A152" s="254" t="s">
        <v>1690</v>
      </c>
      <c r="B152" s="189" t="s">
        <v>78</v>
      </c>
      <c r="C152" s="217" t="s">
        <v>1872</v>
      </c>
      <c r="D152" s="190">
        <v>1972</v>
      </c>
      <c r="E152" s="52" t="s">
        <v>181</v>
      </c>
      <c r="F152" s="52" t="s">
        <v>1973</v>
      </c>
      <c r="G152" s="52">
        <v>3</v>
      </c>
    </row>
    <row r="153" spans="1:7">
      <c r="A153" s="254" t="s">
        <v>1691</v>
      </c>
      <c r="B153" s="189" t="s">
        <v>78</v>
      </c>
      <c r="C153" s="217" t="s">
        <v>1873</v>
      </c>
      <c r="D153" s="190">
        <v>1973</v>
      </c>
      <c r="E153" s="52" t="s">
        <v>181</v>
      </c>
      <c r="F153" s="52" t="s">
        <v>1973</v>
      </c>
      <c r="G153" s="52">
        <v>2</v>
      </c>
    </row>
    <row r="154" spans="1:7">
      <c r="A154" s="254" t="s">
        <v>1692</v>
      </c>
      <c r="B154" s="189" t="s">
        <v>78</v>
      </c>
      <c r="C154" s="217" t="s">
        <v>1874</v>
      </c>
      <c r="D154" s="190">
        <v>1970</v>
      </c>
      <c r="E154" s="52" t="s">
        <v>1161</v>
      </c>
      <c r="F154" s="52" t="s">
        <v>1993</v>
      </c>
      <c r="G154" s="52">
        <v>1</v>
      </c>
    </row>
    <row r="155" spans="1:7">
      <c r="A155" s="254" t="s">
        <v>1693</v>
      </c>
      <c r="B155" s="189" t="s">
        <v>78</v>
      </c>
      <c r="C155" s="217" t="s">
        <v>1901</v>
      </c>
      <c r="D155" s="190">
        <v>1971</v>
      </c>
      <c r="E155" s="52" t="s">
        <v>1648</v>
      </c>
      <c r="F155" s="52" t="s">
        <v>2002</v>
      </c>
      <c r="G155" s="52">
        <v>1</v>
      </c>
    </row>
    <row r="156" spans="1:7">
      <c r="A156" s="254" t="s">
        <v>1694</v>
      </c>
      <c r="B156" s="189" t="s">
        <v>78</v>
      </c>
      <c r="C156" s="217" t="s">
        <v>1925</v>
      </c>
      <c r="D156" s="190">
        <v>1969</v>
      </c>
      <c r="E156" s="52" t="s">
        <v>135</v>
      </c>
      <c r="F156" s="52" t="s">
        <v>1989</v>
      </c>
      <c r="G156" s="52">
        <v>1</v>
      </c>
    </row>
    <row r="157" spans="1:7">
      <c r="A157" s="254" t="s">
        <v>1695</v>
      </c>
      <c r="B157" s="189" t="s">
        <v>78</v>
      </c>
      <c r="C157" s="217" t="s">
        <v>1941</v>
      </c>
      <c r="D157" s="190">
        <v>1972</v>
      </c>
      <c r="E157" s="52" t="s">
        <v>244</v>
      </c>
      <c r="F157" s="52" t="s">
        <v>1979</v>
      </c>
      <c r="G157" s="52">
        <v>1</v>
      </c>
    </row>
    <row r="158" spans="1:7">
      <c r="A158" s="254" t="s">
        <v>1696</v>
      </c>
      <c r="B158" s="189" t="s">
        <v>78</v>
      </c>
      <c r="C158" s="217" t="s">
        <v>1942</v>
      </c>
      <c r="D158" s="190">
        <v>1969</v>
      </c>
      <c r="E158" s="52" t="s">
        <v>330</v>
      </c>
      <c r="F158" s="52" t="s">
        <v>1968</v>
      </c>
      <c r="G158" s="52">
        <v>1</v>
      </c>
    </row>
    <row r="159" spans="1:7">
      <c r="A159" s="253" t="s">
        <v>1653</v>
      </c>
      <c r="B159" s="187" t="s">
        <v>84</v>
      </c>
      <c r="C159" s="218" t="s">
        <v>1716</v>
      </c>
      <c r="D159" s="188">
        <v>1968</v>
      </c>
      <c r="E159" s="106" t="s">
        <v>1524</v>
      </c>
      <c r="F159" s="106" t="s">
        <v>1966</v>
      </c>
      <c r="G159" s="52">
        <v>40</v>
      </c>
    </row>
    <row r="160" spans="1:7">
      <c r="A160" s="254" t="s">
        <v>1654</v>
      </c>
      <c r="B160" s="189" t="s">
        <v>84</v>
      </c>
      <c r="C160" s="217" t="s">
        <v>1723</v>
      </c>
      <c r="D160" s="190">
        <v>1964</v>
      </c>
      <c r="E160" s="52" t="s">
        <v>330</v>
      </c>
      <c r="F160" s="52" t="s">
        <v>1968</v>
      </c>
      <c r="G160" s="52">
        <v>38</v>
      </c>
    </row>
    <row r="161" spans="1:7">
      <c r="A161" s="254" t="s">
        <v>1655</v>
      </c>
      <c r="B161" s="189" t="s">
        <v>84</v>
      </c>
      <c r="C161" s="217" t="s">
        <v>1727</v>
      </c>
      <c r="D161" s="190">
        <v>1967</v>
      </c>
      <c r="E161" s="52" t="s">
        <v>1160</v>
      </c>
      <c r="F161" s="52" t="s">
        <v>1964</v>
      </c>
      <c r="G161" s="52">
        <v>36</v>
      </c>
    </row>
    <row r="162" spans="1:7">
      <c r="A162" s="254" t="s">
        <v>1656</v>
      </c>
      <c r="B162" s="189" t="s">
        <v>84</v>
      </c>
      <c r="C162" s="217" t="s">
        <v>1730</v>
      </c>
      <c r="D162" s="190">
        <v>1964</v>
      </c>
      <c r="E162" s="52" t="s">
        <v>157</v>
      </c>
      <c r="F162" s="52" t="s">
        <v>1978</v>
      </c>
      <c r="G162" s="52">
        <v>35</v>
      </c>
    </row>
    <row r="163" spans="1:7">
      <c r="A163" s="254" t="s">
        <v>1657</v>
      </c>
      <c r="B163" s="189" t="s">
        <v>84</v>
      </c>
      <c r="C163" s="217" t="s">
        <v>1731</v>
      </c>
      <c r="D163" s="190">
        <v>1967</v>
      </c>
      <c r="E163" s="52" t="s">
        <v>176</v>
      </c>
      <c r="F163" s="52" t="s">
        <v>1958</v>
      </c>
      <c r="G163" s="52">
        <v>34</v>
      </c>
    </row>
    <row r="164" spans="1:7">
      <c r="A164" s="254" t="s">
        <v>1658</v>
      </c>
      <c r="B164" s="189" t="s">
        <v>84</v>
      </c>
      <c r="C164" s="217" t="s">
        <v>1735</v>
      </c>
      <c r="D164" s="190">
        <v>1966</v>
      </c>
      <c r="E164" s="52" t="s">
        <v>193</v>
      </c>
      <c r="F164" s="52" t="s">
        <v>1980</v>
      </c>
      <c r="G164" s="52">
        <v>33</v>
      </c>
    </row>
    <row r="165" spans="1:7">
      <c r="A165" s="254" t="s">
        <v>1659</v>
      </c>
      <c r="B165" s="189" t="s">
        <v>84</v>
      </c>
      <c r="C165" s="217" t="s">
        <v>1737</v>
      </c>
      <c r="D165" s="190">
        <v>1964</v>
      </c>
      <c r="E165" s="52" t="s">
        <v>176</v>
      </c>
      <c r="F165" s="52" t="s">
        <v>1958</v>
      </c>
      <c r="G165" s="52">
        <v>32</v>
      </c>
    </row>
    <row r="166" spans="1:7">
      <c r="A166" s="254" t="s">
        <v>1660</v>
      </c>
      <c r="B166" s="189" t="s">
        <v>84</v>
      </c>
      <c r="C166" s="217" t="s">
        <v>1739</v>
      </c>
      <c r="D166" s="190">
        <v>1968</v>
      </c>
      <c r="E166" s="52" t="s">
        <v>1529</v>
      </c>
      <c r="F166" s="52" t="s">
        <v>1982</v>
      </c>
      <c r="G166" s="52">
        <v>31</v>
      </c>
    </row>
    <row r="167" spans="1:7">
      <c r="A167" s="254" t="s">
        <v>1661</v>
      </c>
      <c r="B167" s="189" t="s">
        <v>84</v>
      </c>
      <c r="C167" s="217" t="s">
        <v>1742</v>
      </c>
      <c r="D167" s="190">
        <v>1965</v>
      </c>
      <c r="E167" s="52" t="s">
        <v>1530</v>
      </c>
      <c r="F167" s="52" t="s">
        <v>1983</v>
      </c>
      <c r="G167" s="52">
        <v>30</v>
      </c>
    </row>
    <row r="168" spans="1:7">
      <c r="A168" s="254" t="s">
        <v>1662</v>
      </c>
      <c r="B168" s="189" t="s">
        <v>84</v>
      </c>
      <c r="C168" s="217" t="s">
        <v>1745</v>
      </c>
      <c r="D168" s="190">
        <v>1968</v>
      </c>
      <c r="E168" s="52" t="s">
        <v>133</v>
      </c>
      <c r="F168" s="52" t="s">
        <v>1977</v>
      </c>
      <c r="G168" s="52">
        <v>29</v>
      </c>
    </row>
    <row r="169" spans="1:7">
      <c r="A169" s="254" t="s">
        <v>1663</v>
      </c>
      <c r="B169" s="189" t="s">
        <v>84</v>
      </c>
      <c r="C169" s="217" t="s">
        <v>1752</v>
      </c>
      <c r="D169" s="190">
        <v>1967</v>
      </c>
      <c r="E169" s="52" t="s">
        <v>1950</v>
      </c>
      <c r="F169" s="52" t="s">
        <v>1986</v>
      </c>
      <c r="G169" s="52">
        <v>28</v>
      </c>
    </row>
    <row r="170" spans="1:7">
      <c r="A170" s="254" t="s">
        <v>1664</v>
      </c>
      <c r="B170" s="189" t="s">
        <v>84</v>
      </c>
      <c r="C170" s="217" t="s">
        <v>1767</v>
      </c>
      <c r="D170" s="190">
        <v>1968</v>
      </c>
      <c r="E170" s="52" t="s">
        <v>1160</v>
      </c>
      <c r="F170" s="52" t="s">
        <v>1964</v>
      </c>
      <c r="G170" s="52">
        <v>27</v>
      </c>
    </row>
    <row r="171" spans="1:7">
      <c r="A171" s="254" t="s">
        <v>1665</v>
      </c>
      <c r="B171" s="189" t="s">
        <v>84</v>
      </c>
      <c r="C171" s="217" t="s">
        <v>1780</v>
      </c>
      <c r="D171" s="190">
        <v>1968</v>
      </c>
      <c r="E171" s="52" t="s">
        <v>141</v>
      </c>
      <c r="F171" s="52" t="s">
        <v>1963</v>
      </c>
      <c r="G171" s="52">
        <v>26</v>
      </c>
    </row>
    <row r="172" spans="1:7">
      <c r="A172" s="254" t="s">
        <v>1666</v>
      </c>
      <c r="B172" s="189" t="s">
        <v>84</v>
      </c>
      <c r="C172" s="217" t="s">
        <v>1789</v>
      </c>
      <c r="D172" s="190">
        <v>1966</v>
      </c>
      <c r="E172" s="52" t="s">
        <v>1161</v>
      </c>
      <c r="F172" s="52" t="s">
        <v>1993</v>
      </c>
      <c r="G172" s="52">
        <v>25</v>
      </c>
    </row>
    <row r="173" spans="1:7">
      <c r="A173" s="254" t="s">
        <v>1667</v>
      </c>
      <c r="B173" s="189" t="s">
        <v>84</v>
      </c>
      <c r="C173" s="217" t="s">
        <v>1791</v>
      </c>
      <c r="D173" s="190">
        <v>1966</v>
      </c>
      <c r="E173" s="52" t="s">
        <v>117</v>
      </c>
      <c r="F173" s="52" t="s">
        <v>1962</v>
      </c>
      <c r="G173" s="52">
        <v>24</v>
      </c>
    </row>
    <row r="174" spans="1:7">
      <c r="A174" s="254" t="s">
        <v>1668</v>
      </c>
      <c r="B174" s="189" t="s">
        <v>84</v>
      </c>
      <c r="C174" s="217" t="s">
        <v>1804</v>
      </c>
      <c r="D174" s="190">
        <v>1968</v>
      </c>
      <c r="E174" s="52" t="s">
        <v>166</v>
      </c>
      <c r="F174" s="52" t="s">
        <v>2001</v>
      </c>
      <c r="G174" s="52">
        <v>23</v>
      </c>
    </row>
    <row r="175" spans="1:7">
      <c r="A175" s="254" t="s">
        <v>1669</v>
      </c>
      <c r="B175" s="189" t="s">
        <v>84</v>
      </c>
      <c r="C175" s="217" t="s">
        <v>1808</v>
      </c>
      <c r="D175" s="190">
        <v>1967</v>
      </c>
      <c r="E175" s="52" t="s">
        <v>152</v>
      </c>
      <c r="F175" s="52" t="s">
        <v>1984</v>
      </c>
      <c r="G175" s="52">
        <v>22</v>
      </c>
    </row>
    <row r="176" spans="1:7">
      <c r="A176" s="254" t="s">
        <v>1670</v>
      </c>
      <c r="B176" s="189" t="s">
        <v>84</v>
      </c>
      <c r="C176" s="217" t="s">
        <v>1811</v>
      </c>
      <c r="D176" s="190">
        <v>1968</v>
      </c>
      <c r="E176" s="52" t="s">
        <v>1160</v>
      </c>
      <c r="F176" s="52" t="s">
        <v>1964</v>
      </c>
      <c r="G176" s="52">
        <v>21</v>
      </c>
    </row>
    <row r="177" spans="1:7">
      <c r="A177" s="254" t="s">
        <v>1673</v>
      </c>
      <c r="B177" s="189" t="s">
        <v>84</v>
      </c>
      <c r="C177" s="217" t="s">
        <v>1819</v>
      </c>
      <c r="D177" s="190">
        <v>1968</v>
      </c>
      <c r="E177" s="52" t="s">
        <v>1166</v>
      </c>
      <c r="F177" s="52" t="s">
        <v>1969</v>
      </c>
      <c r="G177" s="52">
        <v>20</v>
      </c>
    </row>
    <row r="178" spans="1:7">
      <c r="A178" s="254" t="s">
        <v>1674</v>
      </c>
      <c r="B178" s="189" t="s">
        <v>84</v>
      </c>
      <c r="C178" s="217" t="s">
        <v>1826</v>
      </c>
      <c r="D178" s="190">
        <v>1968</v>
      </c>
      <c r="E178" s="52" t="s">
        <v>122</v>
      </c>
      <c r="F178" s="52" t="s">
        <v>1971</v>
      </c>
      <c r="G178" s="52">
        <v>19</v>
      </c>
    </row>
    <row r="179" spans="1:7">
      <c r="A179" s="254" t="s">
        <v>1675</v>
      </c>
      <c r="B179" s="189" t="s">
        <v>84</v>
      </c>
      <c r="C179" s="217" t="s">
        <v>1828</v>
      </c>
      <c r="D179" s="190">
        <v>1964</v>
      </c>
      <c r="E179" s="52" t="s">
        <v>109</v>
      </c>
      <c r="F179" s="52" t="s">
        <v>1960</v>
      </c>
      <c r="G179" s="52">
        <v>18</v>
      </c>
    </row>
    <row r="180" spans="1:7">
      <c r="A180" s="254" t="s">
        <v>1676</v>
      </c>
      <c r="B180" s="189" t="s">
        <v>84</v>
      </c>
      <c r="C180" s="217" t="s">
        <v>1833</v>
      </c>
      <c r="D180" s="190">
        <v>1966</v>
      </c>
      <c r="E180" s="52" t="s">
        <v>1955</v>
      </c>
      <c r="F180" s="52" t="s">
        <v>2003</v>
      </c>
      <c r="G180" s="52">
        <v>17</v>
      </c>
    </row>
    <row r="181" spans="1:7">
      <c r="A181" s="254" t="s">
        <v>1677</v>
      </c>
      <c r="B181" s="189" t="s">
        <v>84</v>
      </c>
      <c r="C181" s="217" t="s">
        <v>1834</v>
      </c>
      <c r="D181" s="190">
        <v>1968</v>
      </c>
      <c r="E181" s="52" t="s">
        <v>244</v>
      </c>
      <c r="F181" s="52" t="s">
        <v>1979</v>
      </c>
      <c r="G181" s="52">
        <v>16</v>
      </c>
    </row>
    <row r="182" spans="1:7">
      <c r="A182" s="254" t="s">
        <v>1678</v>
      </c>
      <c r="B182" s="189" t="s">
        <v>84</v>
      </c>
      <c r="C182" s="217" t="s">
        <v>1846</v>
      </c>
      <c r="D182" s="190">
        <v>1965</v>
      </c>
      <c r="E182" s="52" t="s">
        <v>1166</v>
      </c>
      <c r="F182" s="52" t="s">
        <v>1969</v>
      </c>
      <c r="G182" s="52">
        <v>15</v>
      </c>
    </row>
    <row r="183" spans="1:7">
      <c r="A183" s="254" t="s">
        <v>1679</v>
      </c>
      <c r="B183" s="189" t="s">
        <v>84</v>
      </c>
      <c r="C183" s="217" t="s">
        <v>1865</v>
      </c>
      <c r="D183" s="190">
        <v>1968</v>
      </c>
      <c r="E183" s="52" t="s">
        <v>1160</v>
      </c>
      <c r="F183" s="52" t="s">
        <v>1964</v>
      </c>
      <c r="G183" s="52">
        <v>14</v>
      </c>
    </row>
    <row r="184" spans="1:7">
      <c r="A184" s="254" t="s">
        <v>1680</v>
      </c>
      <c r="B184" s="189" t="s">
        <v>84</v>
      </c>
      <c r="C184" s="217" t="s">
        <v>1871</v>
      </c>
      <c r="D184" s="190">
        <v>1965</v>
      </c>
      <c r="E184" s="52" t="s">
        <v>1160</v>
      </c>
      <c r="F184" s="52" t="s">
        <v>1964</v>
      </c>
      <c r="G184" s="52">
        <v>13</v>
      </c>
    </row>
    <row r="185" spans="1:7">
      <c r="A185" s="254" t="s">
        <v>1681</v>
      </c>
      <c r="B185" s="189" t="s">
        <v>84</v>
      </c>
      <c r="C185" s="217" t="s">
        <v>1875</v>
      </c>
      <c r="D185" s="190">
        <v>1965</v>
      </c>
      <c r="E185" s="52" t="s">
        <v>244</v>
      </c>
      <c r="F185" s="52" t="s">
        <v>1979</v>
      </c>
      <c r="G185" s="52">
        <v>12</v>
      </c>
    </row>
    <row r="186" spans="1:7">
      <c r="A186" s="254" t="s">
        <v>1682</v>
      </c>
      <c r="B186" s="189" t="s">
        <v>84</v>
      </c>
      <c r="C186" s="217" t="s">
        <v>1877</v>
      </c>
      <c r="D186" s="190">
        <v>1967</v>
      </c>
      <c r="E186" s="52" t="s">
        <v>181</v>
      </c>
      <c r="F186" s="52" t="s">
        <v>1973</v>
      </c>
      <c r="G186" s="52">
        <v>11</v>
      </c>
    </row>
    <row r="187" spans="1:7">
      <c r="A187" s="254" t="s">
        <v>1683</v>
      </c>
      <c r="B187" s="189" t="s">
        <v>84</v>
      </c>
      <c r="C187" s="217" t="s">
        <v>1879</v>
      </c>
      <c r="D187" s="190">
        <v>1965</v>
      </c>
      <c r="E187" s="52" t="s">
        <v>217</v>
      </c>
      <c r="F187" s="52" t="s">
        <v>2011</v>
      </c>
      <c r="G187" s="52">
        <v>10</v>
      </c>
    </row>
    <row r="188" spans="1:7">
      <c r="A188" s="254" t="s">
        <v>1684</v>
      </c>
      <c r="B188" s="189" t="s">
        <v>84</v>
      </c>
      <c r="C188" s="217" t="s">
        <v>1883</v>
      </c>
      <c r="D188" s="190">
        <v>1964</v>
      </c>
      <c r="E188" s="52" t="s">
        <v>1955</v>
      </c>
      <c r="F188" s="52" t="s">
        <v>2003</v>
      </c>
      <c r="G188" s="52">
        <v>9</v>
      </c>
    </row>
    <row r="189" spans="1:7">
      <c r="A189" s="254" t="s">
        <v>1685</v>
      </c>
      <c r="B189" s="189" t="s">
        <v>84</v>
      </c>
      <c r="C189" s="217" t="s">
        <v>1885</v>
      </c>
      <c r="D189" s="190">
        <v>1967</v>
      </c>
      <c r="E189" s="52" t="s">
        <v>135</v>
      </c>
      <c r="F189" s="52" t="s">
        <v>1989</v>
      </c>
      <c r="G189" s="52">
        <v>8</v>
      </c>
    </row>
    <row r="190" spans="1:7">
      <c r="A190" s="254" t="s">
        <v>1686</v>
      </c>
      <c r="B190" s="189" t="s">
        <v>84</v>
      </c>
      <c r="C190" s="217" t="s">
        <v>1890</v>
      </c>
      <c r="D190" s="190">
        <v>1968</v>
      </c>
      <c r="E190" s="52" t="s">
        <v>1951</v>
      </c>
      <c r="F190" s="52" t="s">
        <v>1990</v>
      </c>
      <c r="G190" s="52">
        <v>7</v>
      </c>
    </row>
    <row r="191" spans="1:7">
      <c r="A191" s="254" t="s">
        <v>1687</v>
      </c>
      <c r="B191" s="189" t="s">
        <v>84</v>
      </c>
      <c r="C191" s="217" t="s">
        <v>1895</v>
      </c>
      <c r="D191" s="190">
        <v>1964</v>
      </c>
      <c r="E191" s="52" t="s">
        <v>171</v>
      </c>
      <c r="F191" s="52" t="s">
        <v>2010</v>
      </c>
      <c r="G191" s="52">
        <v>6</v>
      </c>
    </row>
    <row r="192" spans="1:7">
      <c r="A192" s="254" t="s">
        <v>1688</v>
      </c>
      <c r="B192" s="189" t="s">
        <v>84</v>
      </c>
      <c r="C192" s="217" t="s">
        <v>1900</v>
      </c>
      <c r="D192" s="190">
        <v>1965</v>
      </c>
      <c r="E192" s="52" t="s">
        <v>1954</v>
      </c>
      <c r="F192" s="52" t="s">
        <v>2000</v>
      </c>
      <c r="G192" s="52">
        <v>5</v>
      </c>
    </row>
    <row r="193" spans="1:7">
      <c r="A193" s="254" t="s">
        <v>1689</v>
      </c>
      <c r="B193" s="189" t="s">
        <v>84</v>
      </c>
      <c r="C193" s="217" t="s">
        <v>1910</v>
      </c>
      <c r="D193" s="190">
        <v>1964</v>
      </c>
      <c r="E193" s="52" t="s">
        <v>181</v>
      </c>
      <c r="F193" s="52" t="s">
        <v>1973</v>
      </c>
      <c r="G193" s="52">
        <v>4</v>
      </c>
    </row>
    <row r="194" spans="1:7">
      <c r="A194" s="254" t="s">
        <v>1690</v>
      </c>
      <c r="B194" s="189" t="s">
        <v>84</v>
      </c>
      <c r="C194" s="217" t="s">
        <v>1911</v>
      </c>
      <c r="D194" s="190">
        <v>1966</v>
      </c>
      <c r="E194" s="52" t="s">
        <v>1166</v>
      </c>
      <c r="F194" s="52" t="s">
        <v>1969</v>
      </c>
      <c r="G194" s="52">
        <v>3</v>
      </c>
    </row>
    <row r="195" spans="1:7">
      <c r="A195" s="254" t="s">
        <v>1691</v>
      </c>
      <c r="B195" s="189" t="s">
        <v>84</v>
      </c>
      <c r="C195" s="217" t="s">
        <v>1912</v>
      </c>
      <c r="D195" s="190">
        <v>1967</v>
      </c>
      <c r="E195" s="52" t="s">
        <v>181</v>
      </c>
      <c r="F195" s="52" t="s">
        <v>1973</v>
      </c>
      <c r="G195" s="52">
        <v>2</v>
      </c>
    </row>
    <row r="196" spans="1:7">
      <c r="A196" s="254" t="s">
        <v>1692</v>
      </c>
      <c r="B196" s="189" t="s">
        <v>84</v>
      </c>
      <c r="C196" s="217" t="s">
        <v>1916</v>
      </c>
      <c r="D196" s="190">
        <v>1965</v>
      </c>
      <c r="E196" s="52" t="s">
        <v>181</v>
      </c>
      <c r="F196" s="52" t="s">
        <v>1973</v>
      </c>
      <c r="G196" s="52">
        <v>1</v>
      </c>
    </row>
    <row r="197" spans="1:7">
      <c r="A197" s="254" t="s">
        <v>1693</v>
      </c>
      <c r="B197" s="189" t="s">
        <v>84</v>
      </c>
      <c r="C197" s="217" t="s">
        <v>1927</v>
      </c>
      <c r="D197" s="190">
        <v>1966</v>
      </c>
      <c r="E197" s="52" t="s">
        <v>1956</v>
      </c>
      <c r="F197" s="52" t="s">
        <v>2015</v>
      </c>
      <c r="G197" s="52">
        <v>1</v>
      </c>
    </row>
    <row r="198" spans="1:7">
      <c r="A198" s="254" t="s">
        <v>1694</v>
      </c>
      <c r="B198" s="189" t="s">
        <v>84</v>
      </c>
      <c r="C198" s="217" t="s">
        <v>1932</v>
      </c>
      <c r="D198" s="190">
        <v>1968</v>
      </c>
      <c r="E198" s="52" t="s">
        <v>1166</v>
      </c>
      <c r="F198" s="52" t="s">
        <v>1969</v>
      </c>
      <c r="G198" s="52">
        <v>1</v>
      </c>
    </row>
    <row r="199" spans="1:7">
      <c r="A199" s="253" t="s">
        <v>1653</v>
      </c>
      <c r="B199" s="187" t="s">
        <v>87</v>
      </c>
      <c r="C199" s="218" t="s">
        <v>1715</v>
      </c>
      <c r="D199" s="188">
        <v>1963</v>
      </c>
      <c r="E199" s="106" t="s">
        <v>984</v>
      </c>
      <c r="F199" s="106" t="s">
        <v>1970</v>
      </c>
      <c r="G199" s="52">
        <v>40</v>
      </c>
    </row>
    <row r="200" spans="1:7">
      <c r="A200" s="254" t="s">
        <v>1654</v>
      </c>
      <c r="B200" s="189" t="s">
        <v>87</v>
      </c>
      <c r="C200" s="217" t="s">
        <v>1718</v>
      </c>
      <c r="D200" s="190">
        <v>1959</v>
      </c>
      <c r="E200" s="52" t="s">
        <v>148</v>
      </c>
      <c r="F200" s="52" t="s">
        <v>1972</v>
      </c>
      <c r="G200" s="52">
        <v>38</v>
      </c>
    </row>
    <row r="201" spans="1:7">
      <c r="A201" s="254" t="s">
        <v>1655</v>
      </c>
      <c r="B201" s="189" t="s">
        <v>87</v>
      </c>
      <c r="C201" s="217" t="s">
        <v>1720</v>
      </c>
      <c r="D201" s="190">
        <v>1959</v>
      </c>
      <c r="E201" s="52" t="s">
        <v>1169</v>
      </c>
      <c r="F201" s="52" t="s">
        <v>1974</v>
      </c>
      <c r="G201" s="52">
        <v>36</v>
      </c>
    </row>
    <row r="202" spans="1:7">
      <c r="A202" s="254" t="s">
        <v>1656</v>
      </c>
      <c r="B202" s="189" t="s">
        <v>87</v>
      </c>
      <c r="C202" s="217" t="s">
        <v>1726</v>
      </c>
      <c r="D202" s="190">
        <v>1959</v>
      </c>
      <c r="E202" s="52" t="s">
        <v>198</v>
      </c>
      <c r="F202" s="52" t="s">
        <v>1976</v>
      </c>
      <c r="G202" s="52">
        <v>35</v>
      </c>
    </row>
    <row r="203" spans="1:7">
      <c r="A203" s="254" t="s">
        <v>1657</v>
      </c>
      <c r="B203" s="189" t="s">
        <v>87</v>
      </c>
      <c r="C203" s="217" t="s">
        <v>1729</v>
      </c>
      <c r="D203" s="190">
        <v>1963</v>
      </c>
      <c r="E203" s="52" t="s">
        <v>1160</v>
      </c>
      <c r="F203" s="52" t="s">
        <v>1964</v>
      </c>
      <c r="G203" s="52">
        <v>34</v>
      </c>
    </row>
    <row r="204" spans="1:7">
      <c r="A204" s="254" t="s">
        <v>1658</v>
      </c>
      <c r="B204" s="189" t="s">
        <v>87</v>
      </c>
      <c r="C204" s="217" t="s">
        <v>1743</v>
      </c>
      <c r="D204" s="190">
        <v>1960</v>
      </c>
      <c r="E204" s="52" t="s">
        <v>152</v>
      </c>
      <c r="F204" s="52" t="s">
        <v>1984</v>
      </c>
      <c r="G204" s="52">
        <v>33</v>
      </c>
    </row>
    <row r="205" spans="1:7">
      <c r="A205" s="254" t="s">
        <v>1659</v>
      </c>
      <c r="B205" s="189" t="s">
        <v>87</v>
      </c>
      <c r="C205" s="217" t="s">
        <v>1755</v>
      </c>
      <c r="D205" s="190">
        <v>1962</v>
      </c>
      <c r="E205" s="52" t="s">
        <v>165</v>
      </c>
      <c r="F205" s="52" t="s">
        <v>1987</v>
      </c>
      <c r="G205" s="52">
        <v>32</v>
      </c>
    </row>
    <row r="206" spans="1:7">
      <c r="A206" s="254" t="s">
        <v>1660</v>
      </c>
      <c r="B206" s="189" t="s">
        <v>87</v>
      </c>
      <c r="C206" s="217" t="s">
        <v>1774</v>
      </c>
      <c r="D206" s="190">
        <v>1961</v>
      </c>
      <c r="E206" s="52" t="s">
        <v>234</v>
      </c>
      <c r="F206" s="52" t="s">
        <v>1992</v>
      </c>
      <c r="G206" s="52">
        <v>31</v>
      </c>
    </row>
    <row r="207" spans="1:7">
      <c r="A207" s="254" t="s">
        <v>1661</v>
      </c>
      <c r="B207" s="189" t="s">
        <v>87</v>
      </c>
      <c r="C207" s="217" t="s">
        <v>1816</v>
      </c>
      <c r="D207" s="190">
        <v>1960</v>
      </c>
      <c r="E207" s="52" t="s">
        <v>195</v>
      </c>
      <c r="F207" s="52" t="s">
        <v>2004</v>
      </c>
      <c r="G207" s="52">
        <v>30</v>
      </c>
    </row>
    <row r="208" spans="1:7">
      <c r="A208" s="254" t="s">
        <v>1662</v>
      </c>
      <c r="B208" s="189" t="s">
        <v>87</v>
      </c>
      <c r="C208" s="217" t="s">
        <v>1820</v>
      </c>
      <c r="D208" s="190">
        <v>1963</v>
      </c>
      <c r="E208" s="52" t="s">
        <v>1166</v>
      </c>
      <c r="F208" s="52" t="s">
        <v>1969</v>
      </c>
      <c r="G208" s="52">
        <v>29</v>
      </c>
    </row>
    <row r="209" spans="1:7">
      <c r="A209" s="254" t="s">
        <v>1663</v>
      </c>
      <c r="B209" s="189" t="s">
        <v>87</v>
      </c>
      <c r="C209" s="217" t="s">
        <v>1843</v>
      </c>
      <c r="D209" s="190">
        <v>1961</v>
      </c>
      <c r="E209" s="52" t="s">
        <v>984</v>
      </c>
      <c r="F209" s="52" t="s">
        <v>1970</v>
      </c>
      <c r="G209" s="52">
        <v>28</v>
      </c>
    </row>
    <row r="210" spans="1:7">
      <c r="A210" s="254" t="s">
        <v>1664</v>
      </c>
      <c r="B210" s="189" t="s">
        <v>87</v>
      </c>
      <c r="C210" s="217" t="s">
        <v>1844</v>
      </c>
      <c r="D210" s="190">
        <v>1961</v>
      </c>
      <c r="E210" s="52" t="s">
        <v>148</v>
      </c>
      <c r="F210" s="52" t="s">
        <v>1972</v>
      </c>
      <c r="G210" s="52">
        <v>27</v>
      </c>
    </row>
    <row r="211" spans="1:7">
      <c r="A211" s="254" t="s">
        <v>1665</v>
      </c>
      <c r="B211" s="189" t="s">
        <v>87</v>
      </c>
      <c r="C211" s="217" t="s">
        <v>1845</v>
      </c>
      <c r="D211" s="190">
        <v>1959</v>
      </c>
      <c r="E211" s="52" t="s">
        <v>146</v>
      </c>
      <c r="F211" s="52" t="s">
        <v>2007</v>
      </c>
      <c r="G211" s="52">
        <v>26</v>
      </c>
    </row>
    <row r="212" spans="1:7">
      <c r="A212" s="254" t="s">
        <v>1666</v>
      </c>
      <c r="B212" s="189" t="s">
        <v>87</v>
      </c>
      <c r="C212" s="217" t="s">
        <v>1882</v>
      </c>
      <c r="D212" s="190">
        <v>1959</v>
      </c>
      <c r="E212" s="52" t="s">
        <v>1166</v>
      </c>
      <c r="F212" s="52" t="s">
        <v>1969</v>
      </c>
      <c r="G212" s="52">
        <v>25</v>
      </c>
    </row>
    <row r="213" spans="1:7">
      <c r="A213" s="254" t="s">
        <v>1667</v>
      </c>
      <c r="B213" s="189" t="s">
        <v>87</v>
      </c>
      <c r="C213" s="217" t="s">
        <v>1888</v>
      </c>
      <c r="D213" s="190">
        <v>1959</v>
      </c>
      <c r="E213" s="52" t="s">
        <v>1161</v>
      </c>
      <c r="F213" s="52" t="s">
        <v>1993</v>
      </c>
      <c r="G213" s="52">
        <v>24</v>
      </c>
    </row>
    <row r="214" spans="1:7">
      <c r="A214" s="254" t="s">
        <v>1668</v>
      </c>
      <c r="B214" s="189" t="s">
        <v>87</v>
      </c>
      <c r="C214" s="217" t="s">
        <v>1892</v>
      </c>
      <c r="D214" s="190">
        <v>1962</v>
      </c>
      <c r="E214" s="52" t="s">
        <v>244</v>
      </c>
      <c r="F214" s="52" t="s">
        <v>1979</v>
      </c>
      <c r="G214" s="52">
        <v>23</v>
      </c>
    </row>
    <row r="215" spans="1:7">
      <c r="A215" s="254" t="s">
        <v>1669</v>
      </c>
      <c r="B215" s="189" t="s">
        <v>87</v>
      </c>
      <c r="C215" s="217" t="s">
        <v>1908</v>
      </c>
      <c r="D215" s="190">
        <v>1961</v>
      </c>
      <c r="E215" s="52" t="s">
        <v>181</v>
      </c>
      <c r="F215" s="52" t="s">
        <v>1973</v>
      </c>
      <c r="G215" s="52">
        <v>22</v>
      </c>
    </row>
    <row r="216" spans="1:7">
      <c r="A216" s="254" t="s">
        <v>1670</v>
      </c>
      <c r="B216" s="189" t="s">
        <v>87</v>
      </c>
      <c r="C216" s="217" t="s">
        <v>1913</v>
      </c>
      <c r="D216" s="190">
        <v>1962</v>
      </c>
      <c r="E216" s="52" t="s">
        <v>157</v>
      </c>
      <c r="F216" s="52" t="s">
        <v>1978</v>
      </c>
      <c r="G216" s="52">
        <v>21</v>
      </c>
    </row>
    <row r="217" spans="1:7">
      <c r="A217" s="253" t="s">
        <v>1653</v>
      </c>
      <c r="B217" s="187" t="s">
        <v>90</v>
      </c>
      <c r="C217" s="218" t="s">
        <v>1733</v>
      </c>
      <c r="D217" s="188">
        <v>1956</v>
      </c>
      <c r="E217" s="106" t="s">
        <v>244</v>
      </c>
      <c r="F217" s="106" t="s">
        <v>1979</v>
      </c>
      <c r="G217" s="52">
        <v>40</v>
      </c>
    </row>
    <row r="218" spans="1:7">
      <c r="A218" s="254" t="s">
        <v>1654</v>
      </c>
      <c r="B218" s="189" t="s">
        <v>90</v>
      </c>
      <c r="C218" s="217" t="s">
        <v>1757</v>
      </c>
      <c r="D218" s="190">
        <v>1956</v>
      </c>
      <c r="E218" s="52" t="s">
        <v>135</v>
      </c>
      <c r="F218" s="52" t="s">
        <v>1989</v>
      </c>
      <c r="G218" s="52">
        <v>38</v>
      </c>
    </row>
    <row r="219" spans="1:7">
      <c r="A219" s="254" t="s">
        <v>1655</v>
      </c>
      <c r="B219" s="189" t="s">
        <v>90</v>
      </c>
      <c r="C219" s="217" t="s">
        <v>1768</v>
      </c>
      <c r="D219" s="190">
        <v>1958</v>
      </c>
      <c r="E219" s="52" t="s">
        <v>373</v>
      </c>
      <c r="F219" s="52" t="s">
        <v>1961</v>
      </c>
      <c r="G219" s="52">
        <v>36</v>
      </c>
    </row>
    <row r="220" spans="1:7">
      <c r="A220" s="254" t="s">
        <v>1656</v>
      </c>
      <c r="B220" s="189" t="s">
        <v>90</v>
      </c>
      <c r="C220" s="217" t="s">
        <v>1778</v>
      </c>
      <c r="D220" s="190">
        <v>1956</v>
      </c>
      <c r="E220" s="52" t="s">
        <v>910</v>
      </c>
      <c r="F220" s="52" t="s">
        <v>1988</v>
      </c>
      <c r="G220" s="52">
        <v>35</v>
      </c>
    </row>
    <row r="221" spans="1:7">
      <c r="A221" s="254" t="s">
        <v>1657</v>
      </c>
      <c r="B221" s="189" t="s">
        <v>90</v>
      </c>
      <c r="C221" s="217" t="s">
        <v>1786</v>
      </c>
      <c r="D221" s="190">
        <v>1957</v>
      </c>
      <c r="E221" s="52" t="s">
        <v>1537</v>
      </c>
      <c r="F221" s="52" t="s">
        <v>1995</v>
      </c>
      <c r="G221" s="52">
        <v>34</v>
      </c>
    </row>
    <row r="222" spans="1:7">
      <c r="A222" s="254" t="s">
        <v>1658</v>
      </c>
      <c r="B222" s="189" t="s">
        <v>90</v>
      </c>
      <c r="C222" s="217" t="s">
        <v>1800</v>
      </c>
      <c r="D222" s="190">
        <v>1954</v>
      </c>
      <c r="E222" s="52" t="s">
        <v>1160</v>
      </c>
      <c r="F222" s="52" t="s">
        <v>1964</v>
      </c>
      <c r="G222" s="52">
        <v>33</v>
      </c>
    </row>
    <row r="223" spans="1:7">
      <c r="A223" s="254" t="s">
        <v>1659</v>
      </c>
      <c r="B223" s="189" t="s">
        <v>90</v>
      </c>
      <c r="C223" s="217" t="s">
        <v>1806</v>
      </c>
      <c r="D223" s="190">
        <v>1957</v>
      </c>
      <c r="E223" s="52" t="s">
        <v>1161</v>
      </c>
      <c r="F223" s="52" t="s">
        <v>1993</v>
      </c>
      <c r="G223" s="52">
        <v>32</v>
      </c>
    </row>
    <row r="224" spans="1:7">
      <c r="A224" s="254" t="s">
        <v>1660</v>
      </c>
      <c r="B224" s="189" t="s">
        <v>90</v>
      </c>
      <c r="C224" s="217" t="s">
        <v>1818</v>
      </c>
      <c r="D224" s="190">
        <v>1955</v>
      </c>
      <c r="E224" s="52" t="s">
        <v>373</v>
      </c>
      <c r="F224" s="52" t="s">
        <v>1961</v>
      </c>
      <c r="G224" s="52">
        <v>31</v>
      </c>
    </row>
    <row r="225" spans="1:7">
      <c r="A225" s="254" t="s">
        <v>1661</v>
      </c>
      <c r="B225" s="189" t="s">
        <v>90</v>
      </c>
      <c r="C225" s="217" t="s">
        <v>1825</v>
      </c>
      <c r="D225" s="190">
        <v>1958</v>
      </c>
      <c r="E225" s="52" t="s">
        <v>244</v>
      </c>
      <c r="F225" s="52" t="s">
        <v>1979</v>
      </c>
      <c r="G225" s="52">
        <v>30</v>
      </c>
    </row>
    <row r="226" spans="1:7">
      <c r="A226" s="254" t="s">
        <v>1662</v>
      </c>
      <c r="B226" s="189" t="s">
        <v>90</v>
      </c>
      <c r="C226" s="217" t="s">
        <v>1830</v>
      </c>
      <c r="D226" s="190">
        <v>1957</v>
      </c>
      <c r="E226" s="52" t="s">
        <v>153</v>
      </c>
      <c r="F226" s="52" t="s">
        <v>2006</v>
      </c>
      <c r="G226" s="52">
        <v>29</v>
      </c>
    </row>
    <row r="227" spans="1:7">
      <c r="A227" s="254" t="s">
        <v>1663</v>
      </c>
      <c r="B227" s="189" t="s">
        <v>90</v>
      </c>
      <c r="C227" s="217" t="s">
        <v>1886</v>
      </c>
      <c r="D227" s="190">
        <v>1956</v>
      </c>
      <c r="E227" s="52" t="s">
        <v>1166</v>
      </c>
      <c r="F227" s="52" t="s">
        <v>1969</v>
      </c>
      <c r="G227" s="52">
        <v>28</v>
      </c>
    </row>
    <row r="228" spans="1:7">
      <c r="A228" s="254" t="s">
        <v>1664</v>
      </c>
      <c r="B228" s="189" t="s">
        <v>90</v>
      </c>
      <c r="C228" s="217" t="s">
        <v>1893</v>
      </c>
      <c r="D228" s="190">
        <v>1957</v>
      </c>
      <c r="E228" s="52" t="s">
        <v>1166</v>
      </c>
      <c r="F228" s="52" t="s">
        <v>1969</v>
      </c>
      <c r="G228" s="52">
        <v>27</v>
      </c>
    </row>
    <row r="229" spans="1:7">
      <c r="A229" s="254" t="s">
        <v>1665</v>
      </c>
      <c r="B229" s="189" t="s">
        <v>90</v>
      </c>
      <c r="C229" s="217" t="s">
        <v>1903</v>
      </c>
      <c r="D229" s="190">
        <v>1957</v>
      </c>
      <c r="E229" s="52" t="s">
        <v>191</v>
      </c>
      <c r="F229" s="52" t="s">
        <v>2012</v>
      </c>
      <c r="G229" s="52">
        <v>26</v>
      </c>
    </row>
    <row r="230" spans="1:7">
      <c r="A230" s="254" t="s">
        <v>1666</v>
      </c>
      <c r="B230" s="189" t="s">
        <v>90</v>
      </c>
      <c r="C230" s="217" t="s">
        <v>1904</v>
      </c>
      <c r="D230" s="190">
        <v>1954</v>
      </c>
      <c r="E230" s="52" t="s">
        <v>1955</v>
      </c>
      <c r="F230" s="52" t="s">
        <v>2003</v>
      </c>
      <c r="G230" s="52">
        <v>25</v>
      </c>
    </row>
    <row r="231" spans="1:7">
      <c r="A231" s="254" t="s">
        <v>1667</v>
      </c>
      <c r="B231" s="189" t="s">
        <v>90</v>
      </c>
      <c r="C231" s="217" t="s">
        <v>1905</v>
      </c>
      <c r="D231" s="190">
        <v>1956</v>
      </c>
      <c r="E231" s="52" t="s">
        <v>126</v>
      </c>
      <c r="F231" s="52" t="s">
        <v>1981</v>
      </c>
      <c r="G231" s="52">
        <v>24</v>
      </c>
    </row>
    <row r="232" spans="1:7">
      <c r="A232" s="254" t="s">
        <v>1668</v>
      </c>
      <c r="B232" s="189" t="s">
        <v>90</v>
      </c>
      <c r="C232" s="217" t="s">
        <v>1907</v>
      </c>
      <c r="D232" s="190">
        <v>1957</v>
      </c>
      <c r="E232" s="52" t="s">
        <v>109</v>
      </c>
      <c r="F232" s="52" t="s">
        <v>1960</v>
      </c>
      <c r="G232" s="52">
        <v>23</v>
      </c>
    </row>
    <row r="233" spans="1:7">
      <c r="A233" s="254" t="s">
        <v>1669</v>
      </c>
      <c r="B233" s="189" t="s">
        <v>90</v>
      </c>
      <c r="C233" s="217" t="s">
        <v>1919</v>
      </c>
      <c r="D233" s="190">
        <v>1956</v>
      </c>
      <c r="E233" s="52" t="s">
        <v>133</v>
      </c>
      <c r="F233" s="52" t="s">
        <v>1977</v>
      </c>
      <c r="G233" s="52">
        <v>22</v>
      </c>
    </row>
    <row r="234" spans="1:7">
      <c r="A234" s="254" t="s">
        <v>1670</v>
      </c>
      <c r="B234" s="189" t="s">
        <v>90</v>
      </c>
      <c r="C234" s="217" t="s">
        <v>1922</v>
      </c>
      <c r="D234" s="190">
        <v>1955</v>
      </c>
      <c r="E234" s="52" t="s">
        <v>124</v>
      </c>
      <c r="F234" s="52" t="s">
        <v>2014</v>
      </c>
      <c r="G234" s="52">
        <v>21</v>
      </c>
    </row>
    <row r="235" spans="1:7">
      <c r="A235" s="254" t="s">
        <v>1671</v>
      </c>
      <c r="B235" s="189" t="s">
        <v>90</v>
      </c>
      <c r="C235" s="217" t="s">
        <v>1930</v>
      </c>
      <c r="D235" s="190">
        <v>1955</v>
      </c>
      <c r="E235" s="52" t="s">
        <v>1957</v>
      </c>
      <c r="F235" s="52" t="s">
        <v>2016</v>
      </c>
      <c r="G235" s="52">
        <v>20</v>
      </c>
    </row>
    <row r="236" spans="1:7">
      <c r="A236" s="254" t="s">
        <v>1672</v>
      </c>
      <c r="B236" s="189" t="s">
        <v>90</v>
      </c>
      <c r="C236" s="217" t="s">
        <v>1936</v>
      </c>
      <c r="D236" s="190">
        <v>1957</v>
      </c>
      <c r="E236" s="52" t="s">
        <v>124</v>
      </c>
      <c r="F236" s="52" t="s">
        <v>2014</v>
      </c>
      <c r="G236" s="52">
        <v>19</v>
      </c>
    </row>
    <row r="237" spans="1:7">
      <c r="A237" s="254" t="s">
        <v>1673</v>
      </c>
      <c r="B237" s="189" t="s">
        <v>90</v>
      </c>
      <c r="C237" s="217" t="s">
        <v>1938</v>
      </c>
      <c r="D237" s="190">
        <v>1956</v>
      </c>
      <c r="E237" s="52" t="s">
        <v>1951</v>
      </c>
      <c r="F237" s="52" t="s">
        <v>1990</v>
      </c>
      <c r="G237" s="52">
        <v>18</v>
      </c>
    </row>
    <row r="238" spans="1:7">
      <c r="A238" s="254" t="s">
        <v>1674</v>
      </c>
      <c r="B238" s="189" t="s">
        <v>90</v>
      </c>
      <c r="C238" s="217" t="s">
        <v>1945</v>
      </c>
      <c r="D238" s="190">
        <v>1957</v>
      </c>
      <c r="E238" s="52" t="s">
        <v>244</v>
      </c>
      <c r="F238" s="52" t="s">
        <v>1979</v>
      </c>
      <c r="G238" s="52">
        <v>17</v>
      </c>
    </row>
    <row r="239" spans="1:7">
      <c r="A239" s="254" t="s">
        <v>1675</v>
      </c>
      <c r="B239" s="189" t="s">
        <v>90</v>
      </c>
      <c r="C239" s="217" t="s">
        <v>1947</v>
      </c>
      <c r="D239" s="190">
        <v>1958</v>
      </c>
      <c r="E239" s="52" t="s">
        <v>1525</v>
      </c>
      <c r="F239" s="52" t="s">
        <v>2018</v>
      </c>
      <c r="G239" s="52">
        <v>16</v>
      </c>
    </row>
    <row r="240" spans="1:7">
      <c r="A240" s="253" t="s">
        <v>1653</v>
      </c>
      <c r="B240" s="187" t="s">
        <v>92</v>
      </c>
      <c r="C240" s="218" t="s">
        <v>1762</v>
      </c>
      <c r="D240" s="188">
        <v>1952</v>
      </c>
      <c r="E240" s="106" t="s">
        <v>910</v>
      </c>
      <c r="F240" s="106" t="s">
        <v>1988</v>
      </c>
      <c r="G240" s="52">
        <v>20</v>
      </c>
    </row>
    <row r="241" spans="1:7">
      <c r="A241" s="254" t="s">
        <v>1654</v>
      </c>
      <c r="B241" s="189" t="s">
        <v>92</v>
      </c>
      <c r="C241" s="217" t="s">
        <v>1763</v>
      </c>
      <c r="D241" s="190">
        <v>1949</v>
      </c>
      <c r="E241" s="52" t="s">
        <v>129</v>
      </c>
      <c r="F241" s="52" t="s">
        <v>1991</v>
      </c>
      <c r="G241" s="52">
        <v>18</v>
      </c>
    </row>
    <row r="242" spans="1:7">
      <c r="A242" s="254" t="s">
        <v>1655</v>
      </c>
      <c r="B242" s="189" t="s">
        <v>92</v>
      </c>
      <c r="C242" s="217" t="s">
        <v>1777</v>
      </c>
      <c r="D242" s="190">
        <v>1953</v>
      </c>
      <c r="E242" s="52" t="s">
        <v>157</v>
      </c>
      <c r="F242" s="52" t="s">
        <v>1978</v>
      </c>
      <c r="G242" s="52">
        <v>16</v>
      </c>
    </row>
    <row r="243" spans="1:7">
      <c r="A243" s="254" t="s">
        <v>1656</v>
      </c>
      <c r="B243" s="189" t="s">
        <v>92</v>
      </c>
      <c r="C243" s="217" t="s">
        <v>1793</v>
      </c>
      <c r="D243" s="190">
        <v>1953</v>
      </c>
      <c r="E243" s="52" t="s">
        <v>1952</v>
      </c>
      <c r="F243" s="52" t="s">
        <v>1997</v>
      </c>
      <c r="G243" s="52">
        <v>15</v>
      </c>
    </row>
    <row r="244" spans="1:7">
      <c r="A244" s="254" t="s">
        <v>1657</v>
      </c>
      <c r="B244" s="189" t="s">
        <v>92</v>
      </c>
      <c r="C244" s="217" t="s">
        <v>1849</v>
      </c>
      <c r="D244" s="190">
        <v>1953</v>
      </c>
      <c r="E244" s="52" t="s">
        <v>109</v>
      </c>
      <c r="F244" s="52" t="s">
        <v>1960</v>
      </c>
      <c r="G244" s="52">
        <v>14</v>
      </c>
    </row>
    <row r="245" spans="1:7">
      <c r="A245" s="254" t="s">
        <v>1658</v>
      </c>
      <c r="B245" s="189" t="s">
        <v>92</v>
      </c>
      <c r="C245" s="217" t="s">
        <v>1881</v>
      </c>
      <c r="D245" s="190">
        <v>1951</v>
      </c>
      <c r="E245" s="52" t="s">
        <v>133</v>
      </c>
      <c r="F245" s="52" t="s">
        <v>1977</v>
      </c>
      <c r="G245" s="52">
        <v>13</v>
      </c>
    </row>
    <row r="246" spans="1:7">
      <c r="A246" s="254" t="s">
        <v>1659</v>
      </c>
      <c r="B246" s="189" t="s">
        <v>92</v>
      </c>
      <c r="C246" s="217" t="s">
        <v>1897</v>
      </c>
      <c r="D246" s="190">
        <v>1950</v>
      </c>
      <c r="E246" s="52" t="s">
        <v>133</v>
      </c>
      <c r="F246" s="52" t="s">
        <v>1977</v>
      </c>
      <c r="G246" s="52">
        <v>12</v>
      </c>
    </row>
    <row r="247" spans="1:7">
      <c r="A247" s="254" t="s">
        <v>1661</v>
      </c>
      <c r="B247" s="189" t="s">
        <v>92</v>
      </c>
      <c r="C247" s="217" t="s">
        <v>1929</v>
      </c>
      <c r="D247" s="190">
        <v>1950</v>
      </c>
      <c r="E247" s="52" t="s">
        <v>117</v>
      </c>
      <c r="F247" s="52" t="s">
        <v>1962</v>
      </c>
      <c r="G247" s="52">
        <v>11</v>
      </c>
    </row>
    <row r="248" spans="1:7">
      <c r="A248" s="254" t="s">
        <v>1662</v>
      </c>
      <c r="B248" s="189" t="s">
        <v>92</v>
      </c>
      <c r="C248" s="217" t="s">
        <v>1948</v>
      </c>
      <c r="D248" s="190">
        <v>1950</v>
      </c>
      <c r="E248" s="52" t="s">
        <v>910</v>
      </c>
      <c r="F248" s="52" t="s">
        <v>1988</v>
      </c>
      <c r="G248" s="52">
        <v>10</v>
      </c>
    </row>
    <row r="249" spans="1:7">
      <c r="A249" s="253" t="s">
        <v>1653</v>
      </c>
      <c r="B249" s="187" t="s">
        <v>94</v>
      </c>
      <c r="C249" s="218" t="s">
        <v>1889</v>
      </c>
      <c r="D249" s="188">
        <v>1948</v>
      </c>
      <c r="E249" s="106" t="s">
        <v>141</v>
      </c>
      <c r="F249" s="106" t="s">
        <v>1963</v>
      </c>
      <c r="G249" s="52">
        <v>20</v>
      </c>
    </row>
    <row r="250" spans="1:7">
      <c r="A250" s="254" t="s">
        <v>1654</v>
      </c>
      <c r="B250" s="189" t="s">
        <v>94</v>
      </c>
      <c r="C250" s="217" t="s">
        <v>1931</v>
      </c>
      <c r="D250" s="190">
        <v>1945</v>
      </c>
      <c r="E250" s="52" t="s">
        <v>143</v>
      </c>
      <c r="F250" s="52" t="s">
        <v>1999</v>
      </c>
      <c r="G250" s="52">
        <v>18</v>
      </c>
    </row>
    <row r="251" spans="1:7">
      <c r="A251" s="254" t="s">
        <v>1655</v>
      </c>
      <c r="B251" s="189" t="s">
        <v>94</v>
      </c>
      <c r="C251" s="217" t="s">
        <v>1933</v>
      </c>
      <c r="D251" s="190">
        <v>1946</v>
      </c>
      <c r="E251" s="52" t="s">
        <v>1952</v>
      </c>
      <c r="F251" s="52" t="s">
        <v>1997</v>
      </c>
      <c r="G251" s="52">
        <v>16</v>
      </c>
    </row>
    <row r="252" spans="1:7">
      <c r="A252" s="253" t="s">
        <v>1653</v>
      </c>
      <c r="B252" s="187" t="s">
        <v>96</v>
      </c>
      <c r="C252" s="218" t="s">
        <v>1924</v>
      </c>
      <c r="D252" s="188">
        <v>1943</v>
      </c>
      <c r="E252" s="106" t="s">
        <v>1529</v>
      </c>
      <c r="F252" s="106" t="s">
        <v>1982</v>
      </c>
      <c r="G252" s="52">
        <v>20</v>
      </c>
    </row>
    <row r="253" spans="1:7">
      <c r="A253" s="254" t="s">
        <v>1654</v>
      </c>
      <c r="B253" s="189" t="s">
        <v>96</v>
      </c>
      <c r="C253" s="217" t="s">
        <v>1943</v>
      </c>
      <c r="D253" s="190">
        <v>1941</v>
      </c>
      <c r="E253" s="52" t="s">
        <v>200</v>
      </c>
      <c r="F253" s="52" t="s">
        <v>2017</v>
      </c>
      <c r="G253" s="52">
        <v>18</v>
      </c>
    </row>
    <row r="254" spans="1:7">
      <c r="A254" s="52"/>
      <c r="B254" s="52"/>
      <c r="C254" s="52"/>
      <c r="D254" s="52"/>
      <c r="E254" s="52"/>
      <c r="F254" s="52"/>
      <c r="G254" s="52"/>
    </row>
  </sheetData>
  <autoFilter ref="A1:G253"/>
  <sortState ref="A2:F254">
    <sortCondition ref="B2:B254"/>
  </sortState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155"/>
  <sheetViews>
    <sheetView workbookViewId="0">
      <selection activeCell="G2" sqref="G2:G27"/>
    </sheetView>
  </sheetViews>
  <sheetFormatPr defaultRowHeight="12.75"/>
  <cols>
    <col min="2" max="2" width="10" bestFit="1" customWidth="1"/>
    <col min="3" max="3" width="27.28515625" customWidth="1"/>
    <col min="6" max="6" width="36.7109375" bestFit="1" customWidth="1"/>
  </cols>
  <sheetData>
    <row r="1" spans="1:7" ht="15">
      <c r="A1" s="137" t="s">
        <v>1172</v>
      </c>
      <c r="B1" s="176" t="s">
        <v>14</v>
      </c>
      <c r="C1" s="65" t="s">
        <v>1342</v>
      </c>
      <c r="D1" s="65" t="s">
        <v>1521</v>
      </c>
      <c r="E1" s="65" t="s">
        <v>1522</v>
      </c>
      <c r="F1" s="65" t="s">
        <v>1541</v>
      </c>
      <c r="G1" s="65" t="s">
        <v>99</v>
      </c>
    </row>
    <row r="2" spans="1:7" s="97" customFormat="1" ht="10.5">
      <c r="A2" s="245">
        <v>1</v>
      </c>
      <c r="B2" s="245" t="s">
        <v>19</v>
      </c>
      <c r="C2" s="245" t="s">
        <v>445</v>
      </c>
      <c r="D2" s="245">
        <v>1991</v>
      </c>
      <c r="E2" s="245" t="s">
        <v>109</v>
      </c>
      <c r="F2" s="245" t="s">
        <v>110</v>
      </c>
      <c r="G2" s="245">
        <v>20</v>
      </c>
    </row>
    <row r="3" spans="1:7" s="97" customFormat="1" ht="10.5">
      <c r="A3" s="97">
        <v>2</v>
      </c>
      <c r="B3" s="97" t="s">
        <v>19</v>
      </c>
      <c r="C3" s="97" t="s">
        <v>634</v>
      </c>
      <c r="D3" s="97">
        <v>1987</v>
      </c>
      <c r="E3" s="97" t="s">
        <v>109</v>
      </c>
      <c r="F3" s="97" t="s">
        <v>110</v>
      </c>
      <c r="G3" s="97">
        <v>18</v>
      </c>
    </row>
    <row r="4" spans="1:7" s="97" customFormat="1" ht="10.5">
      <c r="A4" s="97">
        <v>3</v>
      </c>
      <c r="B4" s="97" t="s">
        <v>19</v>
      </c>
      <c r="C4" s="97" t="s">
        <v>1645</v>
      </c>
      <c r="D4" s="97">
        <v>1987</v>
      </c>
      <c r="E4" s="97" t="s">
        <v>1537</v>
      </c>
      <c r="F4" s="97" t="s">
        <v>1557</v>
      </c>
      <c r="G4" s="97">
        <v>16</v>
      </c>
    </row>
    <row r="5" spans="1:7" s="97" customFormat="1" ht="10.5">
      <c r="A5" s="245">
        <v>1</v>
      </c>
      <c r="B5" s="245" t="s">
        <v>27</v>
      </c>
      <c r="C5" s="245" t="s">
        <v>925</v>
      </c>
      <c r="D5" s="245">
        <v>1980</v>
      </c>
      <c r="E5" s="245" t="s">
        <v>176</v>
      </c>
      <c r="F5" s="245" t="s">
        <v>177</v>
      </c>
      <c r="G5" s="245">
        <v>20</v>
      </c>
    </row>
    <row r="6" spans="1:7" s="97" customFormat="1" ht="10.5">
      <c r="A6" s="97">
        <v>2</v>
      </c>
      <c r="B6" s="97" t="s">
        <v>27</v>
      </c>
      <c r="C6" s="97" t="s">
        <v>1011</v>
      </c>
      <c r="D6" s="97">
        <v>1981</v>
      </c>
      <c r="E6" s="97" t="s">
        <v>157</v>
      </c>
      <c r="F6" s="97" t="s">
        <v>158</v>
      </c>
      <c r="G6" s="97">
        <v>18</v>
      </c>
    </row>
    <row r="7" spans="1:7" s="97" customFormat="1" ht="10.5">
      <c r="A7" s="245">
        <v>1</v>
      </c>
      <c r="B7" s="245" t="s">
        <v>34</v>
      </c>
      <c r="C7" s="245" t="s">
        <v>1613</v>
      </c>
      <c r="D7" s="245">
        <v>1978</v>
      </c>
      <c r="E7" s="245" t="s">
        <v>152</v>
      </c>
      <c r="F7" s="245" t="s">
        <v>269</v>
      </c>
      <c r="G7" s="245">
        <v>20</v>
      </c>
    </row>
    <row r="8" spans="1:7" s="97" customFormat="1" ht="10.5">
      <c r="A8" s="97">
        <v>2</v>
      </c>
      <c r="B8" s="97" t="s">
        <v>34</v>
      </c>
      <c r="C8" s="97" t="s">
        <v>1620</v>
      </c>
      <c r="D8" s="97">
        <v>1975</v>
      </c>
      <c r="E8" s="97" t="s">
        <v>1648</v>
      </c>
      <c r="F8" s="97" t="s">
        <v>1652</v>
      </c>
      <c r="G8" s="97">
        <v>18</v>
      </c>
    </row>
    <row r="9" spans="1:7" s="97" customFormat="1" ht="10.5">
      <c r="A9" s="97">
        <v>3</v>
      </c>
      <c r="B9" s="97" t="s">
        <v>34</v>
      </c>
      <c r="C9" s="97" t="s">
        <v>587</v>
      </c>
      <c r="D9" s="97">
        <v>1978</v>
      </c>
      <c r="E9" s="97" t="s">
        <v>146</v>
      </c>
      <c r="F9" s="97" t="s">
        <v>147</v>
      </c>
      <c r="G9" s="174">
        <v>16</v>
      </c>
    </row>
    <row r="10" spans="1:7" s="97" customFormat="1" ht="10.5">
      <c r="A10" s="97">
        <v>4</v>
      </c>
      <c r="B10" s="97" t="s">
        <v>34</v>
      </c>
      <c r="C10" s="97" t="s">
        <v>700</v>
      </c>
      <c r="D10" s="97">
        <v>1975</v>
      </c>
      <c r="E10" s="97" t="s">
        <v>152</v>
      </c>
      <c r="F10" s="97" t="s">
        <v>269</v>
      </c>
      <c r="G10" s="97">
        <v>15</v>
      </c>
    </row>
    <row r="11" spans="1:7" s="97" customFormat="1" ht="10.5">
      <c r="A11" s="97">
        <v>5</v>
      </c>
      <c r="B11" s="97" t="s">
        <v>34</v>
      </c>
      <c r="C11" s="97" t="s">
        <v>1643</v>
      </c>
      <c r="D11" s="97">
        <v>1975</v>
      </c>
      <c r="E11" s="97" t="s">
        <v>332</v>
      </c>
      <c r="F11" s="97" t="s">
        <v>333</v>
      </c>
      <c r="G11" s="174">
        <v>14</v>
      </c>
    </row>
    <row r="12" spans="1:7" s="97" customFormat="1" ht="10.5">
      <c r="A12" s="97">
        <v>6</v>
      </c>
      <c r="B12" s="97" t="s">
        <v>34</v>
      </c>
      <c r="C12" s="97" t="s">
        <v>322</v>
      </c>
      <c r="D12" s="97">
        <v>1978</v>
      </c>
      <c r="E12" s="97" t="s">
        <v>122</v>
      </c>
      <c r="F12" s="97" t="s">
        <v>123</v>
      </c>
      <c r="G12" s="97">
        <v>13</v>
      </c>
    </row>
    <row r="13" spans="1:7" s="97" customFormat="1" ht="10.5">
      <c r="A13" s="97">
        <v>7</v>
      </c>
      <c r="B13" s="97" t="s">
        <v>34</v>
      </c>
      <c r="C13" s="97" t="s">
        <v>1646</v>
      </c>
      <c r="D13" s="97">
        <v>1978</v>
      </c>
      <c r="E13" s="97" t="s">
        <v>152</v>
      </c>
      <c r="F13" s="97" t="s">
        <v>269</v>
      </c>
      <c r="G13" s="174">
        <v>12</v>
      </c>
    </row>
    <row r="14" spans="1:7" s="97" customFormat="1" ht="10.5">
      <c r="A14" s="245">
        <v>1</v>
      </c>
      <c r="B14" s="245" t="s">
        <v>37</v>
      </c>
      <c r="C14" s="245" t="s">
        <v>315</v>
      </c>
      <c r="D14" s="245">
        <v>1970</v>
      </c>
      <c r="E14" s="245" t="s">
        <v>193</v>
      </c>
      <c r="F14" s="245" t="s">
        <v>194</v>
      </c>
      <c r="G14" s="245">
        <v>20</v>
      </c>
    </row>
    <row r="15" spans="1:7" s="97" customFormat="1" ht="10.5">
      <c r="A15" s="97">
        <v>2</v>
      </c>
      <c r="B15" s="97" t="s">
        <v>37</v>
      </c>
      <c r="C15" s="97" t="s">
        <v>317</v>
      </c>
      <c r="D15" s="97">
        <v>1969</v>
      </c>
      <c r="E15" s="97" t="s">
        <v>176</v>
      </c>
      <c r="F15" s="97" t="s">
        <v>177</v>
      </c>
      <c r="G15" s="97">
        <v>18</v>
      </c>
    </row>
    <row r="16" spans="1:7" s="97" customFormat="1" ht="10.5">
      <c r="A16" s="97">
        <v>3</v>
      </c>
      <c r="B16" s="97" t="s">
        <v>37</v>
      </c>
      <c r="C16" s="97" t="s">
        <v>1002</v>
      </c>
      <c r="D16" s="97">
        <v>1970</v>
      </c>
      <c r="E16" s="97" t="s">
        <v>234</v>
      </c>
      <c r="F16" s="97" t="s">
        <v>235</v>
      </c>
      <c r="G16" s="97">
        <v>16</v>
      </c>
    </row>
    <row r="17" spans="1:7" s="97" customFormat="1" ht="10.5">
      <c r="A17" s="97">
        <v>4</v>
      </c>
      <c r="B17" s="97" t="s">
        <v>37</v>
      </c>
      <c r="C17" s="97" t="s">
        <v>749</v>
      </c>
      <c r="D17" s="97">
        <v>1970</v>
      </c>
      <c r="E17" s="97" t="s">
        <v>217</v>
      </c>
      <c r="F17" s="97" t="s">
        <v>218</v>
      </c>
      <c r="G17" s="97">
        <v>15</v>
      </c>
    </row>
    <row r="18" spans="1:7" s="97" customFormat="1" ht="10.5">
      <c r="A18" s="97">
        <v>5</v>
      </c>
      <c r="B18" s="97" t="s">
        <v>37</v>
      </c>
      <c r="C18" s="97" t="s">
        <v>354</v>
      </c>
      <c r="D18" s="97">
        <v>1969</v>
      </c>
      <c r="E18" s="97" t="s">
        <v>122</v>
      </c>
      <c r="F18" s="97" t="s">
        <v>123</v>
      </c>
      <c r="G18" s="97">
        <v>14</v>
      </c>
    </row>
    <row r="19" spans="1:7" s="97" customFormat="1" ht="10.5">
      <c r="A19" s="97">
        <v>6</v>
      </c>
      <c r="B19" s="97" t="s">
        <v>37</v>
      </c>
      <c r="C19" s="97" t="s">
        <v>352</v>
      </c>
      <c r="D19" s="97">
        <v>1969</v>
      </c>
      <c r="E19" s="97" t="s">
        <v>270</v>
      </c>
      <c r="F19" s="97" t="s">
        <v>271</v>
      </c>
      <c r="G19" s="97">
        <v>13</v>
      </c>
    </row>
    <row r="20" spans="1:7" s="97" customFormat="1" ht="10.5">
      <c r="A20" s="97">
        <v>7</v>
      </c>
      <c r="B20" s="97" t="s">
        <v>37</v>
      </c>
      <c r="C20" s="97" t="s">
        <v>742</v>
      </c>
      <c r="D20" s="97">
        <v>1972</v>
      </c>
      <c r="E20" s="97" t="s">
        <v>270</v>
      </c>
      <c r="F20" s="97" t="s">
        <v>271</v>
      </c>
      <c r="G20" s="97">
        <v>12</v>
      </c>
    </row>
    <row r="21" spans="1:7" s="97" customFormat="1" ht="10.5">
      <c r="A21" s="245">
        <v>1</v>
      </c>
      <c r="B21" s="245" t="s">
        <v>43</v>
      </c>
      <c r="C21" s="245" t="s">
        <v>313</v>
      </c>
      <c r="D21" s="245">
        <v>1966</v>
      </c>
      <c r="E21" s="245" t="s">
        <v>176</v>
      </c>
      <c r="F21" s="245" t="s">
        <v>177</v>
      </c>
      <c r="G21" s="245">
        <v>20</v>
      </c>
    </row>
    <row r="22" spans="1:7" s="97" customFormat="1" ht="10.5">
      <c r="A22" s="97">
        <v>2</v>
      </c>
      <c r="B22" s="97" t="s">
        <v>43</v>
      </c>
      <c r="C22" s="97" t="s">
        <v>1347</v>
      </c>
      <c r="D22" s="97">
        <v>1967</v>
      </c>
      <c r="E22" s="97" t="s">
        <v>1524</v>
      </c>
      <c r="F22" s="97" t="s">
        <v>1543</v>
      </c>
      <c r="G22" s="97">
        <v>18</v>
      </c>
    </row>
    <row r="23" spans="1:7" s="97" customFormat="1" ht="10.5">
      <c r="A23" s="97">
        <v>3</v>
      </c>
      <c r="B23" s="97" t="s">
        <v>43</v>
      </c>
      <c r="C23" s="97" t="s">
        <v>868</v>
      </c>
      <c r="D23" s="97">
        <v>1967</v>
      </c>
      <c r="E23" s="97" t="s">
        <v>205</v>
      </c>
      <c r="F23" s="97" t="s">
        <v>206</v>
      </c>
      <c r="G23" s="97">
        <v>16</v>
      </c>
    </row>
    <row r="24" spans="1:7" s="97" customFormat="1" ht="10.5">
      <c r="A24" s="245">
        <v>1</v>
      </c>
      <c r="B24" s="245" t="s">
        <v>49</v>
      </c>
      <c r="C24" s="245" t="s">
        <v>1637</v>
      </c>
      <c r="D24" s="245">
        <v>1962</v>
      </c>
      <c r="E24" s="245" t="s">
        <v>161</v>
      </c>
      <c r="F24" s="245" t="s">
        <v>162</v>
      </c>
      <c r="G24" s="245">
        <v>20</v>
      </c>
    </row>
    <row r="25" spans="1:7" s="97" customFormat="1" ht="10.5">
      <c r="A25" s="97">
        <v>2</v>
      </c>
      <c r="B25" s="97" t="s">
        <v>49</v>
      </c>
      <c r="C25" s="97" t="s">
        <v>1023</v>
      </c>
      <c r="D25" s="97">
        <v>1963</v>
      </c>
      <c r="E25" s="97" t="s">
        <v>157</v>
      </c>
      <c r="F25" s="97" t="s">
        <v>158</v>
      </c>
      <c r="G25" s="97">
        <v>18</v>
      </c>
    </row>
    <row r="26" spans="1:7" s="97" customFormat="1" ht="10.5">
      <c r="A26" s="97">
        <v>3</v>
      </c>
      <c r="B26" s="97" t="s">
        <v>49</v>
      </c>
      <c r="C26" s="97" t="s">
        <v>1644</v>
      </c>
      <c r="D26" s="97">
        <v>1963</v>
      </c>
      <c r="E26" s="97" t="s">
        <v>332</v>
      </c>
      <c r="F26" s="97" t="s">
        <v>333</v>
      </c>
      <c r="G26" s="97">
        <v>16</v>
      </c>
    </row>
    <row r="27" spans="1:7" s="97" customFormat="1" ht="10.5">
      <c r="A27" s="245">
        <v>1</v>
      </c>
      <c r="B27" s="245" t="s">
        <v>52</v>
      </c>
      <c r="C27" s="245" t="s">
        <v>325</v>
      </c>
      <c r="D27" s="245">
        <v>1954</v>
      </c>
      <c r="E27" s="245" t="s">
        <v>234</v>
      </c>
      <c r="F27" s="245" t="s">
        <v>235</v>
      </c>
      <c r="G27" s="245">
        <v>20</v>
      </c>
    </row>
    <row r="28" spans="1:7" s="97" customFormat="1" ht="10.5">
      <c r="A28" s="245">
        <v>1</v>
      </c>
      <c r="B28" s="245" t="s">
        <v>64</v>
      </c>
      <c r="C28" s="245" t="s">
        <v>921</v>
      </c>
      <c r="D28" s="245">
        <v>1987</v>
      </c>
      <c r="E28" s="245" t="s">
        <v>176</v>
      </c>
      <c r="F28" s="245" t="s">
        <v>177</v>
      </c>
      <c r="G28" s="245">
        <v>40</v>
      </c>
    </row>
    <row r="29" spans="1:7" s="97" customFormat="1" ht="10.5">
      <c r="A29" s="97">
        <v>2</v>
      </c>
      <c r="B29" s="97" t="s">
        <v>64</v>
      </c>
      <c r="C29" s="97" t="s">
        <v>951</v>
      </c>
      <c r="D29" s="97">
        <v>1992</v>
      </c>
      <c r="E29" s="97" t="s">
        <v>109</v>
      </c>
      <c r="F29" s="97" t="s">
        <v>110</v>
      </c>
      <c r="G29" s="174">
        <v>38</v>
      </c>
    </row>
    <row r="30" spans="1:7" s="97" customFormat="1" ht="10.5">
      <c r="A30" s="97">
        <v>3</v>
      </c>
      <c r="B30" s="97" t="s">
        <v>64</v>
      </c>
      <c r="C30" s="97" t="s">
        <v>296</v>
      </c>
      <c r="D30" s="97">
        <v>1986</v>
      </c>
      <c r="E30" s="97" t="s">
        <v>141</v>
      </c>
      <c r="F30" s="97" t="s">
        <v>142</v>
      </c>
      <c r="G30" s="174">
        <v>36</v>
      </c>
    </row>
    <row r="31" spans="1:7" s="97" customFormat="1" ht="10.5">
      <c r="A31" s="97">
        <v>4</v>
      </c>
      <c r="B31" s="97" t="s">
        <v>64</v>
      </c>
      <c r="C31" s="97" t="s">
        <v>998</v>
      </c>
      <c r="D31" s="97">
        <v>1989</v>
      </c>
      <c r="E31" s="97" t="s">
        <v>238</v>
      </c>
      <c r="F31" s="97" t="s">
        <v>239</v>
      </c>
      <c r="G31" s="97">
        <v>35</v>
      </c>
    </row>
    <row r="32" spans="1:7" s="97" customFormat="1" ht="10.5">
      <c r="A32" s="97">
        <v>5</v>
      </c>
      <c r="B32" s="97" t="s">
        <v>64</v>
      </c>
      <c r="C32" s="97" t="s">
        <v>478</v>
      </c>
      <c r="D32" s="97">
        <v>1986</v>
      </c>
      <c r="E32" s="97" t="s">
        <v>181</v>
      </c>
      <c r="F32" s="97" t="s">
        <v>1650</v>
      </c>
      <c r="G32" s="97">
        <v>34</v>
      </c>
    </row>
    <row r="33" spans="1:7" s="97" customFormat="1" ht="10.5">
      <c r="A33" s="97">
        <v>6</v>
      </c>
      <c r="B33" s="97" t="s">
        <v>64</v>
      </c>
      <c r="C33" s="97" t="s">
        <v>1003</v>
      </c>
      <c r="D33" s="97">
        <v>1984</v>
      </c>
      <c r="E33" s="97" t="s">
        <v>176</v>
      </c>
      <c r="F33" s="97" t="s">
        <v>177</v>
      </c>
      <c r="G33" s="97">
        <v>33</v>
      </c>
    </row>
    <row r="34" spans="1:7" s="97" customFormat="1" ht="10.5">
      <c r="A34" s="97">
        <v>7</v>
      </c>
      <c r="B34" s="97" t="s">
        <v>64</v>
      </c>
      <c r="C34" s="97" t="s">
        <v>309</v>
      </c>
      <c r="D34" s="97">
        <v>1988</v>
      </c>
      <c r="E34" s="97" t="s">
        <v>109</v>
      </c>
      <c r="F34" s="97" t="s">
        <v>110</v>
      </c>
      <c r="G34" s="97">
        <v>32</v>
      </c>
    </row>
    <row r="35" spans="1:7" s="97" customFormat="1" ht="10.5">
      <c r="A35" s="97">
        <v>8</v>
      </c>
      <c r="B35" s="97" t="s">
        <v>64</v>
      </c>
      <c r="C35" s="97" t="s">
        <v>1627</v>
      </c>
      <c r="D35" s="97">
        <v>1989</v>
      </c>
      <c r="E35" s="97" t="s">
        <v>197</v>
      </c>
      <c r="F35" s="97" t="s">
        <v>913</v>
      </c>
      <c r="G35" s="97">
        <v>31</v>
      </c>
    </row>
    <row r="36" spans="1:7" s="97" customFormat="1" ht="10.5">
      <c r="A36" s="97">
        <v>9</v>
      </c>
      <c r="B36" s="97" t="s">
        <v>64</v>
      </c>
      <c r="C36" s="97" t="s">
        <v>1633</v>
      </c>
      <c r="D36" s="97">
        <v>1984</v>
      </c>
      <c r="E36" s="97" t="s">
        <v>332</v>
      </c>
      <c r="F36" s="97" t="s">
        <v>333</v>
      </c>
      <c r="G36" s="97">
        <v>30</v>
      </c>
    </row>
    <row r="37" spans="1:7" s="97" customFormat="1" ht="10.5">
      <c r="A37" s="245">
        <v>1</v>
      </c>
      <c r="B37" s="245" t="s">
        <v>70</v>
      </c>
      <c r="C37" s="245" t="s">
        <v>299</v>
      </c>
      <c r="D37" s="245">
        <v>1979</v>
      </c>
      <c r="E37" s="245" t="s">
        <v>176</v>
      </c>
      <c r="F37" s="245" t="s">
        <v>177</v>
      </c>
      <c r="G37" s="245">
        <v>40</v>
      </c>
    </row>
    <row r="38" spans="1:7" s="97" customFormat="1" ht="10.5">
      <c r="A38" s="97">
        <v>2</v>
      </c>
      <c r="B38" s="97" t="s">
        <v>70</v>
      </c>
      <c r="C38" s="97" t="s">
        <v>292</v>
      </c>
      <c r="D38" s="97">
        <v>1982</v>
      </c>
      <c r="E38" s="97" t="s">
        <v>373</v>
      </c>
      <c r="F38" s="97" t="s">
        <v>907</v>
      </c>
      <c r="G38" s="97">
        <v>38</v>
      </c>
    </row>
    <row r="39" spans="1:7" s="97" customFormat="1" ht="10.5">
      <c r="A39" s="97">
        <v>3</v>
      </c>
      <c r="B39" s="97" t="s">
        <v>70</v>
      </c>
      <c r="C39" s="97" t="s">
        <v>1604</v>
      </c>
      <c r="D39" s="97">
        <v>1983</v>
      </c>
      <c r="E39" s="97" t="s">
        <v>984</v>
      </c>
      <c r="F39" s="97" t="s">
        <v>985</v>
      </c>
      <c r="G39" s="97">
        <v>36</v>
      </c>
    </row>
    <row r="40" spans="1:7" s="97" customFormat="1" ht="10.5">
      <c r="A40" s="97">
        <v>4</v>
      </c>
      <c r="B40" s="97" t="s">
        <v>70</v>
      </c>
      <c r="C40" s="97" t="s">
        <v>400</v>
      </c>
      <c r="D40" s="97">
        <v>1980</v>
      </c>
      <c r="E40" s="97" t="s">
        <v>176</v>
      </c>
      <c r="F40" s="97" t="s">
        <v>177</v>
      </c>
      <c r="G40" s="97">
        <v>35</v>
      </c>
    </row>
    <row r="41" spans="1:7" s="97" customFormat="1" ht="10.5">
      <c r="A41" s="97">
        <v>5</v>
      </c>
      <c r="B41" s="97" t="s">
        <v>70</v>
      </c>
      <c r="C41" s="97" t="s">
        <v>305</v>
      </c>
      <c r="D41" s="97">
        <v>1979</v>
      </c>
      <c r="E41" s="97" t="s">
        <v>181</v>
      </c>
      <c r="F41" s="97" t="s">
        <v>1650</v>
      </c>
      <c r="G41" s="97">
        <v>34</v>
      </c>
    </row>
    <row r="42" spans="1:7" s="97" customFormat="1" ht="10.5">
      <c r="A42" s="97">
        <v>6</v>
      </c>
      <c r="B42" s="97" t="s">
        <v>70</v>
      </c>
      <c r="C42" s="97" t="s">
        <v>1612</v>
      </c>
      <c r="D42" s="97">
        <v>1979</v>
      </c>
      <c r="E42" s="97" t="s">
        <v>161</v>
      </c>
      <c r="F42" s="97" t="s">
        <v>162</v>
      </c>
      <c r="G42" s="97">
        <v>33</v>
      </c>
    </row>
    <row r="43" spans="1:7" s="97" customFormat="1" ht="10.5">
      <c r="A43" s="97">
        <v>7</v>
      </c>
      <c r="B43" s="97" t="s">
        <v>70</v>
      </c>
      <c r="C43" s="97" t="s">
        <v>1446</v>
      </c>
      <c r="D43" s="97">
        <v>1981</v>
      </c>
      <c r="E43" s="97" t="s">
        <v>176</v>
      </c>
      <c r="F43" s="97" t="s">
        <v>177</v>
      </c>
      <c r="G43" s="97">
        <v>32</v>
      </c>
    </row>
    <row r="44" spans="1:7" s="97" customFormat="1" ht="10.5">
      <c r="A44" s="245">
        <v>1</v>
      </c>
      <c r="B44" s="245" t="s">
        <v>73</v>
      </c>
      <c r="C44" s="245" t="s">
        <v>1082</v>
      </c>
      <c r="D44" s="245">
        <v>1976</v>
      </c>
      <c r="E44" s="245" t="s">
        <v>373</v>
      </c>
      <c r="F44" s="245" t="s">
        <v>907</v>
      </c>
      <c r="G44" s="245">
        <v>40</v>
      </c>
    </row>
    <row r="45" spans="1:7" s="97" customFormat="1" ht="10.5">
      <c r="A45" s="97">
        <v>2</v>
      </c>
      <c r="B45" s="97" t="s">
        <v>73</v>
      </c>
      <c r="C45" s="97" t="s">
        <v>1605</v>
      </c>
      <c r="D45" s="97">
        <v>1977</v>
      </c>
      <c r="E45" s="97" t="s">
        <v>1537</v>
      </c>
      <c r="F45" s="97" t="s">
        <v>1557</v>
      </c>
      <c r="G45" s="97">
        <v>38</v>
      </c>
    </row>
    <row r="46" spans="1:7" s="97" customFormat="1" ht="10.5">
      <c r="A46" s="97">
        <v>3</v>
      </c>
      <c r="B46" s="97" t="s">
        <v>73</v>
      </c>
      <c r="C46" s="97" t="s">
        <v>1181</v>
      </c>
      <c r="D46" s="97">
        <v>1974</v>
      </c>
      <c r="E46" s="97" t="s">
        <v>373</v>
      </c>
      <c r="F46" s="97" t="s">
        <v>907</v>
      </c>
      <c r="G46" s="97">
        <v>36</v>
      </c>
    </row>
    <row r="47" spans="1:7" s="97" customFormat="1" ht="10.5">
      <c r="A47" s="97">
        <v>4</v>
      </c>
      <c r="B47" s="97" t="s">
        <v>73</v>
      </c>
      <c r="C47" s="97" t="s">
        <v>1607</v>
      </c>
      <c r="D47" s="97">
        <v>1975</v>
      </c>
      <c r="E47" s="97" t="s">
        <v>336</v>
      </c>
      <c r="F47" s="97" t="s">
        <v>337</v>
      </c>
      <c r="G47" s="97">
        <v>34</v>
      </c>
    </row>
    <row r="48" spans="1:7" s="97" customFormat="1" ht="10.5">
      <c r="A48" s="97">
        <v>5</v>
      </c>
      <c r="B48" s="97" t="s">
        <v>73</v>
      </c>
      <c r="C48" s="97" t="s">
        <v>1363</v>
      </c>
      <c r="D48" s="97">
        <v>1974</v>
      </c>
      <c r="E48" s="97" t="s">
        <v>115</v>
      </c>
      <c r="F48" s="97" t="s">
        <v>116</v>
      </c>
      <c r="G48" s="97">
        <v>33</v>
      </c>
    </row>
    <row r="49" spans="1:7" s="97" customFormat="1" ht="10.5">
      <c r="A49" s="97">
        <v>6</v>
      </c>
      <c r="B49" s="97" t="s">
        <v>73</v>
      </c>
      <c r="C49" s="97" t="s">
        <v>291</v>
      </c>
      <c r="D49" s="97">
        <v>1976</v>
      </c>
      <c r="E49" s="97" t="s">
        <v>330</v>
      </c>
      <c r="F49" s="97" t="s">
        <v>331</v>
      </c>
      <c r="G49" s="97">
        <v>32</v>
      </c>
    </row>
    <row r="50" spans="1:7" s="97" customFormat="1" ht="10.5">
      <c r="A50" s="97">
        <v>7</v>
      </c>
      <c r="B50" s="97" t="s">
        <v>73</v>
      </c>
      <c r="C50" s="97" t="s">
        <v>428</v>
      </c>
      <c r="D50" s="97">
        <v>1974</v>
      </c>
      <c r="E50" s="97" t="s">
        <v>109</v>
      </c>
      <c r="F50" s="97" t="s">
        <v>110</v>
      </c>
      <c r="G50" s="97">
        <v>31</v>
      </c>
    </row>
    <row r="51" spans="1:7" s="97" customFormat="1" ht="10.5">
      <c r="A51" s="97">
        <v>8</v>
      </c>
      <c r="B51" s="97" t="s">
        <v>73</v>
      </c>
      <c r="C51" s="97" t="s">
        <v>934</v>
      </c>
      <c r="D51" s="97">
        <v>1976</v>
      </c>
      <c r="E51" s="97" t="s">
        <v>931</v>
      </c>
      <c r="F51" s="97" t="s">
        <v>932</v>
      </c>
      <c r="G51" s="97">
        <v>30</v>
      </c>
    </row>
    <row r="52" spans="1:7" s="97" customFormat="1" ht="10.5">
      <c r="A52" s="97">
        <v>9</v>
      </c>
      <c r="B52" s="97" t="s">
        <v>73</v>
      </c>
      <c r="C52" s="97" t="s">
        <v>970</v>
      </c>
      <c r="D52" s="97">
        <v>1976</v>
      </c>
      <c r="E52" s="97" t="s">
        <v>923</v>
      </c>
      <c r="F52" s="97" t="s">
        <v>1649</v>
      </c>
      <c r="G52" s="97">
        <v>29</v>
      </c>
    </row>
    <row r="53" spans="1:7" s="97" customFormat="1" ht="10.5">
      <c r="A53" s="97">
        <v>10</v>
      </c>
      <c r="B53" s="97" t="s">
        <v>73</v>
      </c>
      <c r="C53" s="97" t="s">
        <v>465</v>
      </c>
      <c r="D53" s="97">
        <v>1978</v>
      </c>
      <c r="E53" s="97" t="s">
        <v>373</v>
      </c>
      <c r="F53" s="97" t="s">
        <v>907</v>
      </c>
      <c r="G53" s="97">
        <v>28</v>
      </c>
    </row>
    <row r="54" spans="1:7" s="97" customFormat="1" ht="10.5">
      <c r="A54" s="97">
        <v>11</v>
      </c>
      <c r="B54" s="97" t="s">
        <v>73</v>
      </c>
      <c r="C54" s="97" t="s">
        <v>1615</v>
      </c>
      <c r="D54" s="97">
        <v>1976</v>
      </c>
      <c r="E54" s="97" t="s">
        <v>1032</v>
      </c>
      <c r="F54" s="97" t="s">
        <v>1033</v>
      </c>
      <c r="G54" s="97">
        <v>27</v>
      </c>
    </row>
    <row r="55" spans="1:7" s="97" customFormat="1" ht="10.5">
      <c r="A55" s="97">
        <v>12</v>
      </c>
      <c r="B55" s="97" t="s">
        <v>73</v>
      </c>
      <c r="C55" s="97" t="s">
        <v>590</v>
      </c>
      <c r="D55" s="97">
        <v>1978</v>
      </c>
      <c r="E55" s="97" t="s">
        <v>152</v>
      </c>
      <c r="F55" s="97" t="s">
        <v>269</v>
      </c>
      <c r="G55" s="97">
        <v>26</v>
      </c>
    </row>
    <row r="56" spans="1:7" s="97" customFormat="1" ht="10.5">
      <c r="A56" s="97">
        <v>13</v>
      </c>
      <c r="B56" s="97" t="s">
        <v>73</v>
      </c>
      <c r="C56" s="97" t="s">
        <v>1619</v>
      </c>
      <c r="D56" s="97">
        <v>1978</v>
      </c>
      <c r="E56" s="97" t="s">
        <v>146</v>
      </c>
      <c r="F56" s="97" t="s">
        <v>147</v>
      </c>
      <c r="G56" s="97">
        <v>25</v>
      </c>
    </row>
    <row r="57" spans="1:7" s="97" customFormat="1" ht="10.5">
      <c r="A57" s="97">
        <v>14</v>
      </c>
      <c r="B57" s="97" t="s">
        <v>73</v>
      </c>
      <c r="C57" s="97" t="s">
        <v>1131</v>
      </c>
      <c r="D57" s="97">
        <v>1977</v>
      </c>
      <c r="E57" s="97" t="s">
        <v>152</v>
      </c>
      <c r="F57" s="97" t="s">
        <v>269</v>
      </c>
      <c r="G57" s="97">
        <v>24</v>
      </c>
    </row>
    <row r="58" spans="1:7" s="97" customFormat="1" ht="10.5">
      <c r="A58" s="97">
        <v>15</v>
      </c>
      <c r="B58" s="97" t="s">
        <v>73</v>
      </c>
      <c r="C58" s="97" t="s">
        <v>773</v>
      </c>
      <c r="D58" s="97">
        <v>1976</v>
      </c>
      <c r="E58" s="97" t="s">
        <v>152</v>
      </c>
      <c r="F58" s="97" t="s">
        <v>269</v>
      </c>
      <c r="G58" s="97">
        <v>23</v>
      </c>
    </row>
    <row r="59" spans="1:7" s="97" customFormat="1" ht="10.5">
      <c r="A59" s="97">
        <v>16</v>
      </c>
      <c r="B59" s="97" t="s">
        <v>73</v>
      </c>
      <c r="C59" s="97" t="s">
        <v>1625</v>
      </c>
      <c r="D59" s="97">
        <v>1977</v>
      </c>
      <c r="E59" s="97" t="s">
        <v>1032</v>
      </c>
      <c r="F59" s="97" t="s">
        <v>1033</v>
      </c>
      <c r="G59" s="97">
        <v>22</v>
      </c>
    </row>
    <row r="60" spans="1:7" s="97" customFormat="1" ht="10.5">
      <c r="A60" s="97">
        <v>17</v>
      </c>
      <c r="B60" s="97" t="s">
        <v>73</v>
      </c>
      <c r="C60" s="97" t="s">
        <v>1626</v>
      </c>
      <c r="D60" s="97">
        <v>1976</v>
      </c>
      <c r="E60" s="97" t="s">
        <v>157</v>
      </c>
      <c r="F60" s="97" t="s">
        <v>158</v>
      </c>
      <c r="G60" s="97">
        <v>21</v>
      </c>
    </row>
    <row r="61" spans="1:7" s="97" customFormat="1" ht="10.5">
      <c r="A61" s="97">
        <v>18</v>
      </c>
      <c r="B61" s="97" t="s">
        <v>73</v>
      </c>
      <c r="C61" s="97" t="s">
        <v>311</v>
      </c>
      <c r="D61" s="97">
        <v>1977</v>
      </c>
      <c r="E61" s="97" t="s">
        <v>109</v>
      </c>
      <c r="F61" s="97" t="s">
        <v>110</v>
      </c>
      <c r="G61" s="97">
        <v>20</v>
      </c>
    </row>
    <row r="62" spans="1:7" s="97" customFormat="1" ht="10.5">
      <c r="A62" s="97">
        <v>20</v>
      </c>
      <c r="B62" s="97" t="s">
        <v>73</v>
      </c>
      <c r="C62" s="97" t="s">
        <v>873</v>
      </c>
      <c r="D62" s="97">
        <v>1978</v>
      </c>
      <c r="E62" s="97" t="s">
        <v>244</v>
      </c>
      <c r="F62" s="97" t="s">
        <v>245</v>
      </c>
      <c r="G62" s="97">
        <v>19</v>
      </c>
    </row>
    <row r="63" spans="1:7" s="97" customFormat="1" ht="10.5">
      <c r="A63" s="97">
        <v>21</v>
      </c>
      <c r="B63" s="97" t="s">
        <v>73</v>
      </c>
      <c r="C63" s="97" t="s">
        <v>1647</v>
      </c>
      <c r="D63" s="97">
        <v>1975</v>
      </c>
      <c r="E63" s="97" t="s">
        <v>152</v>
      </c>
      <c r="F63" s="97" t="s">
        <v>269</v>
      </c>
      <c r="G63" s="97">
        <v>18</v>
      </c>
    </row>
    <row r="64" spans="1:7" s="97" customFormat="1" ht="10.5">
      <c r="A64" s="245">
        <v>1</v>
      </c>
      <c r="B64" s="245" t="s">
        <v>78</v>
      </c>
      <c r="C64" s="245" t="s">
        <v>290</v>
      </c>
      <c r="D64" s="245">
        <v>1972</v>
      </c>
      <c r="E64" s="245" t="s">
        <v>109</v>
      </c>
      <c r="F64" s="245" t="s">
        <v>110</v>
      </c>
      <c r="G64" s="245">
        <v>40</v>
      </c>
    </row>
    <row r="65" spans="1:7" s="97" customFormat="1" ht="10.5">
      <c r="A65" s="97">
        <v>2</v>
      </c>
      <c r="B65" s="97" t="s">
        <v>78</v>
      </c>
      <c r="C65" s="97" t="s">
        <v>922</v>
      </c>
      <c r="D65" s="97">
        <v>1973</v>
      </c>
      <c r="E65" s="97" t="s">
        <v>923</v>
      </c>
      <c r="F65" s="97" t="s">
        <v>1649</v>
      </c>
      <c r="G65" s="97">
        <v>38</v>
      </c>
    </row>
    <row r="66" spans="1:7" s="97" customFormat="1" ht="10.5">
      <c r="A66" s="97">
        <v>3</v>
      </c>
      <c r="B66" s="97" t="s">
        <v>78</v>
      </c>
      <c r="C66" s="97" t="s">
        <v>1369</v>
      </c>
      <c r="D66" s="97">
        <v>1971</v>
      </c>
      <c r="E66" s="97" t="s">
        <v>989</v>
      </c>
      <c r="F66" s="97" t="s">
        <v>990</v>
      </c>
      <c r="G66" s="97">
        <v>36</v>
      </c>
    </row>
    <row r="67" spans="1:7" s="97" customFormat="1" ht="10.5">
      <c r="A67" s="97">
        <v>4</v>
      </c>
      <c r="B67" s="97" t="s">
        <v>78</v>
      </c>
      <c r="C67" s="97" t="s">
        <v>952</v>
      </c>
      <c r="D67" s="97">
        <v>1970</v>
      </c>
      <c r="E67" s="97" t="s">
        <v>109</v>
      </c>
      <c r="F67" s="97" t="s">
        <v>110</v>
      </c>
      <c r="G67" s="97">
        <v>35</v>
      </c>
    </row>
    <row r="68" spans="1:7" s="97" customFormat="1" ht="10.5">
      <c r="A68" s="97">
        <v>5</v>
      </c>
      <c r="B68" s="97" t="s">
        <v>78</v>
      </c>
      <c r="C68" s="97" t="s">
        <v>298</v>
      </c>
      <c r="D68" s="97">
        <v>1973</v>
      </c>
      <c r="E68" s="97" t="s">
        <v>152</v>
      </c>
      <c r="F68" s="97" t="s">
        <v>269</v>
      </c>
      <c r="G68" s="97">
        <v>34</v>
      </c>
    </row>
    <row r="69" spans="1:7" s="97" customFormat="1" ht="10.5">
      <c r="A69" s="97">
        <v>6</v>
      </c>
      <c r="B69" s="97" t="s">
        <v>78</v>
      </c>
      <c r="C69" s="97" t="s">
        <v>504</v>
      </c>
      <c r="D69" s="97">
        <v>1969</v>
      </c>
      <c r="E69" s="97" t="s">
        <v>176</v>
      </c>
      <c r="F69" s="97" t="s">
        <v>177</v>
      </c>
      <c r="G69" s="97">
        <v>33</v>
      </c>
    </row>
    <row r="70" spans="1:7" s="97" customFormat="1" ht="10.5">
      <c r="A70" s="97">
        <v>7</v>
      </c>
      <c r="B70" s="97" t="s">
        <v>78</v>
      </c>
      <c r="C70" s="97" t="s">
        <v>308</v>
      </c>
      <c r="D70" s="97">
        <v>1969</v>
      </c>
      <c r="E70" s="97" t="s">
        <v>157</v>
      </c>
      <c r="F70" s="97" t="s">
        <v>158</v>
      </c>
      <c r="G70" s="97">
        <v>32</v>
      </c>
    </row>
    <row r="71" spans="1:7" s="97" customFormat="1" ht="10.5">
      <c r="A71" s="97">
        <v>8</v>
      </c>
      <c r="B71" s="97" t="s">
        <v>78</v>
      </c>
      <c r="C71" s="97" t="s">
        <v>1611</v>
      </c>
      <c r="D71" s="97">
        <v>1971</v>
      </c>
      <c r="E71" s="97" t="s">
        <v>161</v>
      </c>
      <c r="F71" s="97" t="s">
        <v>162</v>
      </c>
      <c r="G71" s="97">
        <v>31</v>
      </c>
    </row>
    <row r="72" spans="1:7" s="97" customFormat="1" ht="10.5">
      <c r="A72" s="97">
        <v>9</v>
      </c>
      <c r="B72" s="97" t="s">
        <v>78</v>
      </c>
      <c r="C72" s="97" t="s">
        <v>988</v>
      </c>
      <c r="D72" s="97">
        <v>1971</v>
      </c>
      <c r="E72" s="97" t="s">
        <v>989</v>
      </c>
      <c r="F72" s="97" t="s">
        <v>990</v>
      </c>
      <c r="G72" s="97">
        <v>30</v>
      </c>
    </row>
    <row r="73" spans="1:7" s="97" customFormat="1" ht="10.5">
      <c r="A73" s="97">
        <v>10</v>
      </c>
      <c r="B73" s="97" t="s">
        <v>78</v>
      </c>
      <c r="C73" s="97" t="s">
        <v>1614</v>
      </c>
      <c r="D73" s="97">
        <v>1971</v>
      </c>
      <c r="E73" s="97" t="s">
        <v>143</v>
      </c>
      <c r="F73" s="97" t="s">
        <v>144</v>
      </c>
      <c r="G73" s="97">
        <v>29</v>
      </c>
    </row>
    <row r="74" spans="1:7" s="97" customFormat="1" ht="10.5">
      <c r="A74" s="97">
        <v>11</v>
      </c>
      <c r="B74" s="97" t="s">
        <v>78</v>
      </c>
      <c r="C74" s="97" t="s">
        <v>1616</v>
      </c>
      <c r="D74" s="97">
        <v>1971</v>
      </c>
      <c r="E74" s="97" t="s">
        <v>161</v>
      </c>
      <c r="F74" s="97" t="s">
        <v>162</v>
      </c>
      <c r="G74" s="97">
        <v>28</v>
      </c>
    </row>
    <row r="75" spans="1:7" s="97" customFormat="1" ht="10.5">
      <c r="A75" s="97">
        <v>13</v>
      </c>
      <c r="B75" s="97" t="s">
        <v>78</v>
      </c>
      <c r="C75" s="97" t="s">
        <v>1204</v>
      </c>
      <c r="D75" s="97">
        <v>1973</v>
      </c>
      <c r="E75" s="97" t="s">
        <v>157</v>
      </c>
      <c r="F75" s="97" t="s">
        <v>158</v>
      </c>
      <c r="G75" s="97">
        <v>27</v>
      </c>
    </row>
    <row r="76" spans="1:7" s="97" customFormat="1" ht="10.5">
      <c r="A76" s="97">
        <v>14</v>
      </c>
      <c r="B76" s="97" t="s">
        <v>78</v>
      </c>
      <c r="C76" s="97" t="s">
        <v>1617</v>
      </c>
      <c r="D76" s="97">
        <v>1973</v>
      </c>
      <c r="E76" s="97" t="s">
        <v>1032</v>
      </c>
      <c r="F76" s="97" t="s">
        <v>1033</v>
      </c>
      <c r="G76" s="97">
        <v>26</v>
      </c>
    </row>
    <row r="77" spans="1:7" s="97" customFormat="1" ht="10.5">
      <c r="A77" s="97">
        <v>15</v>
      </c>
      <c r="B77" s="97" t="s">
        <v>78</v>
      </c>
      <c r="C77" s="97" t="s">
        <v>1464</v>
      </c>
      <c r="D77" s="97">
        <v>1971</v>
      </c>
      <c r="E77" s="97" t="s">
        <v>1280</v>
      </c>
      <c r="F77" s="97" t="s">
        <v>1259</v>
      </c>
      <c r="G77" s="97">
        <v>25</v>
      </c>
    </row>
    <row r="78" spans="1:7" s="97" customFormat="1" ht="10.5">
      <c r="A78" s="97">
        <v>16</v>
      </c>
      <c r="B78" s="97" t="s">
        <v>78</v>
      </c>
      <c r="C78" s="97" t="s">
        <v>355</v>
      </c>
      <c r="D78" s="97">
        <v>1970</v>
      </c>
      <c r="E78" s="97" t="s">
        <v>122</v>
      </c>
      <c r="F78" s="97" t="s">
        <v>123</v>
      </c>
      <c r="G78" s="97">
        <v>24</v>
      </c>
    </row>
    <row r="79" spans="1:7" s="97" customFormat="1" ht="10.5">
      <c r="A79" s="97">
        <v>17</v>
      </c>
      <c r="B79" s="97" t="s">
        <v>78</v>
      </c>
      <c r="C79" s="97" t="s">
        <v>974</v>
      </c>
      <c r="D79" s="97">
        <v>1971</v>
      </c>
      <c r="E79" s="97" t="s">
        <v>234</v>
      </c>
      <c r="F79" s="97" t="s">
        <v>235</v>
      </c>
      <c r="G79" s="97">
        <v>23</v>
      </c>
    </row>
    <row r="80" spans="1:7" s="97" customFormat="1" ht="10.5">
      <c r="A80" s="97">
        <v>18</v>
      </c>
      <c r="B80" s="97" t="s">
        <v>78</v>
      </c>
      <c r="C80" s="97" t="s">
        <v>1361</v>
      </c>
      <c r="D80" s="97">
        <v>1969</v>
      </c>
      <c r="E80" s="97" t="s">
        <v>989</v>
      </c>
      <c r="F80" s="97" t="s">
        <v>990</v>
      </c>
      <c r="G80" s="97">
        <v>22</v>
      </c>
    </row>
    <row r="81" spans="1:7" s="97" customFormat="1" ht="10.5">
      <c r="A81" s="97">
        <v>19</v>
      </c>
      <c r="B81" s="97" t="s">
        <v>78</v>
      </c>
      <c r="C81" s="97" t="s">
        <v>1621</v>
      </c>
      <c r="D81" s="97">
        <v>1970</v>
      </c>
      <c r="E81" s="97" t="s">
        <v>176</v>
      </c>
      <c r="F81" s="97" t="s">
        <v>177</v>
      </c>
      <c r="G81" s="97">
        <v>21</v>
      </c>
    </row>
    <row r="82" spans="1:7" s="97" customFormat="1" ht="10.5">
      <c r="A82" s="97">
        <v>20</v>
      </c>
      <c r="B82" s="97" t="s">
        <v>78</v>
      </c>
      <c r="C82" s="97" t="s">
        <v>1229</v>
      </c>
      <c r="D82" s="97">
        <v>1969</v>
      </c>
      <c r="E82" s="97" t="s">
        <v>109</v>
      </c>
      <c r="F82" s="97" t="s">
        <v>110</v>
      </c>
      <c r="G82" s="97">
        <v>20</v>
      </c>
    </row>
    <row r="83" spans="1:7" s="97" customFormat="1" ht="10.5">
      <c r="A83" s="97">
        <v>21</v>
      </c>
      <c r="B83" s="97" t="s">
        <v>78</v>
      </c>
      <c r="C83" s="97" t="s">
        <v>547</v>
      </c>
      <c r="D83" s="97">
        <v>1969</v>
      </c>
      <c r="E83" s="97" t="s">
        <v>198</v>
      </c>
      <c r="F83" s="97" t="s">
        <v>199</v>
      </c>
      <c r="G83" s="97">
        <v>19</v>
      </c>
    </row>
    <row r="84" spans="1:7" s="97" customFormat="1" ht="10.5">
      <c r="A84" s="97">
        <v>22</v>
      </c>
      <c r="B84" s="97" t="s">
        <v>78</v>
      </c>
      <c r="C84" s="97" t="s">
        <v>321</v>
      </c>
      <c r="D84" s="97">
        <v>1969</v>
      </c>
      <c r="E84" s="97" t="s">
        <v>135</v>
      </c>
      <c r="F84" s="97" t="s">
        <v>136</v>
      </c>
      <c r="G84" s="97">
        <v>18</v>
      </c>
    </row>
    <row r="85" spans="1:7" s="97" customFormat="1" ht="10.5">
      <c r="A85" s="97">
        <v>23</v>
      </c>
      <c r="B85" s="97" t="s">
        <v>78</v>
      </c>
      <c r="C85" s="97" t="s">
        <v>1231</v>
      </c>
      <c r="D85" s="97">
        <v>1972</v>
      </c>
      <c r="E85" s="97" t="s">
        <v>232</v>
      </c>
      <c r="F85" s="97" t="s">
        <v>233</v>
      </c>
      <c r="G85" s="97">
        <v>17</v>
      </c>
    </row>
    <row r="86" spans="1:7" s="97" customFormat="1" ht="10.5">
      <c r="A86" s="245">
        <v>1</v>
      </c>
      <c r="B86" s="245" t="s">
        <v>84</v>
      </c>
      <c r="C86" s="245" t="s">
        <v>930</v>
      </c>
      <c r="D86" s="245">
        <v>1968</v>
      </c>
      <c r="E86" s="245" t="s">
        <v>931</v>
      </c>
      <c r="F86" s="245" t="s">
        <v>932</v>
      </c>
      <c r="G86" s="245">
        <v>40</v>
      </c>
    </row>
    <row r="87" spans="1:7" s="97" customFormat="1" ht="10.5">
      <c r="A87" s="97">
        <v>2</v>
      </c>
      <c r="B87" s="97" t="s">
        <v>84</v>
      </c>
      <c r="C87" s="97" t="s">
        <v>339</v>
      </c>
      <c r="D87" s="97">
        <v>1964</v>
      </c>
      <c r="E87" s="97" t="s">
        <v>176</v>
      </c>
      <c r="F87" s="97" t="s">
        <v>177</v>
      </c>
      <c r="G87" s="97">
        <v>38</v>
      </c>
    </row>
    <row r="88" spans="1:7" s="97" customFormat="1" ht="10.5">
      <c r="A88" s="97">
        <v>3</v>
      </c>
      <c r="B88" s="97" t="s">
        <v>84</v>
      </c>
      <c r="C88" s="97" t="s">
        <v>1381</v>
      </c>
      <c r="D88" s="97">
        <v>1967</v>
      </c>
      <c r="E88" s="97" t="s">
        <v>161</v>
      </c>
      <c r="F88" s="97" t="s">
        <v>162</v>
      </c>
      <c r="G88" s="97">
        <v>36</v>
      </c>
    </row>
    <row r="89" spans="1:7" s="97" customFormat="1" ht="10.5">
      <c r="A89" s="97">
        <v>4</v>
      </c>
      <c r="B89" s="97" t="s">
        <v>84</v>
      </c>
      <c r="C89" s="97" t="s">
        <v>295</v>
      </c>
      <c r="D89" s="97">
        <v>1966</v>
      </c>
      <c r="E89" s="97" t="s">
        <v>193</v>
      </c>
      <c r="F89" s="97" t="s">
        <v>194</v>
      </c>
      <c r="G89" s="97">
        <v>35</v>
      </c>
    </row>
    <row r="90" spans="1:7" s="97" customFormat="1" ht="10.5">
      <c r="A90" s="97">
        <v>5</v>
      </c>
      <c r="B90" s="97" t="s">
        <v>84</v>
      </c>
      <c r="C90" s="97" t="s">
        <v>1606</v>
      </c>
      <c r="D90" s="97">
        <v>1966</v>
      </c>
      <c r="E90" s="97" t="s">
        <v>161</v>
      </c>
      <c r="F90" s="97" t="s">
        <v>162</v>
      </c>
      <c r="G90" s="97">
        <v>34</v>
      </c>
    </row>
    <row r="91" spans="1:7" s="97" customFormat="1" ht="10.5">
      <c r="A91" s="97">
        <v>6</v>
      </c>
      <c r="B91" s="97" t="s">
        <v>84</v>
      </c>
      <c r="C91" s="97" t="s">
        <v>1608</v>
      </c>
      <c r="D91" s="97">
        <v>1966</v>
      </c>
      <c r="E91" s="97" t="s">
        <v>336</v>
      </c>
      <c r="F91" s="97" t="s">
        <v>337</v>
      </c>
      <c r="G91" s="97">
        <v>33</v>
      </c>
    </row>
    <row r="92" spans="1:7" s="97" customFormat="1" ht="10.5">
      <c r="A92" s="97">
        <v>7</v>
      </c>
      <c r="B92" s="97" t="s">
        <v>84</v>
      </c>
      <c r="C92" s="97" t="s">
        <v>1092</v>
      </c>
      <c r="D92" s="97">
        <v>1967</v>
      </c>
      <c r="E92" s="97" t="s">
        <v>176</v>
      </c>
      <c r="F92" s="97" t="s">
        <v>177</v>
      </c>
      <c r="G92" s="97">
        <v>32</v>
      </c>
    </row>
    <row r="93" spans="1:7" s="97" customFormat="1" ht="10.5">
      <c r="A93" s="97">
        <v>8</v>
      </c>
      <c r="B93" s="97" t="s">
        <v>84</v>
      </c>
      <c r="C93" s="97" t="s">
        <v>297</v>
      </c>
      <c r="D93" s="97">
        <v>1964</v>
      </c>
      <c r="E93" s="97" t="s">
        <v>109</v>
      </c>
      <c r="F93" s="97" t="s">
        <v>110</v>
      </c>
      <c r="G93" s="97">
        <v>31</v>
      </c>
    </row>
    <row r="94" spans="1:7" s="97" customFormat="1" ht="10.5">
      <c r="A94" s="97">
        <v>9</v>
      </c>
      <c r="B94" s="97" t="s">
        <v>84</v>
      </c>
      <c r="C94" s="97" t="s">
        <v>1609</v>
      </c>
      <c r="D94" s="97">
        <v>1966</v>
      </c>
      <c r="E94" s="97" t="s">
        <v>1018</v>
      </c>
      <c r="F94" s="97" t="s">
        <v>1019</v>
      </c>
      <c r="G94" s="97">
        <v>30</v>
      </c>
    </row>
    <row r="95" spans="1:7" s="97" customFormat="1" ht="10.5">
      <c r="A95" s="97">
        <v>10</v>
      </c>
      <c r="B95" s="97" t="s">
        <v>84</v>
      </c>
      <c r="C95" s="97" t="s">
        <v>1610</v>
      </c>
      <c r="D95" s="97">
        <v>1967</v>
      </c>
      <c r="E95" s="97" t="s">
        <v>336</v>
      </c>
      <c r="F95" s="97" t="s">
        <v>337</v>
      </c>
      <c r="G95" s="97">
        <v>29</v>
      </c>
    </row>
    <row r="96" spans="1:7" s="97" customFormat="1" ht="10.5">
      <c r="A96" s="97">
        <v>11</v>
      </c>
      <c r="B96" s="97" t="s">
        <v>84</v>
      </c>
      <c r="C96" s="97" t="s">
        <v>300</v>
      </c>
      <c r="D96" s="97">
        <v>1964</v>
      </c>
      <c r="E96" s="97" t="s">
        <v>157</v>
      </c>
      <c r="F96" s="97" t="s">
        <v>158</v>
      </c>
      <c r="G96" s="97">
        <v>28</v>
      </c>
    </row>
    <row r="97" spans="1:7" s="97" customFormat="1" ht="10.5">
      <c r="A97" s="97">
        <v>12</v>
      </c>
      <c r="B97" s="97" t="s">
        <v>84</v>
      </c>
      <c r="C97" s="97" t="s">
        <v>1382</v>
      </c>
      <c r="D97" s="97">
        <v>1965</v>
      </c>
      <c r="E97" s="97" t="s">
        <v>1530</v>
      </c>
      <c r="F97" s="97" t="s">
        <v>1549</v>
      </c>
      <c r="G97" s="97">
        <v>27</v>
      </c>
    </row>
    <row r="98" spans="1:7" s="97" customFormat="1" ht="10.5">
      <c r="A98" s="97">
        <v>13</v>
      </c>
      <c r="B98" s="97" t="s">
        <v>84</v>
      </c>
      <c r="C98" s="97" t="s">
        <v>1386</v>
      </c>
      <c r="D98" s="97">
        <v>1964</v>
      </c>
      <c r="E98" s="97" t="s">
        <v>200</v>
      </c>
      <c r="F98" s="97" t="s">
        <v>201</v>
      </c>
      <c r="G98" s="97">
        <v>26</v>
      </c>
    </row>
    <row r="99" spans="1:7" s="97" customFormat="1" ht="10.5">
      <c r="A99" s="97">
        <v>14</v>
      </c>
      <c r="B99" s="97" t="s">
        <v>84</v>
      </c>
      <c r="C99" s="97" t="s">
        <v>1618</v>
      </c>
      <c r="D99" s="97">
        <v>1966</v>
      </c>
      <c r="E99" s="97" t="s">
        <v>141</v>
      </c>
      <c r="F99" s="97" t="s">
        <v>142</v>
      </c>
      <c r="G99" s="97">
        <v>25</v>
      </c>
    </row>
    <row r="100" spans="1:7" s="97" customFormat="1" ht="10.5">
      <c r="A100" s="97">
        <v>15</v>
      </c>
      <c r="B100" s="97" t="s">
        <v>84</v>
      </c>
      <c r="C100" s="97" t="s">
        <v>993</v>
      </c>
      <c r="D100" s="97">
        <v>1967</v>
      </c>
      <c r="E100" s="97" t="s">
        <v>994</v>
      </c>
      <c r="F100" s="97" t="s">
        <v>995</v>
      </c>
      <c r="G100" s="97">
        <v>24</v>
      </c>
    </row>
    <row r="101" spans="1:7" s="97" customFormat="1" ht="10.5">
      <c r="A101" s="97">
        <v>16</v>
      </c>
      <c r="B101" s="97" t="s">
        <v>84</v>
      </c>
      <c r="C101" s="97" t="s">
        <v>1005</v>
      </c>
      <c r="D101" s="97">
        <v>1968</v>
      </c>
      <c r="E101" s="97" t="s">
        <v>157</v>
      </c>
      <c r="F101" s="97" t="s">
        <v>158</v>
      </c>
      <c r="G101" s="97">
        <v>23</v>
      </c>
    </row>
    <row r="102" spans="1:7" s="97" customFormat="1" ht="10.5">
      <c r="A102" s="97">
        <v>17</v>
      </c>
      <c r="B102" s="97" t="s">
        <v>84</v>
      </c>
      <c r="C102" s="97" t="s">
        <v>601</v>
      </c>
      <c r="D102" s="97">
        <v>1967</v>
      </c>
      <c r="E102" s="97" t="s">
        <v>152</v>
      </c>
      <c r="F102" s="97" t="s">
        <v>269</v>
      </c>
      <c r="G102" s="97">
        <v>22</v>
      </c>
    </row>
    <row r="103" spans="1:7" s="97" customFormat="1" ht="10.5">
      <c r="A103" s="97">
        <v>18</v>
      </c>
      <c r="B103" s="97" t="s">
        <v>84</v>
      </c>
      <c r="C103" s="97" t="s">
        <v>1622</v>
      </c>
      <c r="D103" s="97">
        <v>1968</v>
      </c>
      <c r="E103" s="97" t="s">
        <v>161</v>
      </c>
      <c r="F103" s="97" t="s">
        <v>162</v>
      </c>
      <c r="G103" s="97">
        <v>21</v>
      </c>
    </row>
    <row r="104" spans="1:7" s="97" customFormat="1" ht="10.5">
      <c r="A104" s="97">
        <v>19</v>
      </c>
      <c r="B104" s="97" t="s">
        <v>84</v>
      </c>
      <c r="C104" s="97" t="s">
        <v>1384</v>
      </c>
      <c r="D104" s="97">
        <v>1968</v>
      </c>
      <c r="E104" s="97" t="s">
        <v>1531</v>
      </c>
      <c r="F104" s="97" t="s">
        <v>1550</v>
      </c>
      <c r="G104" s="97">
        <v>20</v>
      </c>
    </row>
    <row r="105" spans="1:7" s="97" customFormat="1" ht="10.5">
      <c r="A105" s="97">
        <v>20</v>
      </c>
      <c r="B105" s="97" t="s">
        <v>84</v>
      </c>
      <c r="C105" s="97" t="s">
        <v>1389</v>
      </c>
      <c r="D105" s="97">
        <v>1964</v>
      </c>
      <c r="E105" s="97" t="s">
        <v>176</v>
      </c>
      <c r="F105" s="97" t="s">
        <v>177</v>
      </c>
      <c r="G105" s="97">
        <v>19</v>
      </c>
    </row>
    <row r="106" spans="1:7" s="97" customFormat="1" ht="10.5">
      <c r="A106" s="97">
        <v>21</v>
      </c>
      <c r="B106" s="97" t="s">
        <v>84</v>
      </c>
      <c r="C106" s="97" t="s">
        <v>1628</v>
      </c>
      <c r="D106" s="97">
        <v>1968</v>
      </c>
      <c r="E106" s="97" t="s">
        <v>332</v>
      </c>
      <c r="F106" s="97" t="s">
        <v>333</v>
      </c>
      <c r="G106" s="97">
        <v>18</v>
      </c>
    </row>
    <row r="107" spans="1:7" s="97" customFormat="1" ht="10.5">
      <c r="A107" s="97">
        <v>22</v>
      </c>
      <c r="B107" s="97" t="s">
        <v>84</v>
      </c>
      <c r="C107" s="97" t="s">
        <v>654</v>
      </c>
      <c r="D107" s="97">
        <v>1965</v>
      </c>
      <c r="E107" s="97" t="s">
        <v>217</v>
      </c>
      <c r="F107" s="97" t="s">
        <v>218</v>
      </c>
      <c r="G107" s="97">
        <v>17</v>
      </c>
    </row>
    <row r="108" spans="1:7" s="97" customFormat="1" ht="10.5">
      <c r="A108" s="97">
        <v>23</v>
      </c>
      <c r="B108" s="97" t="s">
        <v>84</v>
      </c>
      <c r="C108" s="97" t="s">
        <v>1017</v>
      </c>
      <c r="D108" s="97">
        <v>1965</v>
      </c>
      <c r="E108" s="97" t="s">
        <v>1018</v>
      </c>
      <c r="F108" s="97" t="s">
        <v>1019</v>
      </c>
      <c r="G108" s="97">
        <v>16</v>
      </c>
    </row>
    <row r="109" spans="1:7" s="97" customFormat="1" ht="10.5">
      <c r="A109" s="97">
        <v>24</v>
      </c>
      <c r="B109" s="97" t="s">
        <v>84</v>
      </c>
      <c r="C109" s="97" t="s">
        <v>1388</v>
      </c>
      <c r="D109" s="97">
        <v>1966</v>
      </c>
      <c r="E109" s="97" t="s">
        <v>161</v>
      </c>
      <c r="F109" s="97" t="s">
        <v>162</v>
      </c>
      <c r="G109" s="97">
        <v>15</v>
      </c>
    </row>
    <row r="110" spans="1:7" s="97" customFormat="1" ht="10.5">
      <c r="A110" s="245">
        <v>1</v>
      </c>
      <c r="B110" s="245" t="s">
        <v>87</v>
      </c>
      <c r="C110" s="245" t="s">
        <v>1394</v>
      </c>
      <c r="D110" s="245">
        <v>1963</v>
      </c>
      <c r="E110" s="245" t="s">
        <v>984</v>
      </c>
      <c r="F110" s="245" t="s">
        <v>985</v>
      </c>
      <c r="G110" s="245">
        <v>35</v>
      </c>
    </row>
    <row r="111" spans="1:7" s="97" customFormat="1" ht="10.5">
      <c r="A111" s="97">
        <v>2</v>
      </c>
      <c r="B111" s="97" t="s">
        <v>87</v>
      </c>
      <c r="C111" s="97" t="s">
        <v>1089</v>
      </c>
      <c r="D111" s="97">
        <v>1959</v>
      </c>
      <c r="E111" s="97" t="s">
        <v>1169</v>
      </c>
      <c r="F111" s="97" t="s">
        <v>1048</v>
      </c>
      <c r="G111" s="97">
        <v>34</v>
      </c>
    </row>
    <row r="112" spans="1:7" s="97" customFormat="1" ht="10.5">
      <c r="A112" s="97">
        <v>3</v>
      </c>
      <c r="B112" s="97" t="s">
        <v>87</v>
      </c>
      <c r="C112" s="97" t="s">
        <v>429</v>
      </c>
      <c r="D112" s="97">
        <v>1960</v>
      </c>
      <c r="E112" s="97" t="s">
        <v>152</v>
      </c>
      <c r="F112" s="97" t="s">
        <v>269</v>
      </c>
      <c r="G112" s="97">
        <v>33</v>
      </c>
    </row>
    <row r="113" spans="1:7" s="97" customFormat="1" ht="10.5">
      <c r="A113" s="97">
        <v>4</v>
      </c>
      <c r="B113" s="97" t="s">
        <v>87</v>
      </c>
      <c r="C113" s="97" t="s">
        <v>304</v>
      </c>
      <c r="D113" s="97">
        <v>1962</v>
      </c>
      <c r="E113" s="97" t="s">
        <v>165</v>
      </c>
      <c r="F113" s="97" t="s">
        <v>1651</v>
      </c>
      <c r="G113" s="97">
        <v>32</v>
      </c>
    </row>
    <row r="114" spans="1:7" s="97" customFormat="1" ht="10.5">
      <c r="A114" s="97">
        <v>5</v>
      </c>
      <c r="B114" s="97" t="s">
        <v>87</v>
      </c>
      <c r="C114" s="97" t="s">
        <v>307</v>
      </c>
      <c r="D114" s="97">
        <v>1963</v>
      </c>
      <c r="E114" s="97" t="s">
        <v>373</v>
      </c>
      <c r="F114" s="97" t="s">
        <v>907</v>
      </c>
      <c r="G114" s="97">
        <v>31</v>
      </c>
    </row>
    <row r="115" spans="1:7" s="97" customFormat="1" ht="10.5">
      <c r="A115" s="97">
        <v>6</v>
      </c>
      <c r="B115" s="97" t="s">
        <v>87</v>
      </c>
      <c r="C115" s="97" t="s">
        <v>1219</v>
      </c>
      <c r="D115" s="97">
        <v>1961</v>
      </c>
      <c r="E115" s="97" t="s">
        <v>234</v>
      </c>
      <c r="F115" s="97" t="s">
        <v>235</v>
      </c>
      <c r="G115" s="97">
        <v>30</v>
      </c>
    </row>
    <row r="116" spans="1:7" s="97" customFormat="1" ht="10.5">
      <c r="A116" s="97">
        <v>7</v>
      </c>
      <c r="B116" s="97" t="s">
        <v>87</v>
      </c>
      <c r="C116" s="97" t="s">
        <v>983</v>
      </c>
      <c r="D116" s="97">
        <v>1959</v>
      </c>
      <c r="E116" s="97" t="s">
        <v>984</v>
      </c>
      <c r="F116" s="97" t="s">
        <v>985</v>
      </c>
      <c r="G116" s="97">
        <v>29</v>
      </c>
    </row>
    <row r="117" spans="1:7" s="97" customFormat="1" ht="10.5">
      <c r="A117" s="97">
        <v>8</v>
      </c>
      <c r="B117" s="97" t="s">
        <v>87</v>
      </c>
      <c r="C117" s="97" t="s">
        <v>1134</v>
      </c>
      <c r="D117" s="97">
        <v>1960</v>
      </c>
      <c r="E117" s="97" t="s">
        <v>200</v>
      </c>
      <c r="F117" s="97" t="s">
        <v>201</v>
      </c>
      <c r="G117" s="97">
        <v>28</v>
      </c>
    </row>
    <row r="118" spans="1:7" s="97" customFormat="1" ht="10.5">
      <c r="A118" s="97">
        <v>9</v>
      </c>
      <c r="B118" s="97" t="s">
        <v>87</v>
      </c>
      <c r="C118" s="97" t="s">
        <v>1398</v>
      </c>
      <c r="D118" s="97">
        <v>1959</v>
      </c>
      <c r="E118" s="97" t="s">
        <v>1529</v>
      </c>
      <c r="F118" s="97" t="s">
        <v>1548</v>
      </c>
      <c r="G118" s="97">
        <v>27</v>
      </c>
    </row>
    <row r="119" spans="1:7" s="97" customFormat="1" ht="10.5">
      <c r="A119" s="97">
        <v>10</v>
      </c>
      <c r="B119" s="97" t="s">
        <v>87</v>
      </c>
      <c r="C119" s="97" t="s">
        <v>1629</v>
      </c>
      <c r="D119" s="97">
        <v>1960</v>
      </c>
      <c r="E119" s="97" t="s">
        <v>161</v>
      </c>
      <c r="F119" s="97" t="s">
        <v>162</v>
      </c>
      <c r="G119" s="97">
        <v>26</v>
      </c>
    </row>
    <row r="120" spans="1:7" s="97" customFormat="1" ht="10.5">
      <c r="A120" s="97">
        <v>11</v>
      </c>
      <c r="B120" s="97" t="s">
        <v>87</v>
      </c>
      <c r="C120" s="97" t="s">
        <v>1631</v>
      </c>
      <c r="D120" s="97">
        <v>1963</v>
      </c>
      <c r="E120" s="97" t="s">
        <v>1032</v>
      </c>
      <c r="F120" s="97" t="s">
        <v>1033</v>
      </c>
      <c r="G120" s="97">
        <v>25</v>
      </c>
    </row>
    <row r="121" spans="1:7" s="97" customFormat="1" ht="10.5">
      <c r="A121" s="97">
        <v>12</v>
      </c>
      <c r="B121" s="97" t="s">
        <v>87</v>
      </c>
      <c r="C121" s="97" t="s">
        <v>1632</v>
      </c>
      <c r="D121" s="97">
        <v>1962</v>
      </c>
      <c r="E121" s="97" t="s">
        <v>161</v>
      </c>
      <c r="F121" s="97" t="s">
        <v>162</v>
      </c>
      <c r="G121" s="97">
        <v>24</v>
      </c>
    </row>
    <row r="122" spans="1:7" s="97" customFormat="1" ht="10.5">
      <c r="A122" s="97">
        <v>13</v>
      </c>
      <c r="B122" s="97" t="s">
        <v>87</v>
      </c>
      <c r="C122" s="97" t="s">
        <v>1636</v>
      </c>
      <c r="D122" s="97">
        <v>1962</v>
      </c>
      <c r="E122" s="97" t="s">
        <v>989</v>
      </c>
      <c r="F122" s="97" t="s">
        <v>990</v>
      </c>
      <c r="G122" s="97">
        <v>23</v>
      </c>
    </row>
    <row r="123" spans="1:7" s="97" customFormat="1" ht="10.5">
      <c r="A123" s="97">
        <v>14</v>
      </c>
      <c r="B123" s="97" t="s">
        <v>87</v>
      </c>
      <c r="C123" s="97" t="s">
        <v>611</v>
      </c>
      <c r="D123" s="97">
        <v>1960</v>
      </c>
      <c r="E123" s="97" t="s">
        <v>148</v>
      </c>
      <c r="F123" s="97" t="s">
        <v>149</v>
      </c>
      <c r="G123" s="97">
        <v>22</v>
      </c>
    </row>
    <row r="124" spans="1:7" s="97" customFormat="1" ht="10.5">
      <c r="A124" s="97">
        <v>15</v>
      </c>
      <c r="B124" s="97" t="s">
        <v>87</v>
      </c>
      <c r="C124" s="97" t="s">
        <v>457</v>
      </c>
      <c r="D124" s="97">
        <v>1959</v>
      </c>
      <c r="E124" s="97" t="s">
        <v>124</v>
      </c>
      <c r="F124" s="97" t="s">
        <v>125</v>
      </c>
      <c r="G124" s="97">
        <v>21</v>
      </c>
    </row>
    <row r="125" spans="1:7" s="97" customFormat="1" ht="10.5">
      <c r="A125" s="97">
        <v>16</v>
      </c>
      <c r="B125" s="97" t="s">
        <v>87</v>
      </c>
      <c r="C125" s="97" t="s">
        <v>779</v>
      </c>
      <c r="D125" s="97">
        <v>1961</v>
      </c>
      <c r="E125" s="97" t="s">
        <v>148</v>
      </c>
      <c r="F125" s="97" t="s">
        <v>149</v>
      </c>
      <c r="G125" s="97">
        <v>20</v>
      </c>
    </row>
    <row r="126" spans="1:7" s="97" customFormat="1" ht="10.5">
      <c r="A126" s="97">
        <v>17</v>
      </c>
      <c r="B126" s="97" t="s">
        <v>87</v>
      </c>
      <c r="C126" s="97" t="s">
        <v>1502</v>
      </c>
      <c r="D126" s="97">
        <v>1961</v>
      </c>
      <c r="E126" s="97" t="s">
        <v>984</v>
      </c>
      <c r="F126" s="97" t="s">
        <v>985</v>
      </c>
      <c r="G126" s="97">
        <v>19</v>
      </c>
    </row>
    <row r="127" spans="1:7" s="97" customFormat="1" ht="10.5">
      <c r="A127" s="97">
        <v>18</v>
      </c>
      <c r="B127" s="97" t="s">
        <v>87</v>
      </c>
      <c r="C127" s="97" t="s">
        <v>1639</v>
      </c>
      <c r="D127" s="97">
        <v>1960</v>
      </c>
      <c r="E127" s="97" t="s">
        <v>1648</v>
      </c>
      <c r="F127" s="97" t="s">
        <v>1652</v>
      </c>
      <c r="G127" s="97">
        <v>18</v>
      </c>
    </row>
    <row r="128" spans="1:7" s="97" customFormat="1" ht="10.5">
      <c r="A128" s="97">
        <v>19</v>
      </c>
      <c r="B128" s="97" t="s">
        <v>87</v>
      </c>
      <c r="C128" s="97" t="s">
        <v>1027</v>
      </c>
      <c r="D128" s="97">
        <v>1962</v>
      </c>
      <c r="E128" s="97" t="s">
        <v>157</v>
      </c>
      <c r="F128" s="97" t="s">
        <v>158</v>
      </c>
      <c r="G128" s="97">
        <v>17</v>
      </c>
    </row>
    <row r="129" spans="1:7" s="97" customFormat="1" ht="10.5">
      <c r="A129" s="97">
        <v>21</v>
      </c>
      <c r="B129" s="97" t="s">
        <v>87</v>
      </c>
      <c r="C129" s="97" t="s">
        <v>1641</v>
      </c>
      <c r="D129" s="97">
        <v>1960</v>
      </c>
      <c r="E129" s="97" t="s">
        <v>161</v>
      </c>
      <c r="F129" s="97" t="s">
        <v>162</v>
      </c>
      <c r="G129" s="97">
        <v>16</v>
      </c>
    </row>
    <row r="130" spans="1:7" s="97" customFormat="1" ht="10.5">
      <c r="A130" s="245">
        <v>1</v>
      </c>
      <c r="B130" s="245" t="s">
        <v>90</v>
      </c>
      <c r="C130" s="245" t="s">
        <v>310</v>
      </c>
      <c r="D130" s="245">
        <v>1958</v>
      </c>
      <c r="E130" s="245" t="s">
        <v>373</v>
      </c>
      <c r="F130" s="245" t="s">
        <v>907</v>
      </c>
      <c r="G130" s="245">
        <v>40</v>
      </c>
    </row>
    <row r="131" spans="1:7" s="97" customFormat="1" ht="10.5">
      <c r="A131" s="97">
        <v>2</v>
      </c>
      <c r="B131" s="97" t="s">
        <v>90</v>
      </c>
      <c r="C131" s="97" t="s">
        <v>969</v>
      </c>
      <c r="D131" s="97">
        <v>1954</v>
      </c>
      <c r="E131" s="97" t="s">
        <v>176</v>
      </c>
      <c r="F131" s="97" t="s">
        <v>177</v>
      </c>
      <c r="G131" s="97">
        <v>38</v>
      </c>
    </row>
    <row r="132" spans="1:7" s="97" customFormat="1" ht="10.5">
      <c r="A132" s="97">
        <v>3</v>
      </c>
      <c r="B132" s="97" t="s">
        <v>90</v>
      </c>
      <c r="C132" s="97" t="s">
        <v>1004</v>
      </c>
      <c r="D132" s="97">
        <v>1955</v>
      </c>
      <c r="E132" s="97" t="s">
        <v>989</v>
      </c>
      <c r="F132" s="97" t="s">
        <v>990</v>
      </c>
      <c r="G132" s="97">
        <v>36</v>
      </c>
    </row>
    <row r="133" spans="1:7" s="97" customFormat="1" ht="10.5">
      <c r="A133" s="97">
        <v>4</v>
      </c>
      <c r="B133" s="97" t="s">
        <v>90</v>
      </c>
      <c r="C133" s="97" t="s">
        <v>491</v>
      </c>
      <c r="D133" s="97">
        <v>1956</v>
      </c>
      <c r="E133" s="97" t="s">
        <v>910</v>
      </c>
      <c r="F133" s="97" t="s">
        <v>911</v>
      </c>
      <c r="G133" s="97">
        <v>35</v>
      </c>
    </row>
    <row r="134" spans="1:7" s="97" customFormat="1" ht="10.5">
      <c r="A134" s="97">
        <v>5</v>
      </c>
      <c r="B134" s="97" t="s">
        <v>90</v>
      </c>
      <c r="C134" s="97" t="s">
        <v>318</v>
      </c>
      <c r="D134" s="97">
        <v>1957</v>
      </c>
      <c r="E134" s="97" t="s">
        <v>109</v>
      </c>
      <c r="F134" s="97" t="s">
        <v>110</v>
      </c>
      <c r="G134" s="97">
        <v>34</v>
      </c>
    </row>
    <row r="135" spans="1:7" s="97" customFormat="1" ht="10.5">
      <c r="A135" s="97">
        <v>6</v>
      </c>
      <c r="B135" s="97" t="s">
        <v>90</v>
      </c>
      <c r="C135" s="97" t="s">
        <v>1623</v>
      </c>
      <c r="D135" s="97">
        <v>1957</v>
      </c>
      <c r="E135" s="97" t="s">
        <v>161</v>
      </c>
      <c r="F135" s="97" t="s">
        <v>162</v>
      </c>
      <c r="G135" s="97">
        <v>33</v>
      </c>
    </row>
    <row r="136" spans="1:7" s="97" customFormat="1" ht="10.5">
      <c r="A136" s="97">
        <v>7</v>
      </c>
      <c r="B136" s="97" t="s">
        <v>90</v>
      </c>
      <c r="C136" s="97" t="s">
        <v>319</v>
      </c>
      <c r="D136" s="97">
        <v>1955</v>
      </c>
      <c r="E136" s="97" t="s">
        <v>373</v>
      </c>
      <c r="F136" s="97" t="s">
        <v>907</v>
      </c>
      <c r="G136" s="97">
        <v>32</v>
      </c>
    </row>
    <row r="137" spans="1:7" s="97" customFormat="1" ht="10.5">
      <c r="A137" s="97">
        <v>8</v>
      </c>
      <c r="B137" s="97" t="s">
        <v>90</v>
      </c>
      <c r="C137" s="97" t="s">
        <v>1624</v>
      </c>
      <c r="D137" s="97">
        <v>1957</v>
      </c>
      <c r="E137" s="97" t="s">
        <v>153</v>
      </c>
      <c r="F137" s="97" t="s">
        <v>154</v>
      </c>
      <c r="G137" s="97">
        <v>31</v>
      </c>
    </row>
    <row r="138" spans="1:7" s="97" customFormat="1" ht="10.5">
      <c r="A138" s="97">
        <v>9</v>
      </c>
      <c r="B138" s="97" t="s">
        <v>90</v>
      </c>
      <c r="C138" s="97" t="s">
        <v>1630</v>
      </c>
      <c r="D138" s="97">
        <v>1955</v>
      </c>
      <c r="E138" s="97" t="s">
        <v>989</v>
      </c>
      <c r="F138" s="97" t="s">
        <v>990</v>
      </c>
      <c r="G138" s="97">
        <v>30</v>
      </c>
    </row>
    <row r="139" spans="1:7" s="97" customFormat="1" ht="10.5">
      <c r="A139" s="97">
        <v>10</v>
      </c>
      <c r="B139" s="97" t="s">
        <v>90</v>
      </c>
      <c r="C139" s="97" t="s">
        <v>1634</v>
      </c>
      <c r="D139" s="97">
        <v>1957</v>
      </c>
      <c r="E139" s="97" t="s">
        <v>1648</v>
      </c>
      <c r="F139" s="97" t="s">
        <v>1652</v>
      </c>
      <c r="G139" s="97">
        <v>29</v>
      </c>
    </row>
    <row r="140" spans="1:7" s="97" customFormat="1" ht="10.5">
      <c r="A140" s="97">
        <v>11</v>
      </c>
      <c r="B140" s="97" t="s">
        <v>90</v>
      </c>
      <c r="C140" s="97" t="s">
        <v>1635</v>
      </c>
      <c r="D140" s="97">
        <v>1955</v>
      </c>
      <c r="E140" s="97" t="s">
        <v>1648</v>
      </c>
      <c r="F140" s="97" t="s">
        <v>1652</v>
      </c>
      <c r="G140" s="97">
        <v>28</v>
      </c>
    </row>
    <row r="141" spans="1:7" s="97" customFormat="1" ht="10.5">
      <c r="A141" s="97">
        <v>12</v>
      </c>
      <c r="B141" s="97" t="s">
        <v>90</v>
      </c>
      <c r="C141" s="97" t="s">
        <v>1638</v>
      </c>
      <c r="D141" s="97">
        <v>1958</v>
      </c>
      <c r="E141" s="97" t="s">
        <v>161</v>
      </c>
      <c r="F141" s="97" t="s">
        <v>162</v>
      </c>
      <c r="G141" s="97">
        <v>27</v>
      </c>
    </row>
    <row r="142" spans="1:7" s="97" customFormat="1" ht="10.5">
      <c r="A142" s="97">
        <v>13</v>
      </c>
      <c r="B142" s="97" t="s">
        <v>90</v>
      </c>
      <c r="C142" s="97" t="s">
        <v>1582</v>
      </c>
      <c r="D142" s="97">
        <v>1954</v>
      </c>
      <c r="E142" s="97" t="s">
        <v>1585</v>
      </c>
      <c r="F142" s="97" t="s">
        <v>1587</v>
      </c>
      <c r="G142" s="97">
        <v>26</v>
      </c>
    </row>
    <row r="143" spans="1:7" s="97" customFormat="1" ht="10.5">
      <c r="A143" s="97">
        <v>14</v>
      </c>
      <c r="B143" s="97" t="s">
        <v>90</v>
      </c>
      <c r="C143" s="97" t="s">
        <v>1640</v>
      </c>
      <c r="D143" s="97">
        <v>1957</v>
      </c>
      <c r="E143" s="97" t="s">
        <v>161</v>
      </c>
      <c r="F143" s="97" t="s">
        <v>162</v>
      </c>
      <c r="G143" s="97">
        <v>25</v>
      </c>
    </row>
    <row r="144" spans="1:7" s="97" customFormat="1" ht="10.5">
      <c r="A144" s="97">
        <v>15</v>
      </c>
      <c r="B144" s="97" t="s">
        <v>90</v>
      </c>
      <c r="C144" s="97" t="s">
        <v>1642</v>
      </c>
      <c r="D144" s="97">
        <v>1958</v>
      </c>
      <c r="E144" s="97" t="s">
        <v>122</v>
      </c>
      <c r="F144" s="97" t="s">
        <v>123</v>
      </c>
      <c r="G144" s="97">
        <v>24</v>
      </c>
    </row>
    <row r="145" spans="1:7" s="97" customFormat="1" ht="10.5">
      <c r="A145" s="245">
        <v>1</v>
      </c>
      <c r="B145" s="245" t="s">
        <v>92</v>
      </c>
      <c r="C145" s="245" t="s">
        <v>964</v>
      </c>
      <c r="D145" s="245">
        <v>1953</v>
      </c>
      <c r="E145" s="245" t="s">
        <v>157</v>
      </c>
      <c r="F145" s="245" t="s">
        <v>158</v>
      </c>
      <c r="G145" s="245">
        <v>20</v>
      </c>
    </row>
    <row r="146" spans="1:7" s="97" customFormat="1" ht="10.5">
      <c r="A146" s="97">
        <v>2</v>
      </c>
      <c r="B146" s="97" t="s">
        <v>92</v>
      </c>
      <c r="C146" s="97" t="s">
        <v>527</v>
      </c>
      <c r="D146" s="97">
        <v>1952</v>
      </c>
      <c r="E146" s="97" t="s">
        <v>910</v>
      </c>
      <c r="F146" s="97" t="s">
        <v>911</v>
      </c>
      <c r="G146" s="97">
        <v>18</v>
      </c>
    </row>
    <row r="147" spans="1:7" s="97" customFormat="1" ht="10.5">
      <c r="A147" s="97">
        <v>3</v>
      </c>
      <c r="B147" s="97" t="s">
        <v>92</v>
      </c>
      <c r="C147" s="97" t="s">
        <v>316</v>
      </c>
      <c r="D147" s="97">
        <v>1949</v>
      </c>
      <c r="E147" s="97" t="s">
        <v>129</v>
      </c>
      <c r="F147" s="97" t="s">
        <v>130</v>
      </c>
      <c r="G147" s="97">
        <v>16</v>
      </c>
    </row>
    <row r="148" spans="1:7" s="97" customFormat="1" ht="10.5">
      <c r="A148" s="97">
        <v>4</v>
      </c>
      <c r="B148" s="97" t="s">
        <v>92</v>
      </c>
      <c r="C148" s="97" t="s">
        <v>306</v>
      </c>
      <c r="D148" s="97">
        <v>1953</v>
      </c>
      <c r="E148" s="97" t="s">
        <v>109</v>
      </c>
      <c r="F148" s="97" t="s">
        <v>110</v>
      </c>
      <c r="G148" s="97">
        <v>15</v>
      </c>
    </row>
    <row r="149" spans="1:7" s="97" customFormat="1" ht="10.5">
      <c r="A149" s="97">
        <v>5</v>
      </c>
      <c r="B149" s="97" t="s">
        <v>92</v>
      </c>
      <c r="C149" s="97" t="s">
        <v>715</v>
      </c>
      <c r="D149" s="97">
        <v>1950</v>
      </c>
      <c r="E149" s="97" t="s">
        <v>910</v>
      </c>
      <c r="F149" s="97" t="s">
        <v>911</v>
      </c>
      <c r="G149" s="97">
        <v>14</v>
      </c>
    </row>
    <row r="150" spans="1:7" s="97" customFormat="1" ht="10.5">
      <c r="A150" s="97">
        <v>6</v>
      </c>
      <c r="B150" s="97" t="s">
        <v>92</v>
      </c>
      <c r="C150" s="97" t="s">
        <v>1516</v>
      </c>
      <c r="D150" s="97">
        <v>1950</v>
      </c>
      <c r="E150" s="97" t="s">
        <v>161</v>
      </c>
      <c r="F150" s="97" t="s">
        <v>162</v>
      </c>
      <c r="G150" s="97">
        <v>13</v>
      </c>
    </row>
    <row r="151" spans="1:7" s="97" customFormat="1" ht="10.5">
      <c r="A151" s="97">
        <v>7</v>
      </c>
      <c r="B151" s="97" t="s">
        <v>92</v>
      </c>
      <c r="C151" s="97" t="s">
        <v>1517</v>
      </c>
      <c r="D151" s="97">
        <v>1952</v>
      </c>
      <c r="E151" s="97" t="s">
        <v>161</v>
      </c>
      <c r="F151" s="97" t="s">
        <v>162</v>
      </c>
      <c r="G151" s="97">
        <v>12</v>
      </c>
    </row>
    <row r="152" spans="1:7" s="97" customFormat="1" ht="10.5">
      <c r="A152" s="97">
        <v>9</v>
      </c>
      <c r="B152" s="97" t="s">
        <v>92</v>
      </c>
      <c r="C152" s="97" t="s">
        <v>324</v>
      </c>
      <c r="D152" s="97">
        <v>1952</v>
      </c>
      <c r="E152" s="97" t="s">
        <v>234</v>
      </c>
      <c r="F152" s="97" t="s">
        <v>235</v>
      </c>
      <c r="G152" s="97">
        <v>11</v>
      </c>
    </row>
    <row r="153" spans="1:7" s="97" customFormat="1" ht="10.5">
      <c r="A153" s="97">
        <v>10</v>
      </c>
      <c r="B153" s="97" t="s">
        <v>92</v>
      </c>
      <c r="C153" s="97" t="s">
        <v>1412</v>
      </c>
      <c r="D153" s="97">
        <v>1953</v>
      </c>
      <c r="E153" s="97" t="s">
        <v>161</v>
      </c>
      <c r="F153" s="97" t="s">
        <v>162</v>
      </c>
      <c r="G153" s="97">
        <v>10</v>
      </c>
    </row>
    <row r="154" spans="1:7" s="97" customFormat="1" ht="10.5">
      <c r="A154" s="245">
        <v>1</v>
      </c>
      <c r="B154" s="245" t="s">
        <v>96</v>
      </c>
      <c r="C154" s="245" t="s">
        <v>1520</v>
      </c>
      <c r="D154" s="245">
        <v>1943</v>
      </c>
      <c r="E154" s="245" t="s">
        <v>1529</v>
      </c>
      <c r="F154" s="245" t="s">
        <v>1548</v>
      </c>
      <c r="G154" s="245">
        <v>20</v>
      </c>
    </row>
    <row r="155" spans="1:7" s="97" customFormat="1" ht="10.5"/>
  </sheetData>
  <autoFilter ref="A1:G154"/>
  <sortState ref="A2:G166">
    <sortCondition ref="B2:B166"/>
  </sortState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H88"/>
  <sheetViews>
    <sheetView workbookViewId="0">
      <selection activeCell="G2" sqref="G2:G19"/>
    </sheetView>
  </sheetViews>
  <sheetFormatPr defaultRowHeight="12.75"/>
  <cols>
    <col min="1" max="1" width="4.5703125" style="65" bestFit="1" customWidth="1"/>
    <col min="2" max="2" width="9.140625" style="65"/>
    <col min="3" max="3" width="35.85546875" customWidth="1"/>
    <col min="6" max="6" width="31.85546875" customWidth="1"/>
  </cols>
  <sheetData>
    <row r="1" spans="1:8" ht="15">
      <c r="A1" s="137" t="s">
        <v>1172</v>
      </c>
      <c r="B1" s="176" t="s">
        <v>14</v>
      </c>
      <c r="C1" s="65" t="s">
        <v>1342</v>
      </c>
      <c r="D1" s="65" t="s">
        <v>1521</v>
      </c>
      <c r="E1" s="65" t="s">
        <v>1522</v>
      </c>
      <c r="F1" s="65" t="s">
        <v>1541</v>
      </c>
      <c r="G1" s="65" t="s">
        <v>99</v>
      </c>
      <c r="H1" s="167"/>
    </row>
    <row r="2" spans="1:8" s="52" customFormat="1" ht="10.5">
      <c r="A2" s="66">
        <v>1</v>
      </c>
      <c r="B2" s="66" t="s">
        <v>19</v>
      </c>
      <c r="C2" s="106" t="s">
        <v>445</v>
      </c>
      <c r="D2" s="66">
        <v>1991</v>
      </c>
      <c r="E2" s="66" t="s">
        <v>109</v>
      </c>
      <c r="F2" s="66" t="s">
        <v>110</v>
      </c>
      <c r="G2" s="106">
        <v>20</v>
      </c>
    </row>
    <row r="3" spans="1:8" s="52" customFormat="1" ht="10.5">
      <c r="A3" s="247">
        <v>2</v>
      </c>
      <c r="B3" s="247" t="s">
        <v>19</v>
      </c>
      <c r="C3" s="250" t="s">
        <v>1581</v>
      </c>
      <c r="D3" s="247">
        <v>1995</v>
      </c>
      <c r="E3" s="247" t="s">
        <v>1584</v>
      </c>
      <c r="F3" s="247" t="s">
        <v>1586</v>
      </c>
      <c r="G3" s="250">
        <v>18</v>
      </c>
    </row>
    <row r="4" spans="1:8" s="52" customFormat="1" ht="10.5">
      <c r="A4" s="247">
        <v>3</v>
      </c>
      <c r="B4" s="247" t="s">
        <v>19</v>
      </c>
      <c r="C4" s="250" t="s">
        <v>634</v>
      </c>
      <c r="D4" s="247">
        <v>1987</v>
      </c>
      <c r="E4" s="247" t="s">
        <v>109</v>
      </c>
      <c r="F4" s="247" t="s">
        <v>110</v>
      </c>
      <c r="G4" s="250">
        <v>16</v>
      </c>
    </row>
    <row r="5" spans="1:8" s="52" customFormat="1" ht="10.5">
      <c r="A5" s="247">
        <v>4</v>
      </c>
      <c r="B5" s="247" t="s">
        <v>19</v>
      </c>
      <c r="C5" s="250" t="s">
        <v>717</v>
      </c>
      <c r="D5" s="247">
        <v>1985</v>
      </c>
      <c r="E5" s="247" t="s">
        <v>181</v>
      </c>
      <c r="F5" s="247" t="s">
        <v>240</v>
      </c>
      <c r="G5" s="250">
        <v>15</v>
      </c>
    </row>
    <row r="6" spans="1:8" s="52" customFormat="1" ht="10.5">
      <c r="A6" s="66">
        <v>1</v>
      </c>
      <c r="B6" s="66" t="s">
        <v>27</v>
      </c>
      <c r="C6" s="106" t="s">
        <v>925</v>
      </c>
      <c r="D6" s="66">
        <v>1980</v>
      </c>
      <c r="E6" s="66" t="s">
        <v>176</v>
      </c>
      <c r="F6" s="66" t="s">
        <v>177</v>
      </c>
      <c r="G6" s="106">
        <v>20</v>
      </c>
    </row>
    <row r="7" spans="1:8" s="52" customFormat="1" ht="10.5">
      <c r="A7" s="247">
        <v>2</v>
      </c>
      <c r="B7" s="247" t="s">
        <v>27</v>
      </c>
      <c r="C7" s="250" t="s">
        <v>1011</v>
      </c>
      <c r="D7" s="247">
        <v>1981</v>
      </c>
      <c r="E7" s="247" t="s">
        <v>157</v>
      </c>
      <c r="F7" s="247" t="s">
        <v>158</v>
      </c>
      <c r="G7" s="250">
        <v>18</v>
      </c>
    </row>
    <row r="8" spans="1:8" s="52" customFormat="1" ht="10.5">
      <c r="A8" s="66">
        <v>1</v>
      </c>
      <c r="B8" s="66" t="s">
        <v>34</v>
      </c>
      <c r="C8" s="106" t="s">
        <v>587</v>
      </c>
      <c r="D8" s="66">
        <v>1978</v>
      </c>
      <c r="E8" s="66" t="s">
        <v>146</v>
      </c>
      <c r="F8" s="66" t="s">
        <v>147</v>
      </c>
      <c r="G8" s="106">
        <v>20</v>
      </c>
    </row>
    <row r="9" spans="1:8" s="52" customFormat="1" ht="10.5">
      <c r="A9" s="247">
        <v>2</v>
      </c>
      <c r="B9" s="247" t="s">
        <v>34</v>
      </c>
      <c r="C9" s="250" t="s">
        <v>1583</v>
      </c>
      <c r="D9" s="247">
        <v>1974</v>
      </c>
      <c r="E9" s="247" t="s">
        <v>234</v>
      </c>
      <c r="F9" s="247" t="s">
        <v>235</v>
      </c>
      <c r="G9" s="250">
        <v>18</v>
      </c>
    </row>
    <row r="10" spans="1:8" s="52" customFormat="1" ht="10.5">
      <c r="A10" s="247">
        <v>3</v>
      </c>
      <c r="B10" s="247" t="s">
        <v>34</v>
      </c>
      <c r="C10" s="250" t="s">
        <v>322</v>
      </c>
      <c r="D10" s="247">
        <v>1978</v>
      </c>
      <c r="E10" s="247" t="s">
        <v>122</v>
      </c>
      <c r="F10" s="247" t="s">
        <v>123</v>
      </c>
      <c r="G10" s="250">
        <v>16</v>
      </c>
    </row>
    <row r="11" spans="1:8" s="52" customFormat="1" ht="10.5">
      <c r="A11" s="66">
        <v>1</v>
      </c>
      <c r="B11" s="66" t="s">
        <v>37</v>
      </c>
      <c r="C11" s="106" t="s">
        <v>317</v>
      </c>
      <c r="D11" s="66">
        <v>1969</v>
      </c>
      <c r="E11" s="66" t="s">
        <v>176</v>
      </c>
      <c r="F11" s="66" t="s">
        <v>177</v>
      </c>
      <c r="G11" s="106">
        <v>20</v>
      </c>
    </row>
    <row r="12" spans="1:8" s="52" customFormat="1" ht="10.5">
      <c r="A12" s="247">
        <v>2</v>
      </c>
      <c r="B12" s="247" t="s">
        <v>37</v>
      </c>
      <c r="C12" s="250" t="s">
        <v>315</v>
      </c>
      <c r="D12" s="247">
        <v>1970</v>
      </c>
      <c r="E12" s="247" t="s">
        <v>193</v>
      </c>
      <c r="F12" s="247" t="s">
        <v>194</v>
      </c>
      <c r="G12" s="250">
        <v>18</v>
      </c>
    </row>
    <row r="13" spans="1:8" s="52" customFormat="1" ht="10.5">
      <c r="A13" s="247">
        <v>3</v>
      </c>
      <c r="B13" s="247" t="s">
        <v>37</v>
      </c>
      <c r="C13" s="250" t="s">
        <v>1002</v>
      </c>
      <c r="D13" s="247">
        <v>1970</v>
      </c>
      <c r="E13" s="247" t="s">
        <v>234</v>
      </c>
      <c r="F13" s="247" t="s">
        <v>235</v>
      </c>
      <c r="G13" s="250">
        <v>16</v>
      </c>
    </row>
    <row r="14" spans="1:8" s="52" customFormat="1" ht="10.5">
      <c r="A14" s="247">
        <v>4</v>
      </c>
      <c r="B14" s="247" t="s">
        <v>37</v>
      </c>
      <c r="C14" s="250" t="s">
        <v>354</v>
      </c>
      <c r="D14" s="247">
        <v>1969</v>
      </c>
      <c r="E14" s="247" t="s">
        <v>122</v>
      </c>
      <c r="F14" s="247" t="s">
        <v>123</v>
      </c>
      <c r="G14" s="250">
        <v>15</v>
      </c>
    </row>
    <row r="15" spans="1:8" s="52" customFormat="1" ht="10.5">
      <c r="A15" s="247">
        <v>5</v>
      </c>
      <c r="B15" s="247" t="s">
        <v>37</v>
      </c>
      <c r="C15" s="250" t="s">
        <v>749</v>
      </c>
      <c r="D15" s="247">
        <v>1970</v>
      </c>
      <c r="E15" s="247" t="s">
        <v>217</v>
      </c>
      <c r="F15" s="247" t="s">
        <v>218</v>
      </c>
      <c r="G15" s="250">
        <v>14</v>
      </c>
    </row>
    <row r="16" spans="1:8" s="52" customFormat="1" ht="10.5">
      <c r="A16" s="66">
        <v>1</v>
      </c>
      <c r="B16" s="66" t="s">
        <v>43</v>
      </c>
      <c r="C16" s="106" t="s">
        <v>313</v>
      </c>
      <c r="D16" s="66">
        <v>1966</v>
      </c>
      <c r="E16" s="66" t="s">
        <v>176</v>
      </c>
      <c r="F16" s="66" t="s">
        <v>177</v>
      </c>
      <c r="G16" s="106">
        <v>20</v>
      </c>
    </row>
    <row r="17" spans="1:7" s="52" customFormat="1" ht="10.5">
      <c r="A17" s="248">
        <v>2</v>
      </c>
      <c r="B17" s="248" t="s">
        <v>43</v>
      </c>
      <c r="C17" s="251" t="s">
        <v>1347</v>
      </c>
      <c r="D17" s="248">
        <v>1967</v>
      </c>
      <c r="E17" s="248" t="s">
        <v>1524</v>
      </c>
      <c r="F17" s="248" t="s">
        <v>1543</v>
      </c>
      <c r="G17" s="251">
        <v>18</v>
      </c>
    </row>
    <row r="18" spans="1:7" s="52" customFormat="1" ht="10.5">
      <c r="A18" s="66">
        <v>1</v>
      </c>
      <c r="B18" s="66" t="s">
        <v>49</v>
      </c>
      <c r="C18" s="106" t="s">
        <v>1023</v>
      </c>
      <c r="D18" s="66">
        <v>1963</v>
      </c>
      <c r="E18" s="66" t="s">
        <v>157</v>
      </c>
      <c r="F18" s="66" t="s">
        <v>158</v>
      </c>
      <c r="G18" s="106">
        <v>20</v>
      </c>
    </row>
    <row r="19" spans="1:7" s="52" customFormat="1" ht="10.5">
      <c r="A19" s="66">
        <v>1</v>
      </c>
      <c r="B19" s="66" t="s">
        <v>52</v>
      </c>
      <c r="C19" s="106" t="s">
        <v>325</v>
      </c>
      <c r="D19" s="66">
        <v>1954</v>
      </c>
      <c r="E19" s="66" t="s">
        <v>234</v>
      </c>
      <c r="F19" s="66" t="s">
        <v>235</v>
      </c>
      <c r="G19" s="106">
        <v>20</v>
      </c>
    </row>
    <row r="20" spans="1:7" s="52" customFormat="1" ht="10.5">
      <c r="A20" s="66">
        <v>1</v>
      </c>
      <c r="B20" s="66" t="s">
        <v>90</v>
      </c>
      <c r="C20" s="106" t="s">
        <v>318</v>
      </c>
      <c r="D20" s="66">
        <v>1957</v>
      </c>
      <c r="E20" s="66" t="s">
        <v>109</v>
      </c>
      <c r="F20" s="66" t="s">
        <v>110</v>
      </c>
      <c r="G20" s="106">
        <v>20</v>
      </c>
    </row>
    <row r="21" spans="1:7" s="52" customFormat="1" ht="10.5">
      <c r="A21" s="247">
        <v>2</v>
      </c>
      <c r="B21" s="247" t="s">
        <v>90</v>
      </c>
      <c r="C21" s="250" t="s">
        <v>426</v>
      </c>
      <c r="D21" s="247">
        <v>1956</v>
      </c>
      <c r="E21" s="247" t="s">
        <v>244</v>
      </c>
      <c r="F21" s="247" t="s">
        <v>245</v>
      </c>
      <c r="G21" s="250">
        <v>18</v>
      </c>
    </row>
    <row r="22" spans="1:7" s="52" customFormat="1" ht="10.5">
      <c r="A22" s="247">
        <v>3</v>
      </c>
      <c r="B22" s="247" t="s">
        <v>90</v>
      </c>
      <c r="C22" s="250" t="s">
        <v>310</v>
      </c>
      <c r="D22" s="247">
        <v>1958</v>
      </c>
      <c r="E22" s="247" t="s">
        <v>373</v>
      </c>
      <c r="F22" s="247" t="s">
        <v>907</v>
      </c>
      <c r="G22" s="250">
        <v>16</v>
      </c>
    </row>
    <row r="23" spans="1:7" s="52" customFormat="1" ht="10.5">
      <c r="A23" s="247">
        <v>4</v>
      </c>
      <c r="B23" s="247" t="s">
        <v>90</v>
      </c>
      <c r="C23" s="250" t="s">
        <v>491</v>
      </c>
      <c r="D23" s="247">
        <v>1956</v>
      </c>
      <c r="E23" s="247" t="s">
        <v>910</v>
      </c>
      <c r="F23" s="247" t="s">
        <v>911</v>
      </c>
      <c r="G23" s="250">
        <v>15</v>
      </c>
    </row>
    <row r="24" spans="1:7" s="52" customFormat="1" ht="10.5">
      <c r="A24" s="247">
        <v>6</v>
      </c>
      <c r="B24" s="247" t="s">
        <v>90</v>
      </c>
      <c r="C24" s="250" t="s">
        <v>1509</v>
      </c>
      <c r="D24" s="247">
        <v>1958</v>
      </c>
      <c r="E24" s="247" t="s">
        <v>244</v>
      </c>
      <c r="F24" s="247" t="s">
        <v>245</v>
      </c>
      <c r="G24" s="250">
        <v>14</v>
      </c>
    </row>
    <row r="25" spans="1:7" s="52" customFormat="1" ht="10.5">
      <c r="A25" s="247">
        <v>7</v>
      </c>
      <c r="B25" s="247" t="s">
        <v>90</v>
      </c>
      <c r="C25" s="250" t="s">
        <v>1582</v>
      </c>
      <c r="D25" s="247">
        <v>1954</v>
      </c>
      <c r="E25" s="247" t="s">
        <v>1585</v>
      </c>
      <c r="F25" s="247" t="s">
        <v>1587</v>
      </c>
      <c r="G25" s="250">
        <v>13</v>
      </c>
    </row>
    <row r="26" spans="1:7" s="52" customFormat="1" ht="10.5">
      <c r="A26" s="247">
        <v>8</v>
      </c>
      <c r="B26" s="247" t="s">
        <v>90</v>
      </c>
      <c r="C26" s="250" t="s">
        <v>319</v>
      </c>
      <c r="D26" s="247">
        <v>1955</v>
      </c>
      <c r="E26" s="247" t="s">
        <v>373</v>
      </c>
      <c r="F26" s="247" t="s">
        <v>907</v>
      </c>
      <c r="G26" s="250">
        <v>12</v>
      </c>
    </row>
    <row r="27" spans="1:7" s="52" customFormat="1" ht="10.5">
      <c r="A27" s="247">
        <v>10</v>
      </c>
      <c r="B27" s="247" t="s">
        <v>90</v>
      </c>
      <c r="C27" s="250" t="s">
        <v>326</v>
      </c>
      <c r="D27" s="247">
        <v>1957</v>
      </c>
      <c r="E27" s="247" t="s">
        <v>124</v>
      </c>
      <c r="F27" s="247" t="s">
        <v>125</v>
      </c>
      <c r="G27" s="250">
        <v>11</v>
      </c>
    </row>
    <row r="28" spans="1:7" s="52" customFormat="1" ht="10.5">
      <c r="A28" s="247">
        <v>11</v>
      </c>
      <c r="B28" s="247" t="s">
        <v>90</v>
      </c>
      <c r="C28" s="250" t="s">
        <v>902</v>
      </c>
      <c r="D28" s="247">
        <v>1957</v>
      </c>
      <c r="E28" s="247" t="s">
        <v>244</v>
      </c>
      <c r="F28" s="247" t="s">
        <v>245</v>
      </c>
      <c r="G28" s="250">
        <v>10</v>
      </c>
    </row>
    <row r="29" spans="1:7" s="52" customFormat="1" ht="10.5">
      <c r="A29" s="66">
        <v>1</v>
      </c>
      <c r="B29" s="66" t="s">
        <v>92</v>
      </c>
      <c r="C29" s="106" t="s">
        <v>316</v>
      </c>
      <c r="D29" s="66">
        <v>1949</v>
      </c>
      <c r="E29" s="66" t="s">
        <v>129</v>
      </c>
      <c r="F29" s="66" t="s">
        <v>130</v>
      </c>
      <c r="G29" s="106">
        <v>20</v>
      </c>
    </row>
    <row r="30" spans="1:7" s="52" customFormat="1" ht="10.5">
      <c r="A30" s="247">
        <v>2</v>
      </c>
      <c r="B30" s="247" t="s">
        <v>92</v>
      </c>
      <c r="C30" s="250" t="s">
        <v>527</v>
      </c>
      <c r="D30" s="247">
        <v>1952</v>
      </c>
      <c r="E30" s="247" t="s">
        <v>910</v>
      </c>
      <c r="F30" s="247" t="s">
        <v>911</v>
      </c>
      <c r="G30" s="250">
        <v>18</v>
      </c>
    </row>
    <row r="31" spans="1:7" s="52" customFormat="1" ht="10.5">
      <c r="A31" s="247">
        <v>3</v>
      </c>
      <c r="B31" s="247" t="s">
        <v>92</v>
      </c>
      <c r="C31" s="250" t="s">
        <v>964</v>
      </c>
      <c r="D31" s="247">
        <v>1953</v>
      </c>
      <c r="E31" s="247" t="s">
        <v>157</v>
      </c>
      <c r="F31" s="247" t="s">
        <v>158</v>
      </c>
      <c r="G31" s="250">
        <v>16</v>
      </c>
    </row>
    <row r="32" spans="1:7" s="52" customFormat="1" ht="10.5">
      <c r="A32" s="247">
        <v>4</v>
      </c>
      <c r="B32" s="247" t="s">
        <v>92</v>
      </c>
      <c r="C32" s="250" t="s">
        <v>715</v>
      </c>
      <c r="D32" s="247">
        <v>1950</v>
      </c>
      <c r="E32" s="247" t="s">
        <v>910</v>
      </c>
      <c r="F32" s="247" t="s">
        <v>911</v>
      </c>
      <c r="G32" s="250">
        <v>15</v>
      </c>
    </row>
    <row r="33" spans="1:7" s="52" customFormat="1" ht="10.5">
      <c r="A33" s="247">
        <v>5</v>
      </c>
      <c r="B33" s="247" t="s">
        <v>92</v>
      </c>
      <c r="C33" s="250" t="s">
        <v>306</v>
      </c>
      <c r="D33" s="247">
        <v>1953</v>
      </c>
      <c r="E33" s="247" t="s">
        <v>109</v>
      </c>
      <c r="F33" s="247" t="s">
        <v>110</v>
      </c>
      <c r="G33" s="250">
        <v>14</v>
      </c>
    </row>
    <row r="34" spans="1:7" s="52" customFormat="1" ht="10.5">
      <c r="A34" s="247">
        <v>6</v>
      </c>
      <c r="B34" s="247" t="s">
        <v>92</v>
      </c>
      <c r="C34" s="250" t="s">
        <v>324</v>
      </c>
      <c r="D34" s="247">
        <v>1952</v>
      </c>
      <c r="E34" s="247" t="s">
        <v>234</v>
      </c>
      <c r="F34" s="247" t="s">
        <v>235</v>
      </c>
      <c r="G34" s="250">
        <v>13</v>
      </c>
    </row>
    <row r="35" spans="1:7" s="52" customFormat="1" ht="11.25" thickBot="1">
      <c r="A35" s="249">
        <v>1</v>
      </c>
      <c r="B35" s="249" t="s">
        <v>96</v>
      </c>
      <c r="C35" s="252" t="s">
        <v>320</v>
      </c>
      <c r="D35" s="249">
        <v>1941</v>
      </c>
      <c r="E35" s="249" t="s">
        <v>200</v>
      </c>
      <c r="F35" s="249" t="s">
        <v>201</v>
      </c>
      <c r="G35" s="252">
        <v>20</v>
      </c>
    </row>
    <row r="36" spans="1:7" s="52" customFormat="1" ht="10.5">
      <c r="A36" s="66">
        <v>1</v>
      </c>
      <c r="B36" s="66" t="s">
        <v>64</v>
      </c>
      <c r="C36" s="106" t="s">
        <v>951</v>
      </c>
      <c r="D36" s="66">
        <v>1992</v>
      </c>
      <c r="E36" s="66" t="s">
        <v>109</v>
      </c>
      <c r="F36" s="66" t="s">
        <v>110</v>
      </c>
      <c r="G36" s="106">
        <v>40</v>
      </c>
    </row>
    <row r="37" spans="1:7" s="52" customFormat="1" ht="10.5">
      <c r="A37" s="183">
        <v>2</v>
      </c>
      <c r="B37" s="183" t="s">
        <v>64</v>
      </c>
      <c r="C37" s="185" t="s">
        <v>296</v>
      </c>
      <c r="D37" s="183">
        <v>1986</v>
      </c>
      <c r="E37" s="183" t="s">
        <v>141</v>
      </c>
      <c r="F37" s="183" t="s">
        <v>142</v>
      </c>
      <c r="G37" s="185">
        <v>38</v>
      </c>
    </row>
    <row r="38" spans="1:7" s="52" customFormat="1" ht="10.5">
      <c r="A38" s="183">
        <v>3</v>
      </c>
      <c r="B38" s="183" t="s">
        <v>64</v>
      </c>
      <c r="C38" s="185" t="s">
        <v>1435</v>
      </c>
      <c r="D38" s="183">
        <v>1984</v>
      </c>
      <c r="E38" s="183" t="s">
        <v>923</v>
      </c>
      <c r="F38" s="183" t="s">
        <v>924</v>
      </c>
      <c r="G38" s="185">
        <v>36</v>
      </c>
    </row>
    <row r="39" spans="1:7" s="52" customFormat="1" ht="10.5">
      <c r="A39" s="183">
        <v>4</v>
      </c>
      <c r="B39" s="183" t="s">
        <v>64</v>
      </c>
      <c r="C39" s="185" t="s">
        <v>1118</v>
      </c>
      <c r="D39" s="183">
        <v>1988</v>
      </c>
      <c r="E39" s="183" t="s">
        <v>181</v>
      </c>
      <c r="F39" s="183" t="s">
        <v>240</v>
      </c>
      <c r="G39" s="185">
        <v>35</v>
      </c>
    </row>
    <row r="40" spans="1:7" s="52" customFormat="1" ht="10.5">
      <c r="A40" s="183">
        <v>6</v>
      </c>
      <c r="B40" s="183" t="s">
        <v>64</v>
      </c>
      <c r="C40" s="185" t="s">
        <v>478</v>
      </c>
      <c r="D40" s="183">
        <v>1986</v>
      </c>
      <c r="E40" s="183" t="s">
        <v>181</v>
      </c>
      <c r="F40" s="183" t="s">
        <v>240</v>
      </c>
      <c r="G40" s="185">
        <v>34</v>
      </c>
    </row>
    <row r="41" spans="1:7" s="52" customFormat="1" ht="10.5">
      <c r="A41" s="183">
        <v>7</v>
      </c>
      <c r="B41" s="183" t="s">
        <v>64</v>
      </c>
      <c r="C41" s="185" t="s">
        <v>309</v>
      </c>
      <c r="D41" s="183">
        <v>1988</v>
      </c>
      <c r="E41" s="183" t="s">
        <v>109</v>
      </c>
      <c r="F41" s="183" t="s">
        <v>110</v>
      </c>
      <c r="G41" s="185">
        <v>33</v>
      </c>
    </row>
    <row r="42" spans="1:7" s="52" customFormat="1" ht="10.5">
      <c r="A42" s="66">
        <v>1</v>
      </c>
      <c r="B42" s="66" t="s">
        <v>70</v>
      </c>
      <c r="C42" s="106" t="s">
        <v>292</v>
      </c>
      <c r="D42" s="66">
        <v>1982</v>
      </c>
      <c r="E42" s="66" t="s">
        <v>373</v>
      </c>
      <c r="F42" s="66" t="s">
        <v>907</v>
      </c>
      <c r="G42" s="106">
        <v>40</v>
      </c>
    </row>
    <row r="43" spans="1:7" s="52" customFormat="1" ht="10.5">
      <c r="A43" s="183">
        <v>2</v>
      </c>
      <c r="B43" s="183" t="s">
        <v>70</v>
      </c>
      <c r="C43" s="185" t="s">
        <v>1588</v>
      </c>
      <c r="D43" s="183">
        <v>1983</v>
      </c>
      <c r="E43" s="183" t="s">
        <v>1596</v>
      </c>
      <c r="F43" s="183" t="s">
        <v>1600</v>
      </c>
      <c r="G43" s="185">
        <v>38</v>
      </c>
    </row>
    <row r="44" spans="1:7" s="52" customFormat="1" ht="10.5">
      <c r="A44" s="183">
        <v>3</v>
      </c>
      <c r="B44" s="183" t="s">
        <v>70</v>
      </c>
      <c r="C44" s="185" t="s">
        <v>938</v>
      </c>
      <c r="D44" s="183">
        <v>1979</v>
      </c>
      <c r="E44" s="183" t="s">
        <v>109</v>
      </c>
      <c r="F44" s="183" t="s">
        <v>110</v>
      </c>
      <c r="G44" s="185">
        <v>36</v>
      </c>
    </row>
    <row r="45" spans="1:7" s="52" customFormat="1" ht="10.5">
      <c r="A45" s="183">
        <v>4</v>
      </c>
      <c r="B45" s="183" t="s">
        <v>70</v>
      </c>
      <c r="C45" s="185" t="s">
        <v>305</v>
      </c>
      <c r="D45" s="183">
        <v>1979</v>
      </c>
      <c r="E45" s="183" t="s">
        <v>181</v>
      </c>
      <c r="F45" s="183" t="s">
        <v>240</v>
      </c>
      <c r="G45" s="185">
        <v>35</v>
      </c>
    </row>
    <row r="46" spans="1:7" s="52" customFormat="1" ht="10.5">
      <c r="A46" s="183">
        <v>5</v>
      </c>
      <c r="B46" s="183" t="s">
        <v>70</v>
      </c>
      <c r="C46" s="185" t="s">
        <v>400</v>
      </c>
      <c r="D46" s="183">
        <v>1980</v>
      </c>
      <c r="E46" s="183" t="s">
        <v>176</v>
      </c>
      <c r="F46" s="183" t="s">
        <v>177</v>
      </c>
      <c r="G46" s="185">
        <v>34</v>
      </c>
    </row>
    <row r="47" spans="1:7" s="52" customFormat="1" ht="10.5">
      <c r="A47" s="183">
        <v>6</v>
      </c>
      <c r="B47" s="183" t="s">
        <v>70</v>
      </c>
      <c r="C47" s="185" t="s">
        <v>299</v>
      </c>
      <c r="D47" s="183">
        <v>1979</v>
      </c>
      <c r="E47" s="183" t="s">
        <v>176</v>
      </c>
      <c r="F47" s="183" t="s">
        <v>177</v>
      </c>
      <c r="G47" s="185">
        <v>33</v>
      </c>
    </row>
    <row r="48" spans="1:7" s="52" customFormat="1" ht="10.5">
      <c r="A48" s="183">
        <v>7</v>
      </c>
      <c r="B48" s="183" t="s">
        <v>70</v>
      </c>
      <c r="C48" s="185" t="s">
        <v>1594</v>
      </c>
      <c r="D48" s="183">
        <v>1980</v>
      </c>
      <c r="E48" s="183" t="s">
        <v>1584</v>
      </c>
      <c r="F48" s="183" t="s">
        <v>1586</v>
      </c>
      <c r="G48" s="185">
        <v>32</v>
      </c>
    </row>
    <row r="49" spans="1:7" s="52" customFormat="1" ht="10.5">
      <c r="A49" s="183">
        <v>8</v>
      </c>
      <c r="B49" s="183" t="s">
        <v>70</v>
      </c>
      <c r="C49" s="185" t="s">
        <v>1595</v>
      </c>
      <c r="D49" s="183">
        <v>1980</v>
      </c>
      <c r="E49" s="183" t="s">
        <v>923</v>
      </c>
      <c r="F49" s="183" t="s">
        <v>924</v>
      </c>
      <c r="G49" s="185">
        <v>31</v>
      </c>
    </row>
    <row r="50" spans="1:7" s="52" customFormat="1" ht="10.5">
      <c r="A50" s="66">
        <v>1</v>
      </c>
      <c r="B50" s="66" t="s">
        <v>73</v>
      </c>
      <c r="C50" s="106" t="s">
        <v>1082</v>
      </c>
      <c r="D50" s="66">
        <v>1976</v>
      </c>
      <c r="E50" s="66" t="s">
        <v>373</v>
      </c>
      <c r="F50" s="66" t="s">
        <v>907</v>
      </c>
      <c r="G50" s="106">
        <v>40</v>
      </c>
    </row>
    <row r="51" spans="1:7" s="52" customFormat="1" ht="10.5">
      <c r="A51" s="183">
        <v>2</v>
      </c>
      <c r="B51" s="183" t="s">
        <v>73</v>
      </c>
      <c r="C51" s="185" t="s">
        <v>1084</v>
      </c>
      <c r="D51" s="183">
        <v>1977</v>
      </c>
      <c r="E51" s="183" t="s">
        <v>124</v>
      </c>
      <c r="F51" s="183" t="s">
        <v>125</v>
      </c>
      <c r="G51" s="185">
        <v>38</v>
      </c>
    </row>
    <row r="52" spans="1:7" s="52" customFormat="1" ht="10.5">
      <c r="A52" s="183">
        <v>3</v>
      </c>
      <c r="B52" s="183" t="s">
        <v>73</v>
      </c>
      <c r="C52" s="185" t="s">
        <v>1589</v>
      </c>
      <c r="D52" s="183">
        <v>1977</v>
      </c>
      <c r="E52" s="183" t="s">
        <v>1597</v>
      </c>
      <c r="F52" s="183" t="s">
        <v>1601</v>
      </c>
      <c r="G52" s="185">
        <v>36</v>
      </c>
    </row>
    <row r="53" spans="1:7" s="52" customFormat="1" ht="10.5">
      <c r="A53" s="183">
        <v>4</v>
      </c>
      <c r="B53" s="183" t="s">
        <v>73</v>
      </c>
      <c r="C53" s="185" t="s">
        <v>1181</v>
      </c>
      <c r="D53" s="183">
        <v>1974</v>
      </c>
      <c r="E53" s="183" t="s">
        <v>373</v>
      </c>
      <c r="F53" s="183" t="s">
        <v>907</v>
      </c>
      <c r="G53" s="185">
        <v>35</v>
      </c>
    </row>
    <row r="54" spans="1:7" s="52" customFormat="1" ht="10.5">
      <c r="A54" s="183">
        <v>5</v>
      </c>
      <c r="B54" s="183" t="s">
        <v>73</v>
      </c>
      <c r="C54" s="185" t="s">
        <v>1592</v>
      </c>
      <c r="D54" s="183">
        <v>1977</v>
      </c>
      <c r="E54" s="183" t="s">
        <v>1598</v>
      </c>
      <c r="F54" s="183" t="s">
        <v>1602</v>
      </c>
      <c r="G54" s="185">
        <v>34</v>
      </c>
    </row>
    <row r="55" spans="1:7" s="52" customFormat="1" ht="10.5">
      <c r="A55" s="183">
        <v>7</v>
      </c>
      <c r="B55" s="183" t="s">
        <v>73</v>
      </c>
      <c r="C55" s="185" t="s">
        <v>428</v>
      </c>
      <c r="D55" s="183">
        <v>1974</v>
      </c>
      <c r="E55" s="183" t="s">
        <v>109</v>
      </c>
      <c r="F55" s="183" t="s">
        <v>110</v>
      </c>
      <c r="G55" s="185">
        <v>33</v>
      </c>
    </row>
    <row r="56" spans="1:7" s="52" customFormat="1" ht="10.5">
      <c r="A56" s="183">
        <v>8</v>
      </c>
      <c r="B56" s="183" t="s">
        <v>73</v>
      </c>
      <c r="C56" s="185" t="s">
        <v>303</v>
      </c>
      <c r="D56" s="183">
        <v>1975</v>
      </c>
      <c r="E56" s="183" t="s">
        <v>109</v>
      </c>
      <c r="F56" s="183" t="s">
        <v>110</v>
      </c>
      <c r="G56" s="185">
        <v>32</v>
      </c>
    </row>
    <row r="57" spans="1:7" s="52" customFormat="1" ht="10.5">
      <c r="A57" s="183">
        <v>9</v>
      </c>
      <c r="B57" s="183" t="s">
        <v>73</v>
      </c>
      <c r="C57" s="185" t="s">
        <v>311</v>
      </c>
      <c r="D57" s="183">
        <v>1977</v>
      </c>
      <c r="E57" s="183" t="s">
        <v>109</v>
      </c>
      <c r="F57" s="183" t="s">
        <v>110</v>
      </c>
      <c r="G57" s="185">
        <v>31</v>
      </c>
    </row>
    <row r="58" spans="1:7" s="52" customFormat="1" ht="10.5">
      <c r="A58" s="66">
        <v>1</v>
      </c>
      <c r="B58" s="66" t="s">
        <v>78</v>
      </c>
      <c r="C58" s="106" t="s">
        <v>922</v>
      </c>
      <c r="D58" s="66">
        <v>1973</v>
      </c>
      <c r="E58" s="66" t="s">
        <v>923</v>
      </c>
      <c r="F58" s="66" t="s">
        <v>924</v>
      </c>
      <c r="G58" s="106">
        <v>40</v>
      </c>
    </row>
    <row r="59" spans="1:7" s="52" customFormat="1" ht="10.5">
      <c r="A59" s="183">
        <v>2</v>
      </c>
      <c r="B59" s="183" t="s">
        <v>78</v>
      </c>
      <c r="C59" s="185" t="s">
        <v>290</v>
      </c>
      <c r="D59" s="183">
        <v>1972</v>
      </c>
      <c r="E59" s="183" t="s">
        <v>109</v>
      </c>
      <c r="F59" s="183" t="s">
        <v>110</v>
      </c>
      <c r="G59" s="185">
        <v>38</v>
      </c>
    </row>
    <row r="60" spans="1:7" s="52" customFormat="1" ht="10.5">
      <c r="A60" s="183">
        <v>3</v>
      </c>
      <c r="B60" s="183" t="s">
        <v>78</v>
      </c>
      <c r="C60" s="185" t="s">
        <v>1462</v>
      </c>
      <c r="D60" s="183">
        <v>1972</v>
      </c>
      <c r="E60" s="183" t="s">
        <v>1537</v>
      </c>
      <c r="F60" s="183" t="s">
        <v>1557</v>
      </c>
      <c r="G60" s="185">
        <v>36</v>
      </c>
    </row>
    <row r="61" spans="1:7" s="52" customFormat="1" ht="10.5">
      <c r="A61" s="183">
        <v>4</v>
      </c>
      <c r="B61" s="183" t="s">
        <v>78</v>
      </c>
      <c r="C61" s="185" t="s">
        <v>1591</v>
      </c>
      <c r="D61" s="183">
        <v>1970</v>
      </c>
      <c r="E61" s="183" t="s">
        <v>234</v>
      </c>
      <c r="F61" s="183" t="s">
        <v>235</v>
      </c>
      <c r="G61" s="185">
        <v>35</v>
      </c>
    </row>
    <row r="62" spans="1:7" s="52" customFormat="1" ht="10.5">
      <c r="A62" s="183">
        <v>5</v>
      </c>
      <c r="B62" s="183" t="s">
        <v>78</v>
      </c>
      <c r="C62" s="185" t="s">
        <v>504</v>
      </c>
      <c r="D62" s="183">
        <v>1969</v>
      </c>
      <c r="E62" s="183" t="s">
        <v>176</v>
      </c>
      <c r="F62" s="183" t="s">
        <v>177</v>
      </c>
      <c r="G62" s="185">
        <v>34</v>
      </c>
    </row>
    <row r="63" spans="1:7" s="52" customFormat="1" ht="10.5">
      <c r="A63" s="183">
        <v>6</v>
      </c>
      <c r="B63" s="183" t="s">
        <v>78</v>
      </c>
      <c r="C63" s="185" t="s">
        <v>954</v>
      </c>
      <c r="D63" s="183">
        <v>1972</v>
      </c>
      <c r="E63" s="183" t="s">
        <v>124</v>
      </c>
      <c r="F63" s="183" t="s">
        <v>125</v>
      </c>
      <c r="G63" s="185">
        <v>33</v>
      </c>
    </row>
    <row r="64" spans="1:7" s="52" customFormat="1" ht="10.5">
      <c r="A64" s="183">
        <v>7</v>
      </c>
      <c r="B64" s="183" t="s">
        <v>78</v>
      </c>
      <c r="C64" s="185" t="s">
        <v>952</v>
      </c>
      <c r="D64" s="183">
        <v>1970</v>
      </c>
      <c r="E64" s="183" t="s">
        <v>109</v>
      </c>
      <c r="F64" s="183" t="s">
        <v>110</v>
      </c>
      <c r="G64" s="185">
        <v>32</v>
      </c>
    </row>
    <row r="65" spans="1:7" s="52" customFormat="1" ht="10.5">
      <c r="A65" s="183">
        <v>8</v>
      </c>
      <c r="B65" s="183" t="s">
        <v>78</v>
      </c>
      <c r="C65" s="185" t="s">
        <v>308</v>
      </c>
      <c r="D65" s="183">
        <v>1969</v>
      </c>
      <c r="E65" s="183" t="s">
        <v>157</v>
      </c>
      <c r="F65" s="183" t="s">
        <v>158</v>
      </c>
      <c r="G65" s="185">
        <v>31</v>
      </c>
    </row>
    <row r="66" spans="1:7" s="52" customFormat="1" ht="10.5">
      <c r="A66" s="183">
        <v>9</v>
      </c>
      <c r="B66" s="183" t="s">
        <v>78</v>
      </c>
      <c r="C66" s="185" t="s">
        <v>355</v>
      </c>
      <c r="D66" s="183">
        <v>1970</v>
      </c>
      <c r="E66" s="183" t="s">
        <v>122</v>
      </c>
      <c r="F66" s="183" t="s">
        <v>123</v>
      </c>
      <c r="G66" s="185">
        <v>30</v>
      </c>
    </row>
    <row r="67" spans="1:7" s="52" customFormat="1" ht="10.5">
      <c r="A67" s="183">
        <v>10</v>
      </c>
      <c r="B67" s="183" t="s">
        <v>78</v>
      </c>
      <c r="C67" s="185" t="s">
        <v>974</v>
      </c>
      <c r="D67" s="183">
        <v>1971</v>
      </c>
      <c r="E67" s="183" t="s">
        <v>234</v>
      </c>
      <c r="F67" s="183" t="s">
        <v>235</v>
      </c>
      <c r="G67" s="185">
        <v>29</v>
      </c>
    </row>
    <row r="68" spans="1:7" s="52" customFormat="1" ht="10.5">
      <c r="A68" s="183">
        <v>13</v>
      </c>
      <c r="B68" s="183" t="s">
        <v>78</v>
      </c>
      <c r="C68" s="185" t="s">
        <v>714</v>
      </c>
      <c r="D68" s="183">
        <v>1969</v>
      </c>
      <c r="E68" s="183" t="s">
        <v>109</v>
      </c>
      <c r="F68" s="183" t="s">
        <v>110</v>
      </c>
      <c r="G68" s="185">
        <v>28</v>
      </c>
    </row>
    <row r="69" spans="1:7" s="52" customFormat="1" ht="10.5">
      <c r="A69" s="183">
        <v>14</v>
      </c>
      <c r="B69" s="183" t="s">
        <v>78</v>
      </c>
      <c r="C69" s="185" t="s">
        <v>1231</v>
      </c>
      <c r="D69" s="183">
        <v>1972</v>
      </c>
      <c r="E69" s="183" t="s">
        <v>232</v>
      </c>
      <c r="F69" s="183" t="s">
        <v>233</v>
      </c>
      <c r="G69" s="185">
        <v>27</v>
      </c>
    </row>
    <row r="70" spans="1:7" s="52" customFormat="1" ht="10.5">
      <c r="A70" s="66">
        <v>1</v>
      </c>
      <c r="B70" s="66" t="s">
        <v>84</v>
      </c>
      <c r="C70" s="106" t="s">
        <v>1092</v>
      </c>
      <c r="D70" s="66">
        <v>1967</v>
      </c>
      <c r="E70" s="66" t="s">
        <v>176</v>
      </c>
      <c r="F70" s="66" t="s">
        <v>177</v>
      </c>
      <c r="G70" s="106">
        <v>40</v>
      </c>
    </row>
    <row r="71" spans="1:7" s="52" customFormat="1" ht="10.5">
      <c r="A71" s="183">
        <v>2</v>
      </c>
      <c r="B71" s="183" t="s">
        <v>84</v>
      </c>
      <c r="C71" s="185" t="s">
        <v>300</v>
      </c>
      <c r="D71" s="183">
        <v>1964</v>
      </c>
      <c r="E71" s="183" t="s">
        <v>157</v>
      </c>
      <c r="F71" s="183" t="s">
        <v>158</v>
      </c>
      <c r="G71" s="185">
        <v>38</v>
      </c>
    </row>
    <row r="72" spans="1:7" s="52" customFormat="1" ht="10.5">
      <c r="A72" s="183">
        <v>3</v>
      </c>
      <c r="B72" s="183" t="s">
        <v>84</v>
      </c>
      <c r="C72" s="185" t="s">
        <v>339</v>
      </c>
      <c r="D72" s="183">
        <v>1964</v>
      </c>
      <c r="E72" s="183" t="s">
        <v>176</v>
      </c>
      <c r="F72" s="183" t="s">
        <v>177</v>
      </c>
      <c r="G72" s="185">
        <v>36</v>
      </c>
    </row>
    <row r="73" spans="1:7" s="52" customFormat="1" ht="10.5">
      <c r="A73" s="183">
        <v>4</v>
      </c>
      <c r="B73" s="183" t="s">
        <v>84</v>
      </c>
      <c r="C73" s="185" t="s">
        <v>297</v>
      </c>
      <c r="D73" s="183">
        <v>1964</v>
      </c>
      <c r="E73" s="183" t="s">
        <v>109</v>
      </c>
      <c r="F73" s="183" t="s">
        <v>110</v>
      </c>
      <c r="G73" s="185">
        <v>35</v>
      </c>
    </row>
    <row r="74" spans="1:7" s="52" customFormat="1" ht="10.5">
      <c r="A74" s="183">
        <v>5</v>
      </c>
      <c r="B74" s="183" t="s">
        <v>84</v>
      </c>
      <c r="C74" s="185" t="s">
        <v>1102</v>
      </c>
      <c r="D74" s="183">
        <v>1968</v>
      </c>
      <c r="E74" s="183" t="s">
        <v>148</v>
      </c>
      <c r="F74" s="183" t="s">
        <v>149</v>
      </c>
      <c r="G74" s="185">
        <v>34</v>
      </c>
    </row>
    <row r="75" spans="1:7" s="52" customFormat="1" ht="10.5">
      <c r="A75" s="183">
        <v>6</v>
      </c>
      <c r="B75" s="183" t="s">
        <v>84</v>
      </c>
      <c r="C75" s="185" t="s">
        <v>295</v>
      </c>
      <c r="D75" s="183">
        <v>1966</v>
      </c>
      <c r="E75" s="183" t="s">
        <v>193</v>
      </c>
      <c r="F75" s="183" t="s">
        <v>194</v>
      </c>
      <c r="G75" s="185">
        <v>33</v>
      </c>
    </row>
    <row r="76" spans="1:7" s="52" customFormat="1" ht="10.5">
      <c r="A76" s="183">
        <v>7</v>
      </c>
      <c r="B76" s="183" t="s">
        <v>84</v>
      </c>
      <c r="C76" s="185" t="s">
        <v>1593</v>
      </c>
      <c r="D76" s="183">
        <v>1964</v>
      </c>
      <c r="E76" s="183" t="s">
        <v>1599</v>
      </c>
      <c r="F76" s="183" t="s">
        <v>1603</v>
      </c>
      <c r="G76" s="185">
        <v>32</v>
      </c>
    </row>
    <row r="77" spans="1:7" s="52" customFormat="1" ht="10.5">
      <c r="A77" s="183">
        <v>10</v>
      </c>
      <c r="B77" s="183" t="s">
        <v>84</v>
      </c>
      <c r="C77" s="185" t="s">
        <v>654</v>
      </c>
      <c r="D77" s="183">
        <v>1965</v>
      </c>
      <c r="E77" s="183" t="s">
        <v>217</v>
      </c>
      <c r="F77" s="183" t="s">
        <v>218</v>
      </c>
      <c r="G77" s="185">
        <v>31</v>
      </c>
    </row>
    <row r="78" spans="1:7" s="52" customFormat="1" ht="10.5">
      <c r="A78" s="66">
        <v>1</v>
      </c>
      <c r="B78" s="66" t="s">
        <v>87</v>
      </c>
      <c r="C78" s="106" t="s">
        <v>1590</v>
      </c>
      <c r="D78" s="66">
        <v>1963</v>
      </c>
      <c r="E78" s="66" t="s">
        <v>1584</v>
      </c>
      <c r="F78" s="66" t="s">
        <v>1586</v>
      </c>
      <c r="G78" s="106">
        <v>40</v>
      </c>
    </row>
    <row r="79" spans="1:7" s="52" customFormat="1" ht="10.5">
      <c r="A79" s="183">
        <v>2</v>
      </c>
      <c r="B79" s="183" t="s">
        <v>87</v>
      </c>
      <c r="C79" s="185" t="s">
        <v>955</v>
      </c>
      <c r="D79" s="183">
        <v>1961</v>
      </c>
      <c r="E79" s="183" t="s">
        <v>176</v>
      </c>
      <c r="F79" s="183" t="s">
        <v>177</v>
      </c>
      <c r="G79" s="185">
        <v>38</v>
      </c>
    </row>
    <row r="80" spans="1:7" s="52" customFormat="1" ht="10.5">
      <c r="A80" s="183">
        <v>3</v>
      </c>
      <c r="B80" s="183" t="s">
        <v>87</v>
      </c>
      <c r="C80" s="185" t="s">
        <v>1089</v>
      </c>
      <c r="D80" s="183">
        <v>1959</v>
      </c>
      <c r="E80" s="183" t="s">
        <v>1169</v>
      </c>
      <c r="F80" s="183" t="s">
        <v>1048</v>
      </c>
      <c r="G80" s="185">
        <v>36</v>
      </c>
    </row>
    <row r="81" spans="1:7" s="52" customFormat="1" ht="10.5">
      <c r="A81" s="183">
        <v>4</v>
      </c>
      <c r="B81" s="183" t="s">
        <v>87</v>
      </c>
      <c r="C81" s="185" t="s">
        <v>307</v>
      </c>
      <c r="D81" s="183">
        <v>1963</v>
      </c>
      <c r="E81" s="183" t="s">
        <v>373</v>
      </c>
      <c r="F81" s="183" t="s">
        <v>907</v>
      </c>
      <c r="G81" s="185">
        <v>35</v>
      </c>
    </row>
    <row r="82" spans="1:7" s="52" customFormat="1" ht="10.5">
      <c r="A82" s="183">
        <v>5</v>
      </c>
      <c r="B82" s="183" t="s">
        <v>87</v>
      </c>
      <c r="C82" s="185" t="s">
        <v>457</v>
      </c>
      <c r="D82" s="183">
        <v>1959</v>
      </c>
      <c r="E82" s="183" t="s">
        <v>124</v>
      </c>
      <c r="F82" s="183" t="s">
        <v>125</v>
      </c>
      <c r="G82" s="185">
        <v>34</v>
      </c>
    </row>
    <row r="83" spans="1:7" s="52" customFormat="1" ht="10.5">
      <c r="A83" s="183">
        <v>6</v>
      </c>
      <c r="B83" s="183" t="s">
        <v>87</v>
      </c>
      <c r="C83" s="185" t="s">
        <v>304</v>
      </c>
      <c r="D83" s="183">
        <v>1962</v>
      </c>
      <c r="E83" s="183" t="s">
        <v>165</v>
      </c>
      <c r="F83" s="183" t="s">
        <v>266</v>
      </c>
      <c r="G83" s="185">
        <v>33</v>
      </c>
    </row>
    <row r="84" spans="1:7" s="52" customFormat="1" ht="10.5">
      <c r="A84" s="183">
        <v>8</v>
      </c>
      <c r="B84" s="183" t="s">
        <v>87</v>
      </c>
      <c r="C84" s="185" t="s">
        <v>1129</v>
      </c>
      <c r="D84" s="183">
        <v>1961</v>
      </c>
      <c r="E84" s="183" t="s">
        <v>234</v>
      </c>
      <c r="F84" s="183" t="s">
        <v>235</v>
      </c>
      <c r="G84" s="185">
        <v>32</v>
      </c>
    </row>
    <row r="85" spans="1:7" s="52" customFormat="1" ht="10.5">
      <c r="A85" s="183">
        <v>9</v>
      </c>
      <c r="B85" s="183" t="s">
        <v>87</v>
      </c>
      <c r="C85" s="185" t="s">
        <v>611</v>
      </c>
      <c r="D85" s="183">
        <v>1960</v>
      </c>
      <c r="E85" s="183" t="s">
        <v>148</v>
      </c>
      <c r="F85" s="183" t="s">
        <v>149</v>
      </c>
      <c r="G85" s="185">
        <v>31</v>
      </c>
    </row>
    <row r="86" spans="1:7" s="52" customFormat="1" ht="10.5">
      <c r="A86" s="183">
        <v>10</v>
      </c>
      <c r="B86" s="183" t="s">
        <v>87</v>
      </c>
      <c r="C86" s="185" t="s">
        <v>1027</v>
      </c>
      <c r="D86" s="183">
        <v>1962</v>
      </c>
      <c r="E86" s="183" t="s">
        <v>157</v>
      </c>
      <c r="F86" s="183" t="s">
        <v>158</v>
      </c>
      <c r="G86" s="185">
        <v>30</v>
      </c>
    </row>
    <row r="87" spans="1:7" s="52" customFormat="1" ht="10.5"/>
    <row r="88" spans="1:7" s="52" customFormat="1" ht="10.5"/>
  </sheetData>
  <autoFilter ref="A1:H86"/>
  <sortState ref="A36:G86">
    <sortCondition ref="B36:B8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308"/>
  <sheetViews>
    <sheetView topLeftCell="A274" zoomScale="106" workbookViewId="0">
      <selection activeCell="A119" sqref="A119"/>
    </sheetView>
  </sheetViews>
  <sheetFormatPr defaultRowHeight="12.75"/>
  <cols>
    <col min="1" max="1" width="6.7109375" style="65" bestFit="1" customWidth="1"/>
    <col min="2" max="2" width="30.7109375" style="65" bestFit="1" customWidth="1"/>
    <col min="3" max="3" width="6.7109375" style="65" bestFit="1" customWidth="1"/>
    <col min="4" max="4" width="7.42578125" style="65" bestFit="1" customWidth="1"/>
    <col min="5" max="5" width="37.140625" style="65" bestFit="1" customWidth="1"/>
    <col min="6" max="6" width="12.5703125" style="65"/>
    <col min="7" max="7" width="9.140625" style="167"/>
  </cols>
  <sheetData>
    <row r="1" spans="1:7">
      <c r="A1" s="65" t="s">
        <v>1173</v>
      </c>
      <c r="B1" s="65" t="s">
        <v>1342</v>
      </c>
      <c r="C1" s="65" t="s">
        <v>1521</v>
      </c>
      <c r="D1" s="65" t="s">
        <v>1522</v>
      </c>
      <c r="E1" s="65" t="s">
        <v>1541</v>
      </c>
      <c r="F1" s="65" t="s">
        <v>99</v>
      </c>
    </row>
    <row r="2" spans="1:7" s="52" customFormat="1" ht="10.5">
      <c r="A2" s="245" t="s">
        <v>19</v>
      </c>
      <c r="B2" s="245" t="s">
        <v>445</v>
      </c>
      <c r="C2" s="245">
        <v>1991</v>
      </c>
      <c r="D2" s="245" t="s">
        <v>109</v>
      </c>
      <c r="E2" s="245" t="str">
        <f t="shared" ref="E2:E33" si="0">VLOOKUP(D2,cod.,2,FALSE)</f>
        <v>ASD CORRICASTROVILLARI</v>
      </c>
      <c r="F2" s="97">
        <v>28</v>
      </c>
      <c r="G2" s="174"/>
    </row>
    <row r="3" spans="1:7" s="52" customFormat="1" ht="10.5">
      <c r="A3" s="97" t="s">
        <v>19</v>
      </c>
      <c r="B3" s="97" t="s">
        <v>634</v>
      </c>
      <c r="C3" s="97">
        <v>1987</v>
      </c>
      <c r="D3" s="97" t="s">
        <v>109</v>
      </c>
      <c r="E3" s="174" t="str">
        <f t="shared" si="0"/>
        <v>ASD CORRICASTROVILLARI</v>
      </c>
      <c r="F3" s="97">
        <v>26</v>
      </c>
      <c r="G3" s="174"/>
    </row>
    <row r="4" spans="1:7" s="52" customFormat="1" ht="10.5">
      <c r="A4" s="245" t="s">
        <v>19</v>
      </c>
      <c r="B4" s="245" t="s">
        <v>1413</v>
      </c>
      <c r="C4" s="245">
        <v>1984</v>
      </c>
      <c r="D4" s="245" t="s">
        <v>1524</v>
      </c>
      <c r="E4" s="245" t="str">
        <f t="shared" si="0"/>
        <v>A.S.D.  LA FENICE</v>
      </c>
      <c r="F4" s="97">
        <v>20</v>
      </c>
      <c r="G4" s="174"/>
    </row>
    <row r="5" spans="1:7" s="52" customFormat="1" ht="10.5">
      <c r="A5" s="97" t="s">
        <v>19</v>
      </c>
      <c r="B5" s="97" t="s">
        <v>717</v>
      </c>
      <c r="C5" s="97">
        <v>1985</v>
      </c>
      <c r="D5" s="97" t="s">
        <v>181</v>
      </c>
      <c r="E5" s="174" t="str">
        <f t="shared" si="0"/>
        <v>OSTUNI RUNNER'S</v>
      </c>
      <c r="F5" s="97">
        <v>18</v>
      </c>
      <c r="G5" s="174"/>
    </row>
    <row r="6" spans="1:7" s="52" customFormat="1" ht="10.5">
      <c r="A6" s="97" t="s">
        <v>19</v>
      </c>
      <c r="B6" s="97" t="s">
        <v>1414</v>
      </c>
      <c r="C6" s="97">
        <v>1984</v>
      </c>
      <c r="D6" s="97" t="s">
        <v>207</v>
      </c>
      <c r="E6" s="174" t="str">
        <f t="shared" si="0"/>
        <v>TARANTO SPORTIVA</v>
      </c>
      <c r="F6" s="97">
        <v>16</v>
      </c>
      <c r="G6" s="174"/>
    </row>
    <row r="7" spans="1:7" s="52" customFormat="1" ht="10.5">
      <c r="A7" s="97" t="s">
        <v>19</v>
      </c>
      <c r="B7" s="97" t="s">
        <v>1415</v>
      </c>
      <c r="C7" s="97">
        <v>1989</v>
      </c>
      <c r="D7" s="97" t="s">
        <v>242</v>
      </c>
      <c r="E7" s="174" t="str">
        <f t="shared" si="0"/>
        <v>A.S.D. MARATHON MASSAFRA</v>
      </c>
      <c r="F7" s="97">
        <v>15</v>
      </c>
      <c r="G7" s="174"/>
    </row>
    <row r="8" spans="1:7" s="52" customFormat="1" ht="10.5">
      <c r="A8" s="97" t="s">
        <v>19</v>
      </c>
      <c r="B8" s="97" t="s">
        <v>1416</v>
      </c>
      <c r="C8" s="97">
        <v>1987</v>
      </c>
      <c r="D8" s="97" t="s">
        <v>176</v>
      </c>
      <c r="E8" s="174" t="str">
        <f t="shared" si="0"/>
        <v>ATLETICA CORREREPOLLINO</v>
      </c>
      <c r="F8" s="97">
        <v>14</v>
      </c>
      <c r="G8" s="174"/>
    </row>
    <row r="9" spans="1:7" s="52" customFormat="1" ht="10.5">
      <c r="A9" s="245" t="s">
        <v>27</v>
      </c>
      <c r="B9" s="245" t="s">
        <v>925</v>
      </c>
      <c r="C9" s="245">
        <v>1980</v>
      </c>
      <c r="D9" s="245" t="s">
        <v>176</v>
      </c>
      <c r="E9" s="245" t="str">
        <f t="shared" si="0"/>
        <v>ATLETICA CORREREPOLLINO</v>
      </c>
      <c r="F9" s="97">
        <v>28</v>
      </c>
      <c r="G9" s="174"/>
    </row>
    <row r="10" spans="1:7" s="52" customFormat="1" ht="10.5">
      <c r="A10" s="97" t="s">
        <v>27</v>
      </c>
      <c r="B10" s="97" t="s">
        <v>1343</v>
      </c>
      <c r="C10" s="97">
        <v>1980</v>
      </c>
      <c r="D10" s="97" t="s">
        <v>943</v>
      </c>
      <c r="E10" s="174" t="str">
        <f t="shared" si="0"/>
        <v>ATLETICA PALAZZO</v>
      </c>
      <c r="F10" s="97">
        <v>26</v>
      </c>
      <c r="G10" s="174"/>
    </row>
    <row r="11" spans="1:7" s="52" customFormat="1" ht="10.5">
      <c r="A11" s="97" t="s">
        <v>27</v>
      </c>
      <c r="B11" s="97" t="s">
        <v>1344</v>
      </c>
      <c r="C11" s="174">
        <v>1979</v>
      </c>
      <c r="D11" s="174" t="s">
        <v>1523</v>
      </c>
      <c r="E11" s="174" t="str">
        <f t="shared" si="0"/>
        <v>BIO AMBRA NEW AGE</v>
      </c>
      <c r="F11" s="97">
        <v>24</v>
      </c>
      <c r="G11" s="174"/>
    </row>
    <row r="12" spans="1:7" s="52" customFormat="1" ht="10.5">
      <c r="A12" s="97" t="s">
        <v>27</v>
      </c>
      <c r="B12" s="97" t="s">
        <v>1058</v>
      </c>
      <c r="C12" s="97">
        <v>1982</v>
      </c>
      <c r="D12" s="97" t="s">
        <v>157</v>
      </c>
      <c r="E12" s="174" t="str">
        <f t="shared" si="0"/>
        <v>SALENTO IN CORSA VEGLIE</v>
      </c>
      <c r="F12" s="97">
        <v>23</v>
      </c>
      <c r="G12" s="174"/>
    </row>
    <row r="13" spans="1:7" s="52" customFormat="1" ht="10.5">
      <c r="A13" s="97" t="s">
        <v>27</v>
      </c>
      <c r="B13" s="97" t="s">
        <v>1011</v>
      </c>
      <c r="C13" s="97">
        <v>1981</v>
      </c>
      <c r="D13" s="97" t="s">
        <v>157</v>
      </c>
      <c r="E13" s="174" t="str">
        <f t="shared" si="0"/>
        <v>SALENTO IN CORSA VEGLIE</v>
      </c>
      <c r="F13" s="97">
        <v>22</v>
      </c>
      <c r="G13" s="174"/>
    </row>
    <row r="14" spans="1:7" s="52" customFormat="1" ht="10.5">
      <c r="A14" s="245" t="s">
        <v>27</v>
      </c>
      <c r="B14" s="245" t="s">
        <v>633</v>
      </c>
      <c r="C14" s="245">
        <v>1980</v>
      </c>
      <c r="D14" s="245" t="s">
        <v>122</v>
      </c>
      <c r="E14" s="245" t="str">
        <f t="shared" si="0"/>
        <v>A.S. TEAM FRANCAVILLA</v>
      </c>
      <c r="F14" s="97">
        <v>20</v>
      </c>
      <c r="G14" s="174"/>
    </row>
    <row r="15" spans="1:7" s="52" customFormat="1" ht="10.5">
      <c r="A15" s="97" t="s">
        <v>27</v>
      </c>
      <c r="B15" s="97" t="s">
        <v>1417</v>
      </c>
      <c r="C15" s="97">
        <v>1979</v>
      </c>
      <c r="D15" s="97" t="s">
        <v>207</v>
      </c>
      <c r="E15" s="174" t="str">
        <f t="shared" si="0"/>
        <v>TARANTO SPORTIVA</v>
      </c>
      <c r="F15" s="97">
        <v>18</v>
      </c>
      <c r="G15" s="174"/>
    </row>
    <row r="16" spans="1:7" s="52" customFormat="1" ht="10.5">
      <c r="A16" s="245" t="s">
        <v>34</v>
      </c>
      <c r="B16" s="245" t="s">
        <v>343</v>
      </c>
      <c r="C16" s="245">
        <v>1976</v>
      </c>
      <c r="D16" s="245" t="s">
        <v>126</v>
      </c>
      <c r="E16" s="245" t="str">
        <f t="shared" si="0"/>
        <v>A.S.D. TRE CASALI</v>
      </c>
      <c r="F16" s="97">
        <v>28</v>
      </c>
      <c r="G16" s="174"/>
    </row>
    <row r="17" spans="1:7" s="52" customFormat="1" ht="10.5">
      <c r="A17" s="97" t="s">
        <v>34</v>
      </c>
      <c r="B17" s="97" t="s">
        <v>587</v>
      </c>
      <c r="C17" s="97">
        <v>1978</v>
      </c>
      <c r="D17" s="97" t="s">
        <v>146</v>
      </c>
      <c r="E17" s="174" t="str">
        <f t="shared" si="0"/>
        <v>A.S.D. AMICI STRADA DEL TESORO</v>
      </c>
      <c r="F17" s="97">
        <v>26</v>
      </c>
      <c r="G17" s="174"/>
    </row>
    <row r="18" spans="1:7" s="52" customFormat="1" ht="10.5">
      <c r="A18" s="245" t="s">
        <v>34</v>
      </c>
      <c r="B18" s="245" t="s">
        <v>424</v>
      </c>
      <c r="C18" s="245">
        <v>1978</v>
      </c>
      <c r="D18" s="245" t="s">
        <v>187</v>
      </c>
      <c r="E18" s="245" t="str">
        <f t="shared" si="0"/>
        <v>SALENTO IS RUNNING</v>
      </c>
      <c r="F18" s="97">
        <v>20</v>
      </c>
      <c r="G18" s="174"/>
    </row>
    <row r="19" spans="1:7" s="52" customFormat="1" ht="10.5">
      <c r="A19" s="97" t="s">
        <v>34</v>
      </c>
      <c r="B19" s="97" t="s">
        <v>1418</v>
      </c>
      <c r="C19" s="97">
        <v>1977</v>
      </c>
      <c r="D19" s="97" t="s">
        <v>1534</v>
      </c>
      <c r="E19" s="174" t="str">
        <f t="shared" si="0"/>
        <v>ATLETICA ADELFIA</v>
      </c>
      <c r="F19" s="97">
        <v>18</v>
      </c>
      <c r="G19" s="174"/>
    </row>
    <row r="20" spans="1:7" s="52" customFormat="1" ht="10.5">
      <c r="A20" s="97" t="s">
        <v>34</v>
      </c>
      <c r="B20" s="97" t="s">
        <v>1419</v>
      </c>
      <c r="C20" s="97">
        <v>1974</v>
      </c>
      <c r="D20" s="97" t="s">
        <v>242</v>
      </c>
      <c r="E20" s="174" t="str">
        <f t="shared" si="0"/>
        <v>A.S.D. MARATHON MASSAFRA</v>
      </c>
      <c r="F20" s="97">
        <v>16</v>
      </c>
      <c r="G20" s="174"/>
    </row>
    <row r="21" spans="1:7" s="52" customFormat="1" ht="10.5">
      <c r="A21" s="97" t="s">
        <v>34</v>
      </c>
      <c r="B21" s="97" t="s">
        <v>1420</v>
      </c>
      <c r="C21" s="97">
        <v>1975</v>
      </c>
      <c r="D21" s="97" t="s">
        <v>193</v>
      </c>
      <c r="E21" s="174" t="str">
        <f t="shared" si="0"/>
        <v>ATLETICA TALSANO</v>
      </c>
      <c r="F21" s="97">
        <v>15</v>
      </c>
      <c r="G21" s="174"/>
    </row>
    <row r="22" spans="1:7" s="52" customFormat="1" ht="10.5">
      <c r="A22" s="97" t="s">
        <v>34</v>
      </c>
      <c r="B22" s="97" t="s">
        <v>1421</v>
      </c>
      <c r="C22" s="97">
        <v>1976</v>
      </c>
      <c r="D22" s="97" t="s">
        <v>1525</v>
      </c>
      <c r="E22" s="174" t="str">
        <f t="shared" si="0"/>
        <v>A.MARATONETI ANDRIESI</v>
      </c>
      <c r="F22" s="97">
        <v>14</v>
      </c>
      <c r="G22" s="174"/>
    </row>
    <row r="23" spans="1:7" s="52" customFormat="1" ht="10.5">
      <c r="A23" s="97" t="s">
        <v>34</v>
      </c>
      <c r="B23" s="97" t="s">
        <v>700</v>
      </c>
      <c r="C23" s="97">
        <v>1975</v>
      </c>
      <c r="D23" s="97" t="s">
        <v>152</v>
      </c>
      <c r="E23" s="174" t="str">
        <f t="shared" si="0"/>
        <v>PODISTICA  COPERTINO</v>
      </c>
      <c r="F23" s="97">
        <v>13</v>
      </c>
      <c r="G23" s="174"/>
    </row>
    <row r="24" spans="1:7" s="52" customFormat="1" ht="10.5">
      <c r="A24" s="245" t="s">
        <v>37</v>
      </c>
      <c r="B24" s="245" t="s">
        <v>1052</v>
      </c>
      <c r="C24" s="245">
        <v>1971</v>
      </c>
      <c r="D24" s="245" t="s">
        <v>1162</v>
      </c>
      <c r="E24" s="245" t="str">
        <f t="shared" si="0"/>
        <v>TEAM PIANETA SPORT MASSAFRA</v>
      </c>
      <c r="F24" s="97">
        <v>28</v>
      </c>
      <c r="G24" s="174"/>
    </row>
    <row r="25" spans="1:7" s="52" customFormat="1" ht="10.5">
      <c r="A25" s="97" t="s">
        <v>37</v>
      </c>
      <c r="B25" s="97" t="s">
        <v>1002</v>
      </c>
      <c r="C25" s="97">
        <v>1970</v>
      </c>
      <c r="D25" s="97" t="s">
        <v>234</v>
      </c>
      <c r="E25" s="174" t="str">
        <f t="shared" si="0"/>
        <v>LUCANI FREE RUNNERS</v>
      </c>
      <c r="F25" s="97">
        <v>26</v>
      </c>
      <c r="G25" s="174"/>
    </row>
    <row r="26" spans="1:7" s="52" customFormat="1" ht="10.5">
      <c r="A26" s="97" t="s">
        <v>37</v>
      </c>
      <c r="B26" s="97" t="s">
        <v>317</v>
      </c>
      <c r="C26" s="174">
        <v>1969</v>
      </c>
      <c r="D26" s="174" t="s">
        <v>176</v>
      </c>
      <c r="E26" s="174" t="str">
        <f t="shared" si="0"/>
        <v>ATLETICA CORREREPOLLINO</v>
      </c>
      <c r="F26" s="97">
        <v>24</v>
      </c>
      <c r="G26" s="174"/>
    </row>
    <row r="27" spans="1:7" s="52" customFormat="1" ht="10.5">
      <c r="A27" s="97" t="s">
        <v>37</v>
      </c>
      <c r="B27" s="97" t="s">
        <v>1345</v>
      </c>
      <c r="C27" s="97">
        <v>1973</v>
      </c>
      <c r="D27" s="97" t="s">
        <v>141</v>
      </c>
      <c r="E27" s="174" t="str">
        <f t="shared" si="0"/>
        <v>AVIS IN CORSA CONVERSANO</v>
      </c>
      <c r="F27" s="97">
        <v>23</v>
      </c>
      <c r="G27" s="174"/>
    </row>
    <row r="28" spans="1:7" s="52" customFormat="1" ht="10.5">
      <c r="A28" s="97" t="s">
        <v>37</v>
      </c>
      <c r="B28" s="97" t="s">
        <v>749</v>
      </c>
      <c r="C28" s="97">
        <v>1970</v>
      </c>
      <c r="D28" s="97" t="s">
        <v>217</v>
      </c>
      <c r="E28" s="174" t="str">
        <f t="shared" si="0"/>
        <v>OTRANTO 800</v>
      </c>
      <c r="F28" s="97">
        <v>22</v>
      </c>
      <c r="G28" s="174"/>
    </row>
    <row r="29" spans="1:7" s="52" customFormat="1" ht="10.5">
      <c r="A29" s="97" t="s">
        <v>37</v>
      </c>
      <c r="B29" s="97" t="s">
        <v>354</v>
      </c>
      <c r="C29" s="97">
        <v>1969</v>
      </c>
      <c r="D29" s="97" t="s">
        <v>122</v>
      </c>
      <c r="E29" s="174" t="str">
        <f t="shared" si="0"/>
        <v>A.S. TEAM FRANCAVILLA</v>
      </c>
      <c r="F29" s="97">
        <v>21</v>
      </c>
      <c r="G29" s="174"/>
    </row>
    <row r="30" spans="1:7" s="52" customFormat="1" ht="10.5">
      <c r="A30" s="97" t="s">
        <v>37</v>
      </c>
      <c r="B30" s="97" t="s">
        <v>1346</v>
      </c>
      <c r="C30" s="97">
        <v>1969</v>
      </c>
      <c r="D30" s="97" t="s">
        <v>1524</v>
      </c>
      <c r="E30" s="174" t="str">
        <f t="shared" si="0"/>
        <v>A.S.D.  LA FENICE</v>
      </c>
      <c r="F30" s="97">
        <v>20</v>
      </c>
      <c r="G30" s="174"/>
    </row>
    <row r="31" spans="1:7" s="52" customFormat="1" ht="10.5">
      <c r="A31" s="245" t="s">
        <v>37</v>
      </c>
      <c r="B31" s="245" t="s">
        <v>315</v>
      </c>
      <c r="C31" s="245">
        <v>1970</v>
      </c>
      <c r="D31" s="245" t="s">
        <v>193</v>
      </c>
      <c r="E31" s="245" t="str">
        <f t="shared" si="0"/>
        <v>ATLETICA TALSANO</v>
      </c>
      <c r="F31" s="97">
        <v>20</v>
      </c>
      <c r="G31" s="174"/>
    </row>
    <row r="32" spans="1:7" s="52" customFormat="1" ht="10.5">
      <c r="A32" s="97" t="s">
        <v>37</v>
      </c>
      <c r="B32" s="97" t="s">
        <v>1422</v>
      </c>
      <c r="C32" s="97">
        <v>1970</v>
      </c>
      <c r="D32" s="97" t="s">
        <v>931</v>
      </c>
      <c r="E32" s="174" t="str">
        <f t="shared" si="0"/>
        <v>A.S PODISTICA TARAS</v>
      </c>
      <c r="F32" s="97">
        <v>18</v>
      </c>
      <c r="G32" s="174"/>
    </row>
    <row r="33" spans="1:7" s="52" customFormat="1" ht="10.5">
      <c r="A33" s="97" t="s">
        <v>37</v>
      </c>
      <c r="B33" s="97" t="s">
        <v>1423</v>
      </c>
      <c r="C33" s="97">
        <v>1972</v>
      </c>
      <c r="D33" s="97" t="s">
        <v>207</v>
      </c>
      <c r="E33" s="174" t="str">
        <f t="shared" si="0"/>
        <v>TARANTO SPORTIVA</v>
      </c>
      <c r="F33" s="97">
        <v>16</v>
      </c>
      <c r="G33" s="174"/>
    </row>
    <row r="34" spans="1:7" s="52" customFormat="1" ht="10.5">
      <c r="A34" s="97" t="s">
        <v>37</v>
      </c>
      <c r="B34" s="97" t="s">
        <v>1424</v>
      </c>
      <c r="C34" s="97">
        <v>1973</v>
      </c>
      <c r="D34" s="97" t="s">
        <v>236</v>
      </c>
      <c r="E34" s="174" t="str">
        <f t="shared" ref="E34:E65" si="1">VLOOKUP(D34,cod.,2,FALSE)</f>
        <v>ALBEROBELLO RUNNING ASD</v>
      </c>
      <c r="F34" s="97">
        <v>15</v>
      </c>
      <c r="G34" s="174"/>
    </row>
    <row r="35" spans="1:7" s="52" customFormat="1" ht="10.5">
      <c r="A35" s="97" t="s">
        <v>37</v>
      </c>
      <c r="B35" s="97" t="s">
        <v>1026</v>
      </c>
      <c r="C35" s="97">
        <v>1971</v>
      </c>
      <c r="D35" s="97" t="s">
        <v>124</v>
      </c>
      <c r="E35" s="174" t="str">
        <f t="shared" si="1"/>
        <v>ATLETICA CAPO DI LEUCA</v>
      </c>
      <c r="F35" s="97">
        <v>14</v>
      </c>
      <c r="G35" s="174"/>
    </row>
    <row r="36" spans="1:7" s="52" customFormat="1" ht="10.5">
      <c r="A36" s="97" t="s">
        <v>37</v>
      </c>
      <c r="B36" s="97" t="s">
        <v>1425</v>
      </c>
      <c r="C36" s="97">
        <v>1969</v>
      </c>
      <c r="D36" s="97" t="s">
        <v>242</v>
      </c>
      <c r="E36" s="174" t="str">
        <f t="shared" si="1"/>
        <v>A.S.D. MARATHON MASSAFRA</v>
      </c>
      <c r="F36" s="97">
        <v>13</v>
      </c>
      <c r="G36" s="174"/>
    </row>
    <row r="37" spans="1:7" s="52" customFormat="1" ht="10.5">
      <c r="A37" s="245" t="s">
        <v>43</v>
      </c>
      <c r="B37" s="245" t="s">
        <v>1347</v>
      </c>
      <c r="C37" s="245">
        <v>1967</v>
      </c>
      <c r="D37" s="245" t="s">
        <v>1524</v>
      </c>
      <c r="E37" s="245" t="str">
        <f t="shared" si="1"/>
        <v>A.S.D.  LA FENICE</v>
      </c>
      <c r="F37" s="97">
        <v>28</v>
      </c>
      <c r="G37" s="174"/>
    </row>
    <row r="38" spans="1:7" s="52" customFormat="1" ht="10.5">
      <c r="A38" s="97" t="s">
        <v>43</v>
      </c>
      <c r="B38" s="97" t="s">
        <v>1348</v>
      </c>
      <c r="C38" s="97">
        <v>1965</v>
      </c>
      <c r="D38" s="97" t="s">
        <v>1524</v>
      </c>
      <c r="E38" s="174" t="str">
        <f t="shared" si="1"/>
        <v>A.S.D.  LA FENICE</v>
      </c>
      <c r="F38" s="97">
        <v>26</v>
      </c>
      <c r="G38" s="174"/>
    </row>
    <row r="39" spans="1:7" s="52" customFormat="1" ht="10.5">
      <c r="A39" s="97" t="s">
        <v>43</v>
      </c>
      <c r="B39" s="97" t="s">
        <v>1349</v>
      </c>
      <c r="C39" s="97">
        <v>1966</v>
      </c>
      <c r="D39" s="97" t="s">
        <v>1524</v>
      </c>
      <c r="E39" s="174" t="str">
        <f t="shared" si="1"/>
        <v>A.S.D.  LA FENICE</v>
      </c>
      <c r="F39" s="97">
        <v>24</v>
      </c>
      <c r="G39" s="174"/>
    </row>
    <row r="40" spans="1:7" s="52" customFormat="1" ht="10.5">
      <c r="A40" s="97" t="s">
        <v>43</v>
      </c>
      <c r="B40" s="97" t="s">
        <v>868</v>
      </c>
      <c r="C40" s="97">
        <v>1967</v>
      </c>
      <c r="D40" s="97" t="s">
        <v>205</v>
      </c>
      <c r="E40" s="174" t="str">
        <f t="shared" si="1"/>
        <v>G.POD. DUEMILA RUFFANO</v>
      </c>
      <c r="F40" s="97">
        <v>23</v>
      </c>
      <c r="G40" s="174"/>
    </row>
    <row r="41" spans="1:7" s="52" customFormat="1" ht="10.5">
      <c r="A41" s="97" t="s">
        <v>43</v>
      </c>
      <c r="B41" s="97" t="s">
        <v>1031</v>
      </c>
      <c r="C41" s="97">
        <v>1968</v>
      </c>
      <c r="D41" s="97" t="s">
        <v>1032</v>
      </c>
      <c r="E41" s="174" t="str">
        <f t="shared" si="1"/>
        <v>IKKOS ATLETI TARANTO A.S.D.</v>
      </c>
      <c r="F41" s="97">
        <v>22</v>
      </c>
      <c r="G41" s="174"/>
    </row>
    <row r="42" spans="1:7" s="52" customFormat="1" ht="10.5">
      <c r="A42" s="245" t="s">
        <v>43</v>
      </c>
      <c r="B42" s="245" t="s">
        <v>1426</v>
      </c>
      <c r="C42" s="245">
        <v>1964</v>
      </c>
      <c r="D42" s="245" t="s">
        <v>207</v>
      </c>
      <c r="E42" s="245" t="str">
        <f t="shared" si="1"/>
        <v>TARANTO SPORTIVA</v>
      </c>
      <c r="F42" s="97">
        <v>20</v>
      </c>
      <c r="G42" s="174"/>
    </row>
    <row r="43" spans="1:7" s="52" customFormat="1" ht="10.5">
      <c r="A43" s="97" t="s">
        <v>43</v>
      </c>
      <c r="B43" s="97" t="s">
        <v>1427</v>
      </c>
      <c r="C43" s="97">
        <v>1965</v>
      </c>
      <c r="D43" s="97" t="s">
        <v>126</v>
      </c>
      <c r="E43" s="174" t="str">
        <f t="shared" si="1"/>
        <v>A.S.D. TRE CASALI</v>
      </c>
      <c r="F43" s="97">
        <v>18</v>
      </c>
      <c r="G43" s="174"/>
    </row>
    <row r="44" spans="1:7" s="52" customFormat="1" ht="10.5">
      <c r="A44" s="97" t="s">
        <v>43</v>
      </c>
      <c r="B44" s="97" t="s">
        <v>1012</v>
      </c>
      <c r="C44" s="97">
        <v>1965</v>
      </c>
      <c r="D44" s="97" t="s">
        <v>994</v>
      </c>
      <c r="E44" s="174" t="str">
        <f t="shared" si="1"/>
        <v>ASD POLISPORTIVA RE-CYCLING</v>
      </c>
      <c r="F44" s="97">
        <v>16</v>
      </c>
      <c r="G44" s="174"/>
    </row>
    <row r="45" spans="1:7" s="52" customFormat="1" ht="10.5">
      <c r="A45" s="97" t="s">
        <v>43</v>
      </c>
      <c r="B45" s="97" t="s">
        <v>1428</v>
      </c>
      <c r="C45" s="97">
        <v>1964</v>
      </c>
      <c r="D45" s="97" t="s">
        <v>126</v>
      </c>
      <c r="E45" s="174" t="str">
        <f t="shared" si="1"/>
        <v>A.S.D. TRE CASALI</v>
      </c>
      <c r="F45" s="97">
        <v>15</v>
      </c>
      <c r="G45" s="174"/>
    </row>
    <row r="46" spans="1:7" s="52" customFormat="1" ht="10.5">
      <c r="A46" s="245" t="s">
        <v>49</v>
      </c>
      <c r="B46" s="245" t="s">
        <v>1023</v>
      </c>
      <c r="C46" s="245">
        <v>1963</v>
      </c>
      <c r="D46" s="245" t="s">
        <v>157</v>
      </c>
      <c r="E46" s="245" t="str">
        <f t="shared" si="1"/>
        <v>SALENTO IN CORSA VEGLIE</v>
      </c>
      <c r="F46" s="97">
        <v>28</v>
      </c>
      <c r="G46" s="174"/>
    </row>
    <row r="47" spans="1:7" s="52" customFormat="1" ht="10.5">
      <c r="A47" s="97" t="s">
        <v>49</v>
      </c>
      <c r="B47" s="97" t="s">
        <v>1350</v>
      </c>
      <c r="C47" s="97">
        <v>1961</v>
      </c>
      <c r="D47" s="97" t="s">
        <v>238</v>
      </c>
      <c r="E47" s="174" t="str">
        <f t="shared" si="1"/>
        <v>PODISTICA AMATORI POTENZA</v>
      </c>
      <c r="F47" s="97">
        <v>26</v>
      </c>
      <c r="G47" s="174"/>
    </row>
    <row r="48" spans="1:7" s="52" customFormat="1" ht="10.5">
      <c r="A48" s="97" t="s">
        <v>49</v>
      </c>
      <c r="B48" s="97" t="s">
        <v>1351</v>
      </c>
      <c r="C48" s="97">
        <v>1959</v>
      </c>
      <c r="D48" s="97" t="s">
        <v>1525</v>
      </c>
      <c r="E48" s="174" t="str">
        <f t="shared" si="1"/>
        <v>A.MARATONETI ANDRIESI</v>
      </c>
      <c r="F48" s="97">
        <v>24</v>
      </c>
      <c r="G48" s="174"/>
    </row>
    <row r="49" spans="1:7" s="52" customFormat="1" ht="10.5">
      <c r="A49" s="97" t="s">
        <v>49</v>
      </c>
      <c r="B49" s="97" t="s">
        <v>1030</v>
      </c>
      <c r="C49" s="97">
        <v>1962</v>
      </c>
      <c r="D49" s="97" t="s">
        <v>195</v>
      </c>
      <c r="E49" s="174" t="str">
        <f t="shared" si="1"/>
        <v>ASD POD. FAGGIANO V.P. SERVICE</v>
      </c>
      <c r="F49" s="97">
        <v>23</v>
      </c>
      <c r="G49" s="174"/>
    </row>
    <row r="50" spans="1:7" s="52" customFormat="1" ht="10.5">
      <c r="A50" s="245" t="s">
        <v>49</v>
      </c>
      <c r="B50" s="245" t="s">
        <v>1429</v>
      </c>
      <c r="C50" s="245">
        <v>1961</v>
      </c>
      <c r="D50" s="245" t="s">
        <v>1524</v>
      </c>
      <c r="E50" s="245" t="str">
        <f t="shared" si="1"/>
        <v>A.S.D.  LA FENICE</v>
      </c>
      <c r="F50" s="97">
        <v>20</v>
      </c>
      <c r="G50" s="174"/>
    </row>
    <row r="51" spans="1:7" s="52" customFormat="1" ht="10.5">
      <c r="A51" s="245" t="s">
        <v>52</v>
      </c>
      <c r="B51" s="245" t="s">
        <v>325</v>
      </c>
      <c r="C51" s="245">
        <v>1954</v>
      </c>
      <c r="D51" s="245" t="s">
        <v>234</v>
      </c>
      <c r="E51" s="245" t="str">
        <f t="shared" si="1"/>
        <v>LUCANI FREE RUNNERS</v>
      </c>
      <c r="F51" s="97">
        <v>28</v>
      </c>
      <c r="G51" s="174"/>
    </row>
    <row r="52" spans="1:7" s="168" customFormat="1" ht="10.5">
      <c r="A52" s="245" t="s">
        <v>52</v>
      </c>
      <c r="B52" s="245" t="s">
        <v>348</v>
      </c>
      <c r="C52" s="245">
        <v>1955</v>
      </c>
      <c r="D52" s="245" t="s">
        <v>148</v>
      </c>
      <c r="E52" s="245" t="str">
        <f t="shared" si="1"/>
        <v>GPDM LECCE</v>
      </c>
      <c r="F52" s="174">
        <v>20</v>
      </c>
      <c r="G52" s="174"/>
    </row>
    <row r="53" spans="1:7" s="52" customFormat="1" ht="10.5">
      <c r="A53" s="97" t="s">
        <v>52</v>
      </c>
      <c r="B53" s="97" t="s">
        <v>1430</v>
      </c>
      <c r="C53" s="97">
        <v>1956</v>
      </c>
      <c r="D53" s="97" t="s">
        <v>126</v>
      </c>
      <c r="E53" s="174" t="str">
        <f t="shared" si="1"/>
        <v>A.S.D. TRE CASALI</v>
      </c>
      <c r="F53" s="97">
        <v>18</v>
      </c>
      <c r="G53" s="174"/>
    </row>
    <row r="54" spans="1:7" s="52" customFormat="1" ht="10.5">
      <c r="A54" s="245" t="s">
        <v>54</v>
      </c>
      <c r="B54" s="245" t="s">
        <v>1431</v>
      </c>
      <c r="C54" s="245">
        <v>1953</v>
      </c>
      <c r="D54" s="245" t="s">
        <v>242</v>
      </c>
      <c r="E54" s="245" t="str">
        <f t="shared" si="1"/>
        <v>A.S.D. MARATHON MASSAFRA</v>
      </c>
      <c r="F54" s="97">
        <v>20</v>
      </c>
      <c r="G54" s="174"/>
    </row>
    <row r="55" spans="1:7" s="52" customFormat="1" ht="10.5">
      <c r="A55" s="97" t="s">
        <v>54</v>
      </c>
      <c r="B55" s="97" t="s">
        <v>887</v>
      </c>
      <c r="C55" s="97">
        <v>1952</v>
      </c>
      <c r="D55" s="97" t="s">
        <v>126</v>
      </c>
      <c r="E55" s="174" t="str">
        <f t="shared" si="1"/>
        <v>A.S.D. TRE CASALI</v>
      </c>
      <c r="F55" s="97">
        <v>18</v>
      </c>
      <c r="G55" s="174"/>
    </row>
    <row r="56" spans="1:7" s="52" customFormat="1" ht="10.5">
      <c r="A56" s="97" t="s">
        <v>54</v>
      </c>
      <c r="B56" s="97" t="s">
        <v>1432</v>
      </c>
      <c r="C56" s="97">
        <v>1953</v>
      </c>
      <c r="D56" s="97" t="s">
        <v>242</v>
      </c>
      <c r="E56" s="174" t="str">
        <f t="shared" si="1"/>
        <v>A.S.D. MARATHON MASSAFRA</v>
      </c>
      <c r="F56" s="97">
        <v>16</v>
      </c>
      <c r="G56" s="174"/>
    </row>
    <row r="57" spans="1:7" s="52" customFormat="1" ht="10.5">
      <c r="A57" s="245" t="s">
        <v>64</v>
      </c>
      <c r="B57" s="245" t="s">
        <v>921</v>
      </c>
      <c r="C57" s="245">
        <v>1987</v>
      </c>
      <c r="D57" s="245" t="s">
        <v>176</v>
      </c>
      <c r="E57" s="245" t="str">
        <f t="shared" si="1"/>
        <v>ATLETICA CORREREPOLLINO</v>
      </c>
      <c r="F57" s="97">
        <v>48</v>
      </c>
      <c r="G57" s="174"/>
    </row>
    <row r="58" spans="1:7" s="52" customFormat="1" ht="10.5">
      <c r="A58" s="97" t="s">
        <v>64</v>
      </c>
      <c r="B58" s="97" t="s">
        <v>296</v>
      </c>
      <c r="C58" s="97">
        <v>1986</v>
      </c>
      <c r="D58" s="97" t="s">
        <v>141</v>
      </c>
      <c r="E58" s="174" t="str">
        <f t="shared" si="1"/>
        <v>AVIS IN CORSA CONVERSANO</v>
      </c>
      <c r="F58" s="97">
        <v>46</v>
      </c>
      <c r="G58" s="174"/>
    </row>
    <row r="59" spans="1:7" s="52" customFormat="1" ht="10.5">
      <c r="A59" s="97" t="s">
        <v>64</v>
      </c>
      <c r="B59" s="97" t="s">
        <v>1087</v>
      </c>
      <c r="C59" s="97">
        <v>1986</v>
      </c>
      <c r="D59" s="97" t="s">
        <v>1160</v>
      </c>
      <c r="E59" s="174" t="str">
        <f t="shared" si="1"/>
        <v>POLISPORT CICLO CLUB FASANO</v>
      </c>
      <c r="F59" s="97">
        <v>44</v>
      </c>
      <c r="G59" s="174"/>
    </row>
    <row r="60" spans="1:7" s="52" customFormat="1" ht="10.5">
      <c r="A60" s="97" t="s">
        <v>64</v>
      </c>
      <c r="B60" s="97" t="s">
        <v>478</v>
      </c>
      <c r="C60" s="97">
        <v>1986</v>
      </c>
      <c r="D60" s="97" t="s">
        <v>181</v>
      </c>
      <c r="E60" s="174" t="str">
        <f t="shared" si="1"/>
        <v>OSTUNI RUNNER'S</v>
      </c>
      <c r="F60" s="97">
        <v>43</v>
      </c>
      <c r="G60" s="174"/>
    </row>
    <row r="61" spans="1:7" s="52" customFormat="1" ht="10.5">
      <c r="A61" s="97" t="s">
        <v>64</v>
      </c>
      <c r="B61" s="97" t="s">
        <v>1352</v>
      </c>
      <c r="C61" s="97">
        <v>1989</v>
      </c>
      <c r="D61" s="97" t="s">
        <v>1524</v>
      </c>
      <c r="E61" s="174" t="str">
        <f t="shared" si="1"/>
        <v>A.S.D.  LA FENICE</v>
      </c>
      <c r="F61" s="97">
        <v>42</v>
      </c>
      <c r="G61" s="174"/>
    </row>
    <row r="62" spans="1:7" s="52" customFormat="1" ht="10.5">
      <c r="A62" s="97" t="s">
        <v>64</v>
      </c>
      <c r="B62" s="97" t="s">
        <v>1118</v>
      </c>
      <c r="C62" s="97">
        <v>1988</v>
      </c>
      <c r="D62" s="97" t="s">
        <v>181</v>
      </c>
      <c r="E62" s="174" t="str">
        <f t="shared" si="1"/>
        <v>OSTUNI RUNNER'S</v>
      </c>
      <c r="F62" s="97">
        <v>41</v>
      </c>
      <c r="G62" s="174"/>
    </row>
    <row r="63" spans="1:7" s="52" customFormat="1" ht="10.5">
      <c r="A63" s="97" t="s">
        <v>64</v>
      </c>
      <c r="B63" s="97" t="s">
        <v>1133</v>
      </c>
      <c r="C63" s="97">
        <v>1984</v>
      </c>
      <c r="D63" s="97" t="s">
        <v>1164</v>
      </c>
      <c r="E63" s="174" t="str">
        <f t="shared" si="1"/>
        <v>TEAM FUORISOGLIA</v>
      </c>
      <c r="F63" s="97">
        <v>40</v>
      </c>
      <c r="G63" s="174"/>
    </row>
    <row r="64" spans="1:7" s="52" customFormat="1" ht="10.5">
      <c r="A64" s="97" t="s">
        <v>64</v>
      </c>
      <c r="B64" s="97" t="s">
        <v>1353</v>
      </c>
      <c r="C64" s="97">
        <v>1988</v>
      </c>
      <c r="D64" s="97" t="s">
        <v>1525</v>
      </c>
      <c r="E64" s="174" t="str">
        <f t="shared" si="1"/>
        <v>A.MARATONETI ANDRIESI</v>
      </c>
      <c r="F64" s="97">
        <v>39</v>
      </c>
      <c r="G64" s="174"/>
    </row>
    <row r="65" spans="1:7" s="52" customFormat="1" ht="10.5">
      <c r="A65" s="245" t="s">
        <v>64</v>
      </c>
      <c r="B65" s="245" t="s">
        <v>1433</v>
      </c>
      <c r="C65" s="245">
        <v>1989</v>
      </c>
      <c r="D65" s="245" t="s">
        <v>1535</v>
      </c>
      <c r="E65" s="245" t="str">
        <f t="shared" si="1"/>
        <v>RUNNING TEAM DANGELA SPORT</v>
      </c>
      <c r="F65" s="97">
        <v>40</v>
      </c>
      <c r="G65" s="174"/>
    </row>
    <row r="66" spans="1:7" s="52" customFormat="1" ht="10.5">
      <c r="A66" s="97" t="s">
        <v>64</v>
      </c>
      <c r="B66" s="97" t="s">
        <v>951</v>
      </c>
      <c r="C66" s="97">
        <v>1992</v>
      </c>
      <c r="D66" s="97" t="s">
        <v>109</v>
      </c>
      <c r="E66" s="174" t="str">
        <f t="shared" ref="E66:E97" si="2">VLOOKUP(D66,cod.,2,FALSE)</f>
        <v>ASD CORRICASTROVILLARI</v>
      </c>
      <c r="F66" s="97">
        <v>38</v>
      </c>
      <c r="G66" s="174"/>
    </row>
    <row r="67" spans="1:7" s="52" customFormat="1" ht="10.5">
      <c r="A67" s="97" t="s">
        <v>64</v>
      </c>
      <c r="B67" s="97" t="s">
        <v>1085</v>
      </c>
      <c r="C67" s="97">
        <v>1987</v>
      </c>
      <c r="D67" s="97" t="s">
        <v>124</v>
      </c>
      <c r="E67" s="174" t="str">
        <f t="shared" si="2"/>
        <v>ATLETICA CAPO DI LEUCA</v>
      </c>
      <c r="F67" s="97">
        <v>36</v>
      </c>
      <c r="G67" s="174"/>
    </row>
    <row r="68" spans="1:7" s="52" customFormat="1" ht="10.5">
      <c r="A68" s="97" t="s">
        <v>64</v>
      </c>
      <c r="B68" s="97" t="s">
        <v>1434</v>
      </c>
      <c r="C68" s="97">
        <v>1988</v>
      </c>
      <c r="D68" s="97" t="s">
        <v>1524</v>
      </c>
      <c r="E68" s="174" t="str">
        <f t="shared" si="2"/>
        <v>A.S.D.  LA FENICE</v>
      </c>
      <c r="F68" s="97">
        <v>35</v>
      </c>
      <c r="G68" s="174"/>
    </row>
    <row r="69" spans="1:7" s="52" customFormat="1" ht="10.5">
      <c r="A69" s="97" t="s">
        <v>64</v>
      </c>
      <c r="B69" s="97" t="s">
        <v>1435</v>
      </c>
      <c r="C69" s="97">
        <v>1984</v>
      </c>
      <c r="D69" s="97" t="s">
        <v>923</v>
      </c>
      <c r="E69" s="174" t="str">
        <f t="shared" si="2"/>
        <v>ASD DOJO JUDO RUNNING VALLE DE</v>
      </c>
      <c r="F69" s="97">
        <v>34</v>
      </c>
      <c r="G69" s="174"/>
    </row>
    <row r="70" spans="1:7" s="52" customFormat="1" ht="10.5">
      <c r="A70" s="97" t="s">
        <v>64</v>
      </c>
      <c r="B70" s="97" t="s">
        <v>1436</v>
      </c>
      <c r="C70" s="97">
        <v>1991</v>
      </c>
      <c r="D70" s="97" t="s">
        <v>1536</v>
      </c>
      <c r="E70" s="174" t="str">
        <f t="shared" si="2"/>
        <v>CLUB ATLETICO LAURIA SEDAS</v>
      </c>
      <c r="F70" s="97">
        <v>33</v>
      </c>
      <c r="G70" s="174"/>
    </row>
    <row r="71" spans="1:7" s="52" customFormat="1" ht="10.5">
      <c r="A71" s="97" t="s">
        <v>64</v>
      </c>
      <c r="B71" s="97" t="s">
        <v>1003</v>
      </c>
      <c r="C71" s="97">
        <v>1984</v>
      </c>
      <c r="D71" s="97" t="s">
        <v>176</v>
      </c>
      <c r="E71" s="174" t="str">
        <f t="shared" si="2"/>
        <v>ATLETICA CORREREPOLLINO</v>
      </c>
      <c r="F71" s="97">
        <v>32</v>
      </c>
      <c r="G71" s="174"/>
    </row>
    <row r="72" spans="1:7" s="52" customFormat="1" ht="10.5">
      <c r="A72" s="97" t="s">
        <v>64</v>
      </c>
      <c r="B72" s="97" t="s">
        <v>1437</v>
      </c>
      <c r="C72" s="97">
        <v>1987</v>
      </c>
      <c r="D72" s="97" t="s">
        <v>242</v>
      </c>
      <c r="E72" s="174" t="str">
        <f t="shared" si="2"/>
        <v>A.S.D. MARATHON MASSAFRA</v>
      </c>
      <c r="F72" s="97">
        <v>31</v>
      </c>
      <c r="G72" s="174"/>
    </row>
    <row r="73" spans="1:7" s="52" customFormat="1" ht="10.5">
      <c r="A73" s="245" t="s">
        <v>70</v>
      </c>
      <c r="B73" s="245" t="s">
        <v>292</v>
      </c>
      <c r="C73" s="245">
        <v>1982</v>
      </c>
      <c r="D73" s="245" t="s">
        <v>373</v>
      </c>
      <c r="E73" s="245" t="str">
        <f t="shared" si="2"/>
        <v>ASDNOCINCORSA</v>
      </c>
      <c r="F73" s="97">
        <v>48</v>
      </c>
      <c r="G73" s="174"/>
    </row>
    <row r="74" spans="1:7" s="52" customFormat="1" ht="10.5">
      <c r="A74" s="97" t="s">
        <v>70</v>
      </c>
      <c r="B74" s="97" t="s">
        <v>299</v>
      </c>
      <c r="C74" s="97">
        <v>1979</v>
      </c>
      <c r="D74" s="97" t="s">
        <v>176</v>
      </c>
      <c r="E74" s="174" t="str">
        <f t="shared" si="2"/>
        <v>ATLETICA CORREREPOLLINO</v>
      </c>
      <c r="F74" s="97">
        <v>46</v>
      </c>
      <c r="G74" s="174"/>
    </row>
    <row r="75" spans="1:7" s="52" customFormat="1" ht="10.5">
      <c r="A75" s="97" t="s">
        <v>70</v>
      </c>
      <c r="B75" s="97" t="s">
        <v>1354</v>
      </c>
      <c r="C75" s="97">
        <v>1979</v>
      </c>
      <c r="D75" s="97" t="s">
        <v>1162</v>
      </c>
      <c r="E75" s="174" t="str">
        <f t="shared" si="2"/>
        <v>TEAM PIANETA SPORT MASSAFRA</v>
      </c>
      <c r="F75" s="97">
        <v>44</v>
      </c>
      <c r="G75" s="174"/>
    </row>
    <row r="76" spans="1:7" s="52" customFormat="1" ht="10.5">
      <c r="A76" s="97" t="s">
        <v>70</v>
      </c>
      <c r="B76" s="97" t="s">
        <v>1086</v>
      </c>
      <c r="C76" s="97">
        <v>1983</v>
      </c>
      <c r="D76" s="97" t="s">
        <v>174</v>
      </c>
      <c r="E76" s="174" t="str">
        <f t="shared" si="2"/>
        <v>GR. POD.  A 13 ALBA TAURISANO</v>
      </c>
      <c r="F76" s="97">
        <v>43</v>
      </c>
      <c r="G76" s="174"/>
    </row>
    <row r="77" spans="1:7" s="52" customFormat="1" ht="10.5">
      <c r="A77" s="97" t="s">
        <v>70</v>
      </c>
      <c r="B77" s="97" t="s">
        <v>1355</v>
      </c>
      <c r="C77" s="97">
        <v>1979</v>
      </c>
      <c r="D77" s="97" t="s">
        <v>145</v>
      </c>
      <c r="E77" s="174" t="str">
        <f t="shared" si="2"/>
        <v>OLIMPO LATIANO</v>
      </c>
      <c r="F77" s="97">
        <v>42</v>
      </c>
      <c r="G77" s="174"/>
    </row>
    <row r="78" spans="1:7" s="52" customFormat="1" ht="10.5">
      <c r="A78" s="97" t="s">
        <v>70</v>
      </c>
      <c r="B78" s="97" t="s">
        <v>402</v>
      </c>
      <c r="C78" s="97">
        <v>1979</v>
      </c>
      <c r="D78" s="97" t="s">
        <v>185</v>
      </c>
      <c r="E78" s="174" t="str">
        <f t="shared" si="2"/>
        <v>ATLETICA SURBO</v>
      </c>
      <c r="F78" s="97">
        <v>41</v>
      </c>
      <c r="G78" s="174"/>
    </row>
    <row r="79" spans="1:7" s="52" customFormat="1" ht="10.5">
      <c r="A79" s="97" t="s">
        <v>70</v>
      </c>
      <c r="B79" s="97" t="s">
        <v>301</v>
      </c>
      <c r="C79" s="97">
        <v>1982</v>
      </c>
      <c r="D79" s="97" t="s">
        <v>159</v>
      </c>
      <c r="E79" s="174" t="str">
        <f t="shared" si="2"/>
        <v>ATLETIC CLUB ALTAMURA</v>
      </c>
      <c r="F79" s="97">
        <v>40</v>
      </c>
      <c r="G79" s="174"/>
    </row>
    <row r="80" spans="1:7" s="52" customFormat="1" ht="10.5">
      <c r="A80" s="97" t="s">
        <v>70</v>
      </c>
      <c r="B80" s="97" t="s">
        <v>1356</v>
      </c>
      <c r="C80" s="97">
        <v>1980</v>
      </c>
      <c r="D80" s="97" t="s">
        <v>238</v>
      </c>
      <c r="E80" s="174" t="str">
        <f t="shared" si="2"/>
        <v>PODISTICA AMATORI POTENZA</v>
      </c>
      <c r="F80" s="97">
        <v>39</v>
      </c>
      <c r="G80" s="174"/>
    </row>
    <row r="81" spans="1:7" s="52" customFormat="1" ht="10.5">
      <c r="A81" s="97" t="s">
        <v>70</v>
      </c>
      <c r="B81" s="97" t="s">
        <v>1357</v>
      </c>
      <c r="C81" s="97">
        <v>1979</v>
      </c>
      <c r="D81" s="97" t="s">
        <v>157</v>
      </c>
      <c r="E81" s="174" t="str">
        <f t="shared" si="2"/>
        <v>SALENTO IN CORSA VEGLIE</v>
      </c>
      <c r="F81" s="97">
        <v>38</v>
      </c>
      <c r="G81" s="174"/>
    </row>
    <row r="82" spans="1:7" s="52" customFormat="1" ht="10.5">
      <c r="A82" s="97" t="s">
        <v>70</v>
      </c>
      <c r="B82" s="97" t="s">
        <v>1358</v>
      </c>
      <c r="C82" s="97">
        <v>1981</v>
      </c>
      <c r="D82" s="97" t="s">
        <v>115</v>
      </c>
      <c r="E82" s="174" t="str">
        <f t="shared" si="2"/>
        <v>A.S.D. MONTEDORO NOCI</v>
      </c>
      <c r="F82" s="97">
        <v>37</v>
      </c>
      <c r="G82" s="174"/>
    </row>
    <row r="83" spans="1:7" s="52" customFormat="1" ht="10.5">
      <c r="A83" s="97" t="s">
        <v>70</v>
      </c>
      <c r="B83" s="97" t="s">
        <v>1359</v>
      </c>
      <c r="C83" s="97">
        <v>1979</v>
      </c>
      <c r="D83" s="97" t="s">
        <v>1526</v>
      </c>
      <c r="E83" s="174" t="str">
        <f t="shared" si="2"/>
        <v>A.S.D. BISCEGLIE RUNNING</v>
      </c>
      <c r="F83" s="97">
        <v>36</v>
      </c>
      <c r="G83" s="174"/>
    </row>
    <row r="84" spans="1:7" s="52" customFormat="1" ht="10.5">
      <c r="A84" s="97" t="s">
        <v>70</v>
      </c>
      <c r="B84" s="97" t="s">
        <v>1360</v>
      </c>
      <c r="C84" s="97">
        <v>1982</v>
      </c>
      <c r="D84" s="97" t="s">
        <v>1524</v>
      </c>
      <c r="E84" s="174" t="str">
        <f t="shared" si="2"/>
        <v>A.S.D.  LA FENICE</v>
      </c>
      <c r="F84" s="97">
        <v>35</v>
      </c>
      <c r="G84" s="174"/>
    </row>
    <row r="85" spans="1:7" s="52" customFormat="1" ht="10.5">
      <c r="A85" s="97" t="s">
        <v>70</v>
      </c>
      <c r="B85" s="97" t="s">
        <v>305</v>
      </c>
      <c r="C85" s="97">
        <v>1979</v>
      </c>
      <c r="D85" s="97" t="s">
        <v>181</v>
      </c>
      <c r="E85" s="174" t="str">
        <f t="shared" si="2"/>
        <v>OSTUNI RUNNER'S</v>
      </c>
      <c r="F85" s="97">
        <v>34</v>
      </c>
      <c r="G85" s="174"/>
    </row>
    <row r="86" spans="1:7" s="52" customFormat="1" ht="10.5">
      <c r="A86" s="245" t="s">
        <v>70</v>
      </c>
      <c r="B86" s="245" t="s">
        <v>1438</v>
      </c>
      <c r="C86" s="245">
        <v>1982</v>
      </c>
      <c r="D86" s="245" t="s">
        <v>1534</v>
      </c>
      <c r="E86" s="245" t="str">
        <f t="shared" si="2"/>
        <v>ATLETICA ADELFIA</v>
      </c>
      <c r="F86" s="97">
        <v>40</v>
      </c>
      <c r="G86" s="174"/>
    </row>
    <row r="87" spans="1:7" s="52" customFormat="1" ht="10.5">
      <c r="A87" s="97" t="s">
        <v>70</v>
      </c>
      <c r="B87" s="97" t="s">
        <v>1439</v>
      </c>
      <c r="C87" s="97">
        <v>1981</v>
      </c>
      <c r="D87" s="97" t="s">
        <v>242</v>
      </c>
      <c r="E87" s="174" t="str">
        <f t="shared" si="2"/>
        <v>A.S.D. MARATHON MASSAFRA</v>
      </c>
      <c r="F87" s="97">
        <v>38</v>
      </c>
      <c r="G87" s="174"/>
    </row>
    <row r="88" spans="1:7" s="52" customFormat="1" ht="10.5">
      <c r="A88" s="97" t="s">
        <v>70</v>
      </c>
      <c r="B88" s="97" t="s">
        <v>1440</v>
      </c>
      <c r="C88" s="97">
        <v>1983</v>
      </c>
      <c r="D88" s="97" t="s">
        <v>270</v>
      </c>
      <c r="E88" s="174" t="str">
        <f t="shared" si="2"/>
        <v>A.S.D. OLIMPIA GROTTAGLIE</v>
      </c>
      <c r="F88" s="97">
        <v>36</v>
      </c>
      <c r="G88" s="174"/>
    </row>
    <row r="89" spans="1:7" s="52" customFormat="1" ht="10.5">
      <c r="A89" s="97" t="s">
        <v>70</v>
      </c>
      <c r="B89" s="97" t="s">
        <v>400</v>
      </c>
      <c r="C89" s="97">
        <v>1980</v>
      </c>
      <c r="D89" s="97" t="s">
        <v>176</v>
      </c>
      <c r="E89" s="174" t="str">
        <f t="shared" si="2"/>
        <v>ATLETICA CORREREPOLLINO</v>
      </c>
      <c r="F89" s="97">
        <v>35</v>
      </c>
      <c r="G89" s="174"/>
    </row>
    <row r="90" spans="1:7" s="52" customFormat="1" ht="10.5">
      <c r="A90" s="97" t="s">
        <v>70</v>
      </c>
      <c r="B90" s="97" t="s">
        <v>1441</v>
      </c>
      <c r="C90" s="97">
        <v>1983</v>
      </c>
      <c r="D90" s="97" t="s">
        <v>115</v>
      </c>
      <c r="E90" s="174" t="str">
        <f t="shared" si="2"/>
        <v>A.S.D. MONTEDORO NOCI</v>
      </c>
      <c r="F90" s="97">
        <v>34</v>
      </c>
      <c r="G90" s="174"/>
    </row>
    <row r="91" spans="1:7" s="52" customFormat="1" ht="10.5">
      <c r="A91" s="97" t="s">
        <v>70</v>
      </c>
      <c r="B91" s="97" t="s">
        <v>1442</v>
      </c>
      <c r="C91" s="97">
        <v>1981</v>
      </c>
      <c r="D91" s="97" t="s">
        <v>161</v>
      </c>
      <c r="E91" s="174" t="str">
        <f t="shared" si="2"/>
        <v>A.S. AMATORI PUTIGNANO</v>
      </c>
      <c r="F91" s="97">
        <v>33</v>
      </c>
      <c r="G91" s="174"/>
    </row>
    <row r="92" spans="1:7" s="52" customFormat="1" ht="10.5">
      <c r="A92" s="97" t="s">
        <v>70</v>
      </c>
      <c r="B92" s="97" t="s">
        <v>1443</v>
      </c>
      <c r="C92" s="97">
        <v>1980</v>
      </c>
      <c r="D92" s="97" t="s">
        <v>141</v>
      </c>
      <c r="E92" s="174" t="str">
        <f t="shared" si="2"/>
        <v>AVIS IN CORSA CONVERSANO</v>
      </c>
      <c r="F92" s="97">
        <v>32</v>
      </c>
      <c r="G92" s="174"/>
    </row>
    <row r="93" spans="1:7" s="52" customFormat="1" ht="10.5">
      <c r="A93" s="97" t="s">
        <v>70</v>
      </c>
      <c r="B93" s="97" t="s">
        <v>1444</v>
      </c>
      <c r="C93" s="97">
        <v>1983</v>
      </c>
      <c r="D93" s="97" t="s">
        <v>1169</v>
      </c>
      <c r="E93" s="174" t="str">
        <f t="shared" si="2"/>
        <v>ATLETICA TOMMASO ASSI TRANI</v>
      </c>
      <c r="F93" s="97">
        <v>31</v>
      </c>
      <c r="G93" s="174"/>
    </row>
    <row r="94" spans="1:7" s="52" customFormat="1" ht="10.5">
      <c r="A94" s="97" t="s">
        <v>70</v>
      </c>
      <c r="B94" s="97" t="s">
        <v>1445</v>
      </c>
      <c r="C94" s="97">
        <v>1979</v>
      </c>
      <c r="D94" s="97" t="s">
        <v>176</v>
      </c>
      <c r="E94" s="174" t="str">
        <f t="shared" si="2"/>
        <v>ATLETICA CORREREPOLLINO</v>
      </c>
      <c r="F94" s="97">
        <v>30</v>
      </c>
      <c r="G94" s="174"/>
    </row>
    <row r="95" spans="1:7" s="52" customFormat="1" ht="10.5">
      <c r="A95" s="97" t="s">
        <v>70</v>
      </c>
      <c r="B95" s="97" t="s">
        <v>1446</v>
      </c>
      <c r="C95" s="97">
        <v>1981</v>
      </c>
      <c r="D95" s="97" t="s">
        <v>176</v>
      </c>
      <c r="E95" s="174" t="str">
        <f t="shared" si="2"/>
        <v>ATLETICA CORREREPOLLINO</v>
      </c>
      <c r="F95" s="97">
        <v>29</v>
      </c>
      <c r="G95" s="174"/>
    </row>
    <row r="96" spans="1:7" s="52" customFormat="1" ht="10.5">
      <c r="A96" s="97" t="s">
        <v>70</v>
      </c>
      <c r="B96" s="97" t="s">
        <v>1447</v>
      </c>
      <c r="C96" s="97">
        <v>1982</v>
      </c>
      <c r="D96" s="97" t="s">
        <v>193</v>
      </c>
      <c r="E96" s="174" t="str">
        <f t="shared" si="2"/>
        <v>ATLETICA TALSANO</v>
      </c>
      <c r="F96" s="97">
        <v>28</v>
      </c>
      <c r="G96" s="174"/>
    </row>
    <row r="97" spans="1:7" s="52" customFormat="1" ht="10.5">
      <c r="A97" s="245" t="s">
        <v>73</v>
      </c>
      <c r="B97" s="245" t="s">
        <v>1082</v>
      </c>
      <c r="C97" s="245">
        <v>1976</v>
      </c>
      <c r="D97" s="245" t="s">
        <v>373</v>
      </c>
      <c r="E97" s="245" t="str">
        <f t="shared" si="2"/>
        <v>ASDNOCINCORSA</v>
      </c>
      <c r="F97" s="97">
        <v>48</v>
      </c>
      <c r="G97" s="174"/>
    </row>
    <row r="98" spans="1:7" s="52" customFormat="1" ht="10.5">
      <c r="A98" s="97" t="s">
        <v>73</v>
      </c>
      <c r="B98" s="97" t="s">
        <v>399</v>
      </c>
      <c r="C98" s="97">
        <v>1976</v>
      </c>
      <c r="D98" s="97" t="s">
        <v>109</v>
      </c>
      <c r="E98" s="174" t="str">
        <f t="shared" ref="E98:E118" si="3">VLOOKUP(D98,cod.,2,FALSE)</f>
        <v>ASD CORRICASTROVILLARI</v>
      </c>
      <c r="F98" s="97">
        <v>46</v>
      </c>
      <c r="G98" s="174"/>
    </row>
    <row r="99" spans="1:7" s="52" customFormat="1" ht="10.5">
      <c r="A99" s="97" t="s">
        <v>73</v>
      </c>
      <c r="B99" s="97" t="s">
        <v>291</v>
      </c>
      <c r="C99" s="97">
        <v>1976</v>
      </c>
      <c r="D99" s="97" t="s">
        <v>330</v>
      </c>
      <c r="E99" s="174" t="str">
        <f t="shared" si="3"/>
        <v>S.S.D. A.R.L. DYNAMYK FITNESS</v>
      </c>
      <c r="F99" s="97">
        <v>44</v>
      </c>
      <c r="G99" s="174"/>
    </row>
    <row r="100" spans="1:7" s="52" customFormat="1" ht="10.5">
      <c r="A100" s="97" t="s">
        <v>73</v>
      </c>
      <c r="B100" s="97" t="s">
        <v>1361</v>
      </c>
      <c r="C100" s="97">
        <v>1974</v>
      </c>
      <c r="D100" s="97" t="s">
        <v>111</v>
      </c>
      <c r="E100" s="174" t="str">
        <f t="shared" si="3"/>
        <v>A.S. DOF AMATORI TURI</v>
      </c>
      <c r="F100" s="97">
        <v>43</v>
      </c>
      <c r="G100" s="174"/>
    </row>
    <row r="101" spans="1:7" s="52" customFormat="1" ht="10.5">
      <c r="A101" s="97" t="s">
        <v>73</v>
      </c>
      <c r="B101" s="97" t="s">
        <v>934</v>
      </c>
      <c r="C101" s="97">
        <v>1976</v>
      </c>
      <c r="D101" s="97" t="s">
        <v>931</v>
      </c>
      <c r="E101" s="174" t="str">
        <f t="shared" si="3"/>
        <v>A.S PODISTICA TARAS</v>
      </c>
      <c r="F101" s="97">
        <v>42</v>
      </c>
      <c r="G101" s="174"/>
    </row>
    <row r="102" spans="1:7" s="52" customFormat="1" ht="10.5">
      <c r="A102" s="97" t="s">
        <v>73</v>
      </c>
      <c r="B102" s="97" t="s">
        <v>1362</v>
      </c>
      <c r="C102" s="97">
        <v>1974</v>
      </c>
      <c r="D102" s="97" t="s">
        <v>174</v>
      </c>
      <c r="E102" s="174" t="str">
        <f t="shared" si="3"/>
        <v>GR. POD.  A 13 ALBA TAURISANO</v>
      </c>
      <c r="F102" s="97">
        <v>41</v>
      </c>
      <c r="G102" s="174"/>
    </row>
    <row r="103" spans="1:7" s="52" customFormat="1" ht="10.5">
      <c r="A103" s="97" t="s">
        <v>73</v>
      </c>
      <c r="B103" s="97" t="s">
        <v>1181</v>
      </c>
      <c r="C103" s="97">
        <v>1974</v>
      </c>
      <c r="D103" s="97" t="s">
        <v>373</v>
      </c>
      <c r="E103" s="174" t="str">
        <f t="shared" si="3"/>
        <v>ASDNOCINCORSA</v>
      </c>
      <c r="F103" s="97">
        <v>40</v>
      </c>
      <c r="G103" s="174"/>
    </row>
    <row r="104" spans="1:7" s="52" customFormat="1" ht="10.5">
      <c r="A104" s="97" t="s">
        <v>73</v>
      </c>
      <c r="B104" s="97" t="s">
        <v>338</v>
      </c>
      <c r="C104" s="97">
        <v>1977</v>
      </c>
      <c r="D104" s="97" t="s">
        <v>131</v>
      </c>
      <c r="E104" s="174" t="str">
        <f t="shared" si="3"/>
        <v>A.S. ATLETICA POLIGNANO</v>
      </c>
      <c r="F104" s="97">
        <v>39</v>
      </c>
      <c r="G104" s="174"/>
    </row>
    <row r="105" spans="1:7" s="52" customFormat="1" ht="10.5">
      <c r="A105" s="97" t="s">
        <v>73</v>
      </c>
      <c r="B105" s="97" t="s">
        <v>1363</v>
      </c>
      <c r="C105" s="97">
        <v>1974</v>
      </c>
      <c r="D105" s="97" t="s">
        <v>115</v>
      </c>
      <c r="E105" s="174" t="str">
        <f t="shared" si="3"/>
        <v>A.S.D. MONTEDORO NOCI</v>
      </c>
      <c r="F105" s="97">
        <v>38</v>
      </c>
      <c r="G105" s="174"/>
    </row>
    <row r="106" spans="1:7" s="52" customFormat="1" ht="10.5">
      <c r="A106" s="97" t="s">
        <v>73</v>
      </c>
      <c r="B106" s="97" t="s">
        <v>1364</v>
      </c>
      <c r="C106" s="97">
        <v>1974</v>
      </c>
      <c r="D106" s="97" t="s">
        <v>163</v>
      </c>
      <c r="E106" s="174" t="str">
        <f t="shared" si="3"/>
        <v>ATLETICA SALENTINA LECCE</v>
      </c>
      <c r="F106" s="97">
        <v>37</v>
      </c>
      <c r="G106" s="174"/>
    </row>
    <row r="107" spans="1:7" s="52" customFormat="1" ht="10.5">
      <c r="A107" s="97" t="s">
        <v>73</v>
      </c>
      <c r="B107" s="97" t="s">
        <v>417</v>
      </c>
      <c r="C107" s="97">
        <v>1977</v>
      </c>
      <c r="D107" s="97" t="s">
        <v>163</v>
      </c>
      <c r="E107" s="174" t="str">
        <f t="shared" si="3"/>
        <v>ATLETICA SALENTINA LECCE</v>
      </c>
      <c r="F107" s="97">
        <v>36</v>
      </c>
      <c r="G107" s="174"/>
    </row>
    <row r="108" spans="1:7" s="52" customFormat="1" ht="10.5">
      <c r="A108" s="97" t="s">
        <v>73</v>
      </c>
      <c r="B108" s="97" t="s">
        <v>303</v>
      </c>
      <c r="C108" s="97">
        <v>1975</v>
      </c>
      <c r="D108" s="97" t="s">
        <v>109</v>
      </c>
      <c r="E108" s="174" t="str">
        <f t="shared" si="3"/>
        <v>ASD CORRICASTROVILLARI</v>
      </c>
      <c r="F108" s="97">
        <v>35</v>
      </c>
      <c r="G108" s="174"/>
    </row>
    <row r="109" spans="1:7" s="52" customFormat="1" ht="10.5">
      <c r="A109" s="97" t="s">
        <v>73</v>
      </c>
      <c r="B109" s="97" t="s">
        <v>428</v>
      </c>
      <c r="C109" s="97">
        <v>1974</v>
      </c>
      <c r="D109" s="97" t="s">
        <v>109</v>
      </c>
      <c r="E109" s="174" t="str">
        <f t="shared" si="3"/>
        <v>ASD CORRICASTROVILLARI</v>
      </c>
      <c r="F109" s="97">
        <v>34</v>
      </c>
      <c r="G109" s="174"/>
    </row>
    <row r="110" spans="1:7" s="52" customFormat="1" ht="10.5">
      <c r="A110" s="97" t="s">
        <v>73</v>
      </c>
      <c r="B110" s="97" t="s">
        <v>421</v>
      </c>
      <c r="C110" s="97">
        <v>1974</v>
      </c>
      <c r="D110" s="97" t="s">
        <v>124</v>
      </c>
      <c r="E110" s="174" t="str">
        <f t="shared" si="3"/>
        <v>ATLETICA CAPO DI LEUCA</v>
      </c>
      <c r="F110" s="97">
        <v>33</v>
      </c>
      <c r="G110" s="174"/>
    </row>
    <row r="111" spans="1:7" s="52" customFormat="1" ht="10.5">
      <c r="A111" s="97" t="s">
        <v>73</v>
      </c>
      <c r="B111" s="97" t="s">
        <v>1365</v>
      </c>
      <c r="C111" s="97">
        <v>1974</v>
      </c>
      <c r="D111" s="97" t="s">
        <v>238</v>
      </c>
      <c r="E111" s="174" t="str">
        <f t="shared" si="3"/>
        <v>PODISTICA AMATORI POTENZA</v>
      </c>
      <c r="F111" s="97">
        <v>32</v>
      </c>
      <c r="G111" s="174"/>
    </row>
    <row r="112" spans="1:7" s="52" customFormat="1" ht="10.5">
      <c r="A112" s="97" t="s">
        <v>73</v>
      </c>
      <c r="B112" s="97" t="s">
        <v>311</v>
      </c>
      <c r="C112" s="97">
        <v>1977</v>
      </c>
      <c r="D112" s="97" t="s">
        <v>109</v>
      </c>
      <c r="E112" s="174" t="str">
        <f t="shared" si="3"/>
        <v>ASD CORRICASTROVILLARI</v>
      </c>
      <c r="F112" s="97">
        <v>31</v>
      </c>
      <c r="G112" s="174"/>
    </row>
    <row r="113" spans="1:7" s="52" customFormat="1" ht="10.5">
      <c r="A113" s="97" t="s">
        <v>73</v>
      </c>
      <c r="B113" s="97" t="s">
        <v>1366</v>
      </c>
      <c r="C113" s="97">
        <v>1975</v>
      </c>
      <c r="D113" s="97" t="s">
        <v>1527</v>
      </c>
      <c r="E113" s="174" t="str">
        <f t="shared" si="3"/>
        <v>RUNNING PEOPLE NOICATTARO</v>
      </c>
      <c r="F113" s="97">
        <v>30</v>
      </c>
      <c r="G113" s="174"/>
    </row>
    <row r="114" spans="1:7" s="52" customFormat="1" ht="10.5">
      <c r="A114" s="97" t="s">
        <v>73</v>
      </c>
      <c r="B114" s="97" t="s">
        <v>1367</v>
      </c>
      <c r="C114" s="97">
        <v>1974</v>
      </c>
      <c r="D114" s="97" t="s">
        <v>1524</v>
      </c>
      <c r="E114" s="174" t="str">
        <f t="shared" si="3"/>
        <v>A.S.D.  LA FENICE</v>
      </c>
      <c r="F114" s="97">
        <v>29</v>
      </c>
      <c r="G114" s="174"/>
    </row>
    <row r="115" spans="1:7" s="52" customFormat="1" ht="10.5">
      <c r="A115" s="97" t="s">
        <v>73</v>
      </c>
      <c r="B115" s="97" t="s">
        <v>1368</v>
      </c>
      <c r="C115" s="97">
        <v>1974</v>
      </c>
      <c r="D115" s="97" t="s">
        <v>1524</v>
      </c>
      <c r="E115" s="174" t="str">
        <f t="shared" si="3"/>
        <v>A.S.D.  LA FENICE</v>
      </c>
      <c r="F115" s="97">
        <v>28</v>
      </c>
      <c r="G115" s="174"/>
    </row>
    <row r="116" spans="1:7" s="52" customFormat="1" ht="10.5">
      <c r="A116" s="97" t="s">
        <v>73</v>
      </c>
      <c r="B116" s="97" t="s">
        <v>773</v>
      </c>
      <c r="C116" s="97">
        <v>1976</v>
      </c>
      <c r="D116" s="97" t="s">
        <v>152</v>
      </c>
      <c r="E116" s="174" t="str">
        <f t="shared" si="3"/>
        <v>PODISTICA  COPERTINO</v>
      </c>
      <c r="F116" s="97">
        <v>27</v>
      </c>
      <c r="G116" s="174"/>
    </row>
    <row r="117" spans="1:7" s="52" customFormat="1" ht="10.5">
      <c r="A117" s="245" t="s">
        <v>73</v>
      </c>
      <c r="B117" s="245" t="s">
        <v>1080</v>
      </c>
      <c r="C117" s="245">
        <v>1977</v>
      </c>
      <c r="D117" s="245" t="s">
        <v>124</v>
      </c>
      <c r="E117" s="245" t="str">
        <f t="shared" si="3"/>
        <v>ATLETICA CAPO DI LEUCA</v>
      </c>
      <c r="F117" s="97">
        <v>40</v>
      </c>
      <c r="G117" s="174"/>
    </row>
    <row r="118" spans="1:7" s="52" customFormat="1" ht="10.5">
      <c r="A118" s="97" t="s">
        <v>73</v>
      </c>
      <c r="B118" s="97" t="s">
        <v>1084</v>
      </c>
      <c r="C118" s="97">
        <v>1977</v>
      </c>
      <c r="D118" s="97" t="s">
        <v>124</v>
      </c>
      <c r="E118" s="174" t="str">
        <f t="shared" si="3"/>
        <v>ATLETICA CAPO DI LEUCA</v>
      </c>
      <c r="F118" s="97">
        <v>38</v>
      </c>
      <c r="G118" s="174"/>
    </row>
    <row r="119" spans="1:7" s="52" customFormat="1" ht="10.5">
      <c r="A119" s="97" t="s">
        <v>73</v>
      </c>
      <c r="B119" s="97" t="s">
        <v>1448</v>
      </c>
      <c r="C119" s="97">
        <v>1976</v>
      </c>
      <c r="D119" s="97" t="s">
        <v>943</v>
      </c>
      <c r="E119" s="174" t="str">
        <f t="shared" ref="E119:E150" si="4">VLOOKUP(D119,cod.,2,FALSE)</f>
        <v>ATLETICA PALAZZO</v>
      </c>
      <c r="F119" s="97">
        <v>36</v>
      </c>
      <c r="G119" s="174"/>
    </row>
    <row r="120" spans="1:7" s="52" customFormat="1" ht="10.5">
      <c r="A120" s="97" t="s">
        <v>73</v>
      </c>
      <c r="B120" s="97" t="s">
        <v>419</v>
      </c>
      <c r="C120" s="97">
        <v>1978</v>
      </c>
      <c r="D120" s="97" t="s">
        <v>244</v>
      </c>
      <c r="E120" s="174" t="str">
        <f t="shared" si="4"/>
        <v>ATLETICA CEGLIE MESSAPICA</v>
      </c>
      <c r="F120" s="97">
        <v>35</v>
      </c>
      <c r="G120" s="174"/>
    </row>
    <row r="121" spans="1:7" s="52" customFormat="1" ht="10.5">
      <c r="A121" s="97" t="s">
        <v>73</v>
      </c>
      <c r="B121" s="97" t="s">
        <v>1449</v>
      </c>
      <c r="C121" s="97">
        <v>1975</v>
      </c>
      <c r="D121" s="97" t="s">
        <v>1524</v>
      </c>
      <c r="E121" s="174" t="str">
        <f t="shared" si="4"/>
        <v>A.S.D.  LA FENICE</v>
      </c>
      <c r="F121" s="97">
        <v>34</v>
      </c>
      <c r="G121" s="174"/>
    </row>
    <row r="122" spans="1:7" s="52" customFormat="1" ht="10.5">
      <c r="A122" s="97" t="s">
        <v>73</v>
      </c>
      <c r="B122" s="97" t="s">
        <v>1450</v>
      </c>
      <c r="C122" s="97">
        <v>1976</v>
      </c>
      <c r="D122" s="97" t="s">
        <v>122</v>
      </c>
      <c r="E122" s="174" t="str">
        <f t="shared" si="4"/>
        <v>A.S. TEAM FRANCAVILLA</v>
      </c>
      <c r="F122" s="97">
        <v>33</v>
      </c>
      <c r="G122" s="174"/>
    </row>
    <row r="123" spans="1:7" s="52" customFormat="1" ht="10.5">
      <c r="A123" s="97" t="s">
        <v>73</v>
      </c>
      <c r="B123" s="97" t="s">
        <v>1451</v>
      </c>
      <c r="C123" s="97">
        <v>1974</v>
      </c>
      <c r="D123" s="97" t="s">
        <v>153</v>
      </c>
      <c r="E123" s="174" t="str">
        <f t="shared" si="4"/>
        <v>A.S. ATLETICA CASTELLANA</v>
      </c>
      <c r="F123" s="97">
        <v>32</v>
      </c>
      <c r="G123" s="174"/>
    </row>
    <row r="124" spans="1:7" s="52" customFormat="1" ht="10.5">
      <c r="A124" s="97" t="s">
        <v>73</v>
      </c>
      <c r="B124" s="97" t="s">
        <v>1452</v>
      </c>
      <c r="C124" s="97">
        <v>1975</v>
      </c>
      <c r="D124" s="97" t="s">
        <v>1534</v>
      </c>
      <c r="E124" s="174" t="str">
        <f t="shared" si="4"/>
        <v>ATLETICA ADELFIA</v>
      </c>
      <c r="F124" s="97">
        <v>31</v>
      </c>
      <c r="G124" s="174"/>
    </row>
    <row r="125" spans="1:7" s="52" customFormat="1" ht="10.5">
      <c r="A125" s="97" t="s">
        <v>73</v>
      </c>
      <c r="B125" s="97" t="s">
        <v>1453</v>
      </c>
      <c r="C125" s="97">
        <v>1974</v>
      </c>
      <c r="D125" s="97" t="s">
        <v>242</v>
      </c>
      <c r="E125" s="174" t="str">
        <f t="shared" si="4"/>
        <v>A.S.D. MARATHON MASSAFRA</v>
      </c>
      <c r="F125" s="97">
        <v>30</v>
      </c>
      <c r="G125" s="174"/>
    </row>
    <row r="126" spans="1:7" s="52" customFormat="1" ht="10.5">
      <c r="A126" s="97" t="s">
        <v>73</v>
      </c>
      <c r="B126" s="97" t="s">
        <v>1454</v>
      </c>
      <c r="C126" s="97">
        <v>1974</v>
      </c>
      <c r="D126" s="97" t="s">
        <v>931</v>
      </c>
      <c r="E126" s="174" t="str">
        <f t="shared" si="4"/>
        <v>A.S PODISTICA TARAS</v>
      </c>
      <c r="F126" s="97">
        <v>29</v>
      </c>
      <c r="G126" s="174"/>
    </row>
    <row r="127" spans="1:7" s="52" customFormat="1" ht="10.5">
      <c r="A127" s="97" t="s">
        <v>73</v>
      </c>
      <c r="B127" s="97" t="s">
        <v>1455</v>
      </c>
      <c r="C127" s="97">
        <v>1974</v>
      </c>
      <c r="D127" s="97" t="s">
        <v>244</v>
      </c>
      <c r="E127" s="174" t="str">
        <f t="shared" si="4"/>
        <v>ATLETICA CEGLIE MESSAPICA</v>
      </c>
      <c r="F127" s="97">
        <v>28</v>
      </c>
      <c r="G127" s="174"/>
    </row>
    <row r="128" spans="1:7" s="52" customFormat="1" ht="10.5">
      <c r="A128" s="97" t="s">
        <v>73</v>
      </c>
      <c r="B128" s="97" t="s">
        <v>1456</v>
      </c>
      <c r="C128" s="97">
        <v>1976</v>
      </c>
      <c r="D128" s="97" t="s">
        <v>1526</v>
      </c>
      <c r="E128" s="174" t="str">
        <f t="shared" si="4"/>
        <v>A.S.D. BISCEGLIE RUNNING</v>
      </c>
      <c r="F128" s="97">
        <v>27</v>
      </c>
      <c r="G128" s="174"/>
    </row>
    <row r="129" spans="1:7" s="52" customFormat="1" ht="10.5">
      <c r="A129" s="97" t="s">
        <v>73</v>
      </c>
      <c r="B129" s="97" t="s">
        <v>873</v>
      </c>
      <c r="C129" s="97">
        <v>1978</v>
      </c>
      <c r="D129" s="97" t="s">
        <v>244</v>
      </c>
      <c r="E129" s="174" t="str">
        <f t="shared" si="4"/>
        <v>ATLETICA CEGLIE MESSAPICA</v>
      </c>
      <c r="F129" s="97">
        <v>26</v>
      </c>
      <c r="G129" s="174"/>
    </row>
    <row r="130" spans="1:7" s="52" customFormat="1" ht="10.5">
      <c r="A130" s="97" t="s">
        <v>73</v>
      </c>
      <c r="B130" s="97" t="s">
        <v>1457</v>
      </c>
      <c r="C130" s="97">
        <v>1974</v>
      </c>
      <c r="D130" s="97" t="s">
        <v>207</v>
      </c>
      <c r="E130" s="174" t="str">
        <f t="shared" si="4"/>
        <v>TARANTO SPORTIVA</v>
      </c>
      <c r="F130" s="97">
        <v>25</v>
      </c>
      <c r="G130" s="174"/>
    </row>
    <row r="131" spans="1:7" s="52" customFormat="1" ht="10.5">
      <c r="A131" s="97" t="s">
        <v>73</v>
      </c>
      <c r="B131" s="97" t="s">
        <v>1458</v>
      </c>
      <c r="C131" s="97">
        <v>1977</v>
      </c>
      <c r="D131" s="97" t="s">
        <v>1524</v>
      </c>
      <c r="E131" s="174" t="str">
        <f t="shared" si="4"/>
        <v>A.S.D.  LA FENICE</v>
      </c>
      <c r="F131" s="97">
        <v>24</v>
      </c>
      <c r="G131" s="174"/>
    </row>
    <row r="132" spans="1:7" s="52" customFormat="1" ht="10.5">
      <c r="A132" s="97" t="s">
        <v>73</v>
      </c>
      <c r="B132" s="97" t="s">
        <v>1459</v>
      </c>
      <c r="C132" s="97">
        <v>1977</v>
      </c>
      <c r="D132" s="97" t="s">
        <v>207</v>
      </c>
      <c r="E132" s="174" t="str">
        <f t="shared" si="4"/>
        <v>TARANTO SPORTIVA</v>
      </c>
      <c r="F132" s="97">
        <v>23</v>
      </c>
      <c r="G132" s="174"/>
    </row>
    <row r="133" spans="1:7" s="52" customFormat="1" ht="10.5">
      <c r="A133" s="97" t="s">
        <v>73</v>
      </c>
      <c r="B133" s="97" t="s">
        <v>1460</v>
      </c>
      <c r="C133" s="97">
        <v>1975</v>
      </c>
      <c r="D133" s="97" t="s">
        <v>236</v>
      </c>
      <c r="E133" s="174" t="str">
        <f t="shared" si="4"/>
        <v>ALBEROBELLO RUNNING ASD</v>
      </c>
      <c r="F133" s="97">
        <v>22</v>
      </c>
      <c r="G133" s="174"/>
    </row>
    <row r="134" spans="1:7" s="52" customFormat="1" ht="10.5">
      <c r="A134" s="97" t="s">
        <v>73</v>
      </c>
      <c r="B134" s="97" t="s">
        <v>1461</v>
      </c>
      <c r="C134" s="97">
        <v>1974</v>
      </c>
      <c r="D134" s="97" t="s">
        <v>244</v>
      </c>
      <c r="E134" s="174" t="str">
        <f t="shared" si="4"/>
        <v>ATLETICA CEGLIE MESSAPICA</v>
      </c>
      <c r="F134" s="97">
        <v>21</v>
      </c>
      <c r="G134" s="174"/>
    </row>
    <row r="135" spans="1:7" s="52" customFormat="1" ht="10.5">
      <c r="A135" s="245" t="s">
        <v>78</v>
      </c>
      <c r="B135" s="245" t="s">
        <v>290</v>
      </c>
      <c r="C135" s="245">
        <v>1972</v>
      </c>
      <c r="D135" s="245" t="s">
        <v>109</v>
      </c>
      <c r="E135" s="245" t="str">
        <f t="shared" si="4"/>
        <v>ASD CORRICASTROVILLARI</v>
      </c>
      <c r="F135" s="97">
        <v>48</v>
      </c>
      <c r="G135" s="174"/>
    </row>
    <row r="136" spans="1:7" s="52" customFormat="1" ht="10.5">
      <c r="A136" s="97" t="s">
        <v>78</v>
      </c>
      <c r="B136" s="97" t="s">
        <v>922</v>
      </c>
      <c r="C136" s="97">
        <v>1973</v>
      </c>
      <c r="D136" s="97" t="s">
        <v>923</v>
      </c>
      <c r="E136" s="174" t="str">
        <f t="shared" si="4"/>
        <v>ASD DOJO JUDO RUNNING VALLE DE</v>
      </c>
      <c r="F136" s="97">
        <v>46</v>
      </c>
      <c r="G136" s="174"/>
    </row>
    <row r="137" spans="1:7" s="52" customFormat="1" ht="10.5">
      <c r="A137" s="97" t="s">
        <v>78</v>
      </c>
      <c r="B137" s="97" t="s">
        <v>1369</v>
      </c>
      <c r="C137" s="97">
        <v>1971</v>
      </c>
      <c r="D137" s="97" t="s">
        <v>989</v>
      </c>
      <c r="E137" s="174" t="str">
        <f t="shared" si="4"/>
        <v>ATLETICA AMATORI LAURIA</v>
      </c>
      <c r="F137" s="97">
        <v>44</v>
      </c>
      <c r="G137" s="174"/>
    </row>
    <row r="138" spans="1:7" s="52" customFormat="1" ht="10.5">
      <c r="A138" s="97" t="s">
        <v>78</v>
      </c>
      <c r="B138" s="97" t="s">
        <v>1370</v>
      </c>
      <c r="C138" s="97"/>
      <c r="D138" s="97" t="s">
        <v>163</v>
      </c>
      <c r="E138" s="174" t="str">
        <f t="shared" si="4"/>
        <v>ATLETICA SALENTINA LECCE</v>
      </c>
      <c r="F138" s="97">
        <v>43</v>
      </c>
      <c r="G138" s="174"/>
    </row>
    <row r="139" spans="1:7" s="52" customFormat="1" ht="10.5">
      <c r="A139" s="97" t="s">
        <v>78</v>
      </c>
      <c r="B139" s="97" t="s">
        <v>294</v>
      </c>
      <c r="C139" s="97">
        <v>1971</v>
      </c>
      <c r="D139" s="97" t="s">
        <v>124</v>
      </c>
      <c r="E139" s="174" t="str">
        <f t="shared" si="4"/>
        <v>ATLETICA CAPO DI LEUCA</v>
      </c>
      <c r="F139" s="97">
        <v>42</v>
      </c>
      <c r="G139" s="174"/>
    </row>
    <row r="140" spans="1:7" s="52" customFormat="1" ht="10.5">
      <c r="A140" s="97" t="s">
        <v>78</v>
      </c>
      <c r="B140" s="97" t="s">
        <v>1371</v>
      </c>
      <c r="C140" s="97">
        <v>1971</v>
      </c>
      <c r="D140" s="97" t="s">
        <v>1528</v>
      </c>
      <c r="E140" s="174" t="str">
        <f t="shared" si="4"/>
        <v>TEAM SPORT MATERA</v>
      </c>
      <c r="F140" s="97">
        <v>41</v>
      </c>
      <c r="G140" s="174"/>
    </row>
    <row r="141" spans="1:7" s="52" customFormat="1" ht="10.5">
      <c r="A141" s="97" t="s">
        <v>78</v>
      </c>
      <c r="B141" s="97" t="s">
        <v>1372</v>
      </c>
      <c r="C141" s="97">
        <v>1969</v>
      </c>
      <c r="D141" s="97" t="s">
        <v>981</v>
      </c>
      <c r="E141" s="174" t="str">
        <f t="shared" si="4"/>
        <v>G.S. ATHLOS MATERA</v>
      </c>
      <c r="F141" s="97">
        <v>40</v>
      </c>
      <c r="G141" s="174"/>
    </row>
    <row r="142" spans="1:7" s="52" customFormat="1" ht="10.5">
      <c r="A142" s="97" t="s">
        <v>78</v>
      </c>
      <c r="B142" s="97" t="s">
        <v>954</v>
      </c>
      <c r="C142" s="97">
        <v>1972</v>
      </c>
      <c r="D142" s="97" t="s">
        <v>124</v>
      </c>
      <c r="E142" s="174" t="str">
        <f t="shared" si="4"/>
        <v>ATLETICA CAPO DI LEUCA</v>
      </c>
      <c r="F142" s="97">
        <v>39</v>
      </c>
      <c r="G142" s="174"/>
    </row>
    <row r="143" spans="1:7" s="52" customFormat="1" ht="10.5">
      <c r="A143" s="97" t="s">
        <v>78</v>
      </c>
      <c r="B143" s="97" t="s">
        <v>1373</v>
      </c>
      <c r="C143" s="97">
        <v>1971</v>
      </c>
      <c r="D143" s="97" t="s">
        <v>1162</v>
      </c>
      <c r="E143" s="174" t="str">
        <f t="shared" si="4"/>
        <v>TEAM PIANETA SPORT MASSAFRA</v>
      </c>
      <c r="F143" s="97">
        <v>38</v>
      </c>
      <c r="G143" s="174"/>
    </row>
    <row r="144" spans="1:7" s="52" customFormat="1" ht="10.5">
      <c r="A144" s="97" t="s">
        <v>78</v>
      </c>
      <c r="B144" s="97" t="s">
        <v>1374</v>
      </c>
      <c r="C144" s="97">
        <v>1969</v>
      </c>
      <c r="D144" s="97" t="s">
        <v>1524</v>
      </c>
      <c r="E144" s="174" t="str">
        <f t="shared" si="4"/>
        <v>A.S.D.  LA FENICE</v>
      </c>
      <c r="F144" s="97">
        <v>37</v>
      </c>
      <c r="G144" s="174"/>
    </row>
    <row r="145" spans="1:7" s="52" customFormat="1" ht="10.5">
      <c r="A145" s="97" t="s">
        <v>78</v>
      </c>
      <c r="B145" s="97" t="s">
        <v>952</v>
      </c>
      <c r="C145" s="97">
        <v>1970</v>
      </c>
      <c r="D145" s="97" t="s">
        <v>109</v>
      </c>
      <c r="E145" s="174" t="str">
        <f t="shared" si="4"/>
        <v>ASD CORRICASTROVILLARI</v>
      </c>
      <c r="F145" s="97">
        <v>36</v>
      </c>
      <c r="G145" s="174"/>
    </row>
    <row r="146" spans="1:7" s="52" customFormat="1" ht="10.5">
      <c r="A146" s="97" t="s">
        <v>78</v>
      </c>
      <c r="B146" s="97" t="s">
        <v>1375</v>
      </c>
      <c r="C146" s="97">
        <v>1970</v>
      </c>
      <c r="D146" s="97" t="s">
        <v>238</v>
      </c>
      <c r="E146" s="174" t="str">
        <f t="shared" si="4"/>
        <v>PODISTICA AMATORI POTENZA</v>
      </c>
      <c r="F146" s="97">
        <v>35</v>
      </c>
      <c r="G146" s="174"/>
    </row>
    <row r="147" spans="1:7" s="52" customFormat="1" ht="10.5">
      <c r="A147" s="97" t="s">
        <v>78</v>
      </c>
      <c r="B147" s="97" t="s">
        <v>308</v>
      </c>
      <c r="C147" s="97">
        <v>1969</v>
      </c>
      <c r="D147" s="97" t="s">
        <v>157</v>
      </c>
      <c r="E147" s="174" t="str">
        <f t="shared" si="4"/>
        <v>SALENTO IN CORSA VEGLIE</v>
      </c>
      <c r="F147" s="97">
        <v>34</v>
      </c>
      <c r="G147" s="174"/>
    </row>
    <row r="148" spans="1:7" s="52" customFormat="1" ht="10.5">
      <c r="A148" s="97" t="s">
        <v>78</v>
      </c>
      <c r="B148" s="97" t="s">
        <v>1204</v>
      </c>
      <c r="C148" s="97">
        <v>1973</v>
      </c>
      <c r="D148" s="97" t="s">
        <v>157</v>
      </c>
      <c r="E148" s="174" t="str">
        <f t="shared" si="4"/>
        <v>SALENTO IN CORSA VEGLIE</v>
      </c>
      <c r="F148" s="97">
        <v>33</v>
      </c>
      <c r="G148" s="174"/>
    </row>
    <row r="149" spans="1:7" s="52" customFormat="1" ht="10.5">
      <c r="A149" s="97" t="s">
        <v>78</v>
      </c>
      <c r="B149" s="97" t="s">
        <v>355</v>
      </c>
      <c r="C149" s="97">
        <v>1970</v>
      </c>
      <c r="D149" s="97" t="s">
        <v>122</v>
      </c>
      <c r="E149" s="174" t="str">
        <f t="shared" si="4"/>
        <v>A.S. TEAM FRANCAVILLA</v>
      </c>
      <c r="F149" s="97">
        <v>32</v>
      </c>
      <c r="G149" s="174"/>
    </row>
    <row r="150" spans="1:7" s="52" customFormat="1" ht="10.5">
      <c r="A150" s="97" t="s">
        <v>78</v>
      </c>
      <c r="B150" s="97" t="s">
        <v>1376</v>
      </c>
      <c r="C150" s="97">
        <v>1972</v>
      </c>
      <c r="D150" s="97" t="s">
        <v>181</v>
      </c>
      <c r="E150" s="174" t="str">
        <f t="shared" si="4"/>
        <v>OSTUNI RUNNER'S</v>
      </c>
      <c r="F150" s="97">
        <v>31</v>
      </c>
      <c r="G150" s="174"/>
    </row>
    <row r="151" spans="1:7" s="52" customFormat="1" ht="10.5">
      <c r="A151" s="97" t="s">
        <v>78</v>
      </c>
      <c r="B151" s="97" t="s">
        <v>1377</v>
      </c>
      <c r="C151" s="97">
        <v>1972</v>
      </c>
      <c r="D151" s="97" t="s">
        <v>238</v>
      </c>
      <c r="E151" s="174" t="str">
        <f t="shared" ref="E151:E182" si="5">VLOOKUP(D151,cod.,2,FALSE)</f>
        <v>PODISTICA AMATORI POTENZA</v>
      </c>
      <c r="F151" s="97">
        <v>30</v>
      </c>
      <c r="G151" s="174"/>
    </row>
    <row r="152" spans="1:7" s="52" customFormat="1" ht="10.5">
      <c r="A152" s="97" t="s">
        <v>78</v>
      </c>
      <c r="B152" s="97" t="s">
        <v>1378</v>
      </c>
      <c r="C152" s="97">
        <v>1969</v>
      </c>
      <c r="D152" s="97" t="s">
        <v>238</v>
      </c>
      <c r="E152" s="174" t="str">
        <f t="shared" si="5"/>
        <v>PODISTICA AMATORI POTENZA</v>
      </c>
      <c r="F152" s="97">
        <v>29</v>
      </c>
      <c r="G152" s="174"/>
    </row>
    <row r="153" spans="1:7" s="52" customFormat="1" ht="10.5">
      <c r="A153" s="97" t="s">
        <v>78</v>
      </c>
      <c r="B153" s="97" t="s">
        <v>974</v>
      </c>
      <c r="C153" s="97">
        <v>1971</v>
      </c>
      <c r="D153" s="97" t="s">
        <v>234</v>
      </c>
      <c r="E153" s="174" t="str">
        <f t="shared" si="5"/>
        <v>LUCANI FREE RUNNERS</v>
      </c>
      <c r="F153" s="97">
        <v>28</v>
      </c>
      <c r="G153" s="174"/>
    </row>
    <row r="154" spans="1:7" s="52" customFormat="1" ht="10.5">
      <c r="A154" s="97" t="s">
        <v>78</v>
      </c>
      <c r="B154" s="97" t="s">
        <v>1379</v>
      </c>
      <c r="C154" s="97">
        <v>1972</v>
      </c>
      <c r="D154" s="97" t="s">
        <v>238</v>
      </c>
      <c r="E154" s="174" t="str">
        <f t="shared" si="5"/>
        <v>PODISTICA AMATORI POTENZA</v>
      </c>
      <c r="F154" s="97">
        <v>27</v>
      </c>
      <c r="G154" s="174"/>
    </row>
    <row r="155" spans="1:7" s="52" customFormat="1" ht="10.5">
      <c r="A155" s="97" t="s">
        <v>78</v>
      </c>
      <c r="B155" s="97" t="s">
        <v>321</v>
      </c>
      <c r="C155" s="97">
        <v>1969</v>
      </c>
      <c r="D155" s="97" t="s">
        <v>135</v>
      </c>
      <c r="E155" s="174" t="str">
        <f t="shared" si="5"/>
        <v>G.S.P. III REGIONE AEREA BARI</v>
      </c>
      <c r="F155" s="97">
        <v>26</v>
      </c>
      <c r="G155" s="174"/>
    </row>
    <row r="156" spans="1:7" s="52" customFormat="1" ht="10.5">
      <c r="A156" s="97" t="s">
        <v>78</v>
      </c>
      <c r="B156" s="97" t="s">
        <v>1247</v>
      </c>
      <c r="C156" s="97">
        <v>1969</v>
      </c>
      <c r="D156" s="97" t="s">
        <v>109</v>
      </c>
      <c r="E156" s="174" t="str">
        <f t="shared" si="5"/>
        <v>ASD CORRICASTROVILLARI</v>
      </c>
      <c r="F156" s="97">
        <v>25</v>
      </c>
      <c r="G156" s="174"/>
    </row>
    <row r="157" spans="1:7" s="52" customFormat="1" ht="10.5">
      <c r="A157" s="245" t="s">
        <v>78</v>
      </c>
      <c r="B157" s="245" t="s">
        <v>1462</v>
      </c>
      <c r="C157" s="245">
        <v>1972</v>
      </c>
      <c r="D157" s="245" t="s">
        <v>1537</v>
      </c>
      <c r="E157" s="245" t="str">
        <f t="shared" si="5"/>
        <v>A.S.D. GRAVINA FESTINA LENTE!</v>
      </c>
      <c r="F157" s="97">
        <v>40</v>
      </c>
      <c r="G157" s="174"/>
    </row>
    <row r="158" spans="1:7" s="52" customFormat="1" ht="10.5">
      <c r="A158" s="97" t="s">
        <v>78</v>
      </c>
      <c r="B158" s="97" t="s">
        <v>406</v>
      </c>
      <c r="C158" s="97">
        <v>1969</v>
      </c>
      <c r="D158" s="97" t="s">
        <v>124</v>
      </c>
      <c r="E158" s="174" t="str">
        <f t="shared" si="5"/>
        <v>ATLETICA CAPO DI LEUCA</v>
      </c>
      <c r="F158" s="97">
        <v>38</v>
      </c>
      <c r="G158" s="174"/>
    </row>
    <row r="159" spans="1:7" s="52" customFormat="1" ht="10.5">
      <c r="A159" s="97" t="s">
        <v>78</v>
      </c>
      <c r="B159" s="97" t="s">
        <v>991</v>
      </c>
      <c r="C159" s="97">
        <v>1971</v>
      </c>
      <c r="D159" s="97" t="s">
        <v>989</v>
      </c>
      <c r="E159" s="174" t="str">
        <f t="shared" si="5"/>
        <v>ATLETICA AMATORI LAURIA</v>
      </c>
      <c r="F159" s="97">
        <v>36</v>
      </c>
      <c r="G159" s="174"/>
    </row>
    <row r="160" spans="1:7" s="52" customFormat="1" ht="10.5">
      <c r="A160" s="97" t="s">
        <v>78</v>
      </c>
      <c r="B160" s="97" t="s">
        <v>504</v>
      </c>
      <c r="C160" s="97">
        <v>1969</v>
      </c>
      <c r="D160" s="97" t="s">
        <v>176</v>
      </c>
      <c r="E160" s="174" t="str">
        <f t="shared" si="5"/>
        <v>ATLETICA CORREREPOLLINO</v>
      </c>
      <c r="F160" s="97">
        <v>35</v>
      </c>
      <c r="G160" s="174"/>
    </row>
    <row r="161" spans="1:7" s="52" customFormat="1" ht="10.5">
      <c r="A161" s="97" t="s">
        <v>78</v>
      </c>
      <c r="B161" s="97" t="s">
        <v>1463</v>
      </c>
      <c r="C161" s="97">
        <v>1970</v>
      </c>
      <c r="D161" s="97" t="s">
        <v>242</v>
      </c>
      <c r="E161" s="174" t="str">
        <f t="shared" si="5"/>
        <v>A.S.D. MARATHON MASSAFRA</v>
      </c>
      <c r="F161" s="97">
        <v>34</v>
      </c>
      <c r="G161" s="174"/>
    </row>
    <row r="162" spans="1:7" s="52" customFormat="1" ht="10.5">
      <c r="A162" s="97" t="s">
        <v>78</v>
      </c>
      <c r="B162" s="97" t="s">
        <v>1464</v>
      </c>
      <c r="C162" s="97">
        <v>1971</v>
      </c>
      <c r="D162" s="97" t="s">
        <v>1280</v>
      </c>
      <c r="E162" s="174" t="str">
        <f t="shared" si="5"/>
        <v>IDEATLETICA AURORA</v>
      </c>
      <c r="F162" s="97">
        <v>33</v>
      </c>
      <c r="G162" s="174"/>
    </row>
    <row r="163" spans="1:7" s="52" customFormat="1" ht="10.5">
      <c r="A163" s="97" t="s">
        <v>78</v>
      </c>
      <c r="B163" s="97" t="s">
        <v>1465</v>
      </c>
      <c r="C163" s="97">
        <v>1971</v>
      </c>
      <c r="D163" s="97" t="s">
        <v>1526</v>
      </c>
      <c r="E163" s="174" t="str">
        <f t="shared" si="5"/>
        <v>A.S.D. BISCEGLIE RUNNING</v>
      </c>
      <c r="F163" s="97">
        <v>32</v>
      </c>
      <c r="G163" s="174"/>
    </row>
    <row r="164" spans="1:7" s="52" customFormat="1" ht="10.5">
      <c r="A164" s="97" t="s">
        <v>78</v>
      </c>
      <c r="B164" s="97" t="s">
        <v>1466</v>
      </c>
      <c r="C164" s="97">
        <v>1972</v>
      </c>
      <c r="D164" s="97" t="s">
        <v>1169</v>
      </c>
      <c r="E164" s="174" t="str">
        <f t="shared" si="5"/>
        <v>ATLETICA TOMMASO ASSI TRANI</v>
      </c>
      <c r="F164" s="97">
        <v>31</v>
      </c>
      <c r="G164" s="174"/>
    </row>
    <row r="165" spans="1:7" s="52" customFormat="1" ht="10.5">
      <c r="A165" s="97" t="s">
        <v>78</v>
      </c>
      <c r="B165" s="97" t="s">
        <v>988</v>
      </c>
      <c r="C165" s="97">
        <v>1971</v>
      </c>
      <c r="D165" s="97" t="s">
        <v>989</v>
      </c>
      <c r="E165" s="174" t="str">
        <f t="shared" si="5"/>
        <v>ATLETICA AMATORI LAURIA</v>
      </c>
      <c r="F165" s="97">
        <v>30</v>
      </c>
      <c r="G165" s="174"/>
    </row>
    <row r="166" spans="1:7" s="52" customFormat="1" ht="10.5">
      <c r="A166" s="97" t="s">
        <v>78</v>
      </c>
      <c r="B166" s="97" t="s">
        <v>1467</v>
      </c>
      <c r="C166" s="97">
        <v>1973</v>
      </c>
      <c r="D166" s="97" t="s">
        <v>200</v>
      </c>
      <c r="E166" s="174" t="str">
        <f t="shared" si="5"/>
        <v>A.S.D. NADIR ON THE ROAD - PUT</v>
      </c>
      <c r="F166" s="97">
        <v>29</v>
      </c>
      <c r="G166" s="174"/>
    </row>
    <row r="167" spans="1:7" s="52" customFormat="1" ht="10.5">
      <c r="A167" s="97" t="s">
        <v>78</v>
      </c>
      <c r="B167" s="97" t="s">
        <v>595</v>
      </c>
      <c r="C167" s="97">
        <v>1971</v>
      </c>
      <c r="D167" s="97" t="s">
        <v>234</v>
      </c>
      <c r="E167" s="174" t="str">
        <f t="shared" si="5"/>
        <v>LUCANI FREE RUNNERS</v>
      </c>
      <c r="F167" s="97">
        <v>28</v>
      </c>
      <c r="G167" s="174"/>
    </row>
    <row r="168" spans="1:7" s="52" customFormat="1" ht="10.5">
      <c r="A168" s="97" t="s">
        <v>78</v>
      </c>
      <c r="B168" s="97" t="s">
        <v>1468</v>
      </c>
      <c r="C168" s="97">
        <v>1973</v>
      </c>
      <c r="D168" s="97" t="s">
        <v>1524</v>
      </c>
      <c r="E168" s="174" t="str">
        <f t="shared" si="5"/>
        <v>A.S.D.  LA FENICE</v>
      </c>
      <c r="F168" s="97">
        <v>27</v>
      </c>
      <c r="G168" s="174"/>
    </row>
    <row r="169" spans="1:7" s="52" customFormat="1" ht="10.5">
      <c r="A169" s="97" t="s">
        <v>78</v>
      </c>
      <c r="B169" s="97" t="s">
        <v>1361</v>
      </c>
      <c r="C169" s="97">
        <v>1969</v>
      </c>
      <c r="D169" s="97" t="s">
        <v>989</v>
      </c>
      <c r="E169" s="174" t="str">
        <f t="shared" si="5"/>
        <v>ATLETICA AMATORI LAURIA</v>
      </c>
      <c r="F169" s="97">
        <v>26</v>
      </c>
      <c r="G169" s="174"/>
    </row>
    <row r="170" spans="1:7" s="52" customFormat="1" ht="10.5">
      <c r="A170" s="97" t="s">
        <v>78</v>
      </c>
      <c r="B170" s="97" t="s">
        <v>1469</v>
      </c>
      <c r="C170" s="97">
        <v>1971</v>
      </c>
      <c r="D170" s="97" t="s">
        <v>242</v>
      </c>
      <c r="E170" s="174" t="str">
        <f t="shared" si="5"/>
        <v>A.S.D. MARATHON MASSAFRA</v>
      </c>
      <c r="F170" s="97">
        <v>25</v>
      </c>
      <c r="G170" s="174"/>
    </row>
    <row r="171" spans="1:7" s="52" customFormat="1" ht="10.5">
      <c r="A171" s="97" t="s">
        <v>78</v>
      </c>
      <c r="B171" s="97" t="s">
        <v>1470</v>
      </c>
      <c r="C171" s="97">
        <v>1973</v>
      </c>
      <c r="D171" s="97" t="s">
        <v>207</v>
      </c>
      <c r="E171" s="174" t="str">
        <f t="shared" si="5"/>
        <v>TARANTO SPORTIVA</v>
      </c>
      <c r="F171" s="97">
        <v>24</v>
      </c>
      <c r="G171" s="174"/>
    </row>
    <row r="172" spans="1:7" s="52" customFormat="1" ht="10.5">
      <c r="A172" s="97" t="s">
        <v>78</v>
      </c>
      <c r="B172" s="97" t="s">
        <v>1471</v>
      </c>
      <c r="C172" s="97">
        <v>1970</v>
      </c>
      <c r="D172" s="97" t="s">
        <v>242</v>
      </c>
      <c r="E172" s="174" t="str">
        <f t="shared" si="5"/>
        <v>A.S.D. MARATHON MASSAFRA</v>
      </c>
      <c r="F172" s="97">
        <v>23</v>
      </c>
      <c r="G172" s="174"/>
    </row>
    <row r="173" spans="1:7" s="52" customFormat="1" ht="10.5">
      <c r="A173" s="97" t="s">
        <v>78</v>
      </c>
      <c r="B173" s="97" t="s">
        <v>968</v>
      </c>
      <c r="C173" s="97">
        <v>1971</v>
      </c>
      <c r="D173" s="97" t="s">
        <v>176</v>
      </c>
      <c r="E173" s="174" t="str">
        <f t="shared" si="5"/>
        <v>ATLETICA CORREREPOLLINO</v>
      </c>
      <c r="F173" s="97">
        <v>22</v>
      </c>
      <c r="G173" s="174"/>
    </row>
    <row r="174" spans="1:7" s="52" customFormat="1" ht="10.5">
      <c r="A174" s="97" t="s">
        <v>78</v>
      </c>
      <c r="B174" s="97" t="s">
        <v>1472</v>
      </c>
      <c r="C174" s="97">
        <v>1971</v>
      </c>
      <c r="D174" s="97" t="s">
        <v>176</v>
      </c>
      <c r="E174" s="174" t="str">
        <f t="shared" si="5"/>
        <v>ATLETICA CORREREPOLLINO</v>
      </c>
      <c r="F174" s="97">
        <v>21</v>
      </c>
      <c r="G174" s="174"/>
    </row>
    <row r="175" spans="1:7" s="52" customFormat="1" ht="10.5">
      <c r="A175" s="97" t="s">
        <v>78</v>
      </c>
      <c r="B175" s="97" t="s">
        <v>1473</v>
      </c>
      <c r="C175" s="97">
        <v>1972</v>
      </c>
      <c r="D175" s="97" t="s">
        <v>234</v>
      </c>
      <c r="E175" s="174" t="str">
        <f t="shared" si="5"/>
        <v>LUCANI FREE RUNNERS</v>
      </c>
      <c r="F175" s="97">
        <v>20</v>
      </c>
      <c r="G175" s="174"/>
    </row>
    <row r="176" spans="1:7" s="52" customFormat="1" ht="10.5">
      <c r="A176" s="97" t="s">
        <v>78</v>
      </c>
      <c r="B176" s="97" t="s">
        <v>1474</v>
      </c>
      <c r="C176" s="97">
        <v>1971</v>
      </c>
      <c r="D176" s="97" t="s">
        <v>1538</v>
      </c>
      <c r="E176" s="174" t="str">
        <f t="shared" si="5"/>
        <v>ASD PODISTICA CASERTA</v>
      </c>
      <c r="F176" s="97">
        <v>19</v>
      </c>
      <c r="G176" s="174"/>
    </row>
    <row r="177" spans="1:7" s="52" customFormat="1" ht="10.5">
      <c r="A177" s="97" t="s">
        <v>78</v>
      </c>
      <c r="B177" s="97" t="s">
        <v>1229</v>
      </c>
      <c r="C177" s="97">
        <v>1969</v>
      </c>
      <c r="D177" s="97" t="s">
        <v>109</v>
      </c>
      <c r="E177" s="174" t="str">
        <f t="shared" si="5"/>
        <v>ASD CORRICASTROVILLARI</v>
      </c>
      <c r="F177" s="97">
        <v>18</v>
      </c>
      <c r="G177" s="174"/>
    </row>
    <row r="178" spans="1:7" s="52" customFormat="1" ht="10.5">
      <c r="A178" s="97" t="s">
        <v>78</v>
      </c>
      <c r="B178" s="97" t="s">
        <v>1231</v>
      </c>
      <c r="C178" s="97">
        <v>1972</v>
      </c>
      <c r="D178" s="97" t="s">
        <v>232</v>
      </c>
      <c r="E178" s="174" t="str">
        <f t="shared" si="5"/>
        <v>BARLETTA SPORTIVA</v>
      </c>
      <c r="F178" s="97">
        <v>17</v>
      </c>
      <c r="G178" s="174"/>
    </row>
    <row r="179" spans="1:7" s="52" customFormat="1" ht="10.5">
      <c r="A179" s="97" t="s">
        <v>78</v>
      </c>
      <c r="B179" s="97" t="s">
        <v>1475</v>
      </c>
      <c r="C179" s="97">
        <v>1970</v>
      </c>
      <c r="D179" s="97" t="s">
        <v>1534</v>
      </c>
      <c r="E179" s="174" t="str">
        <f t="shared" si="5"/>
        <v>ATLETICA ADELFIA</v>
      </c>
      <c r="F179" s="97">
        <v>16</v>
      </c>
      <c r="G179" s="174"/>
    </row>
    <row r="180" spans="1:7" s="52" customFormat="1" ht="10.5">
      <c r="A180" s="97" t="s">
        <v>78</v>
      </c>
      <c r="B180" s="97" t="s">
        <v>1476</v>
      </c>
      <c r="C180" s="97">
        <v>1972</v>
      </c>
      <c r="D180" s="97" t="s">
        <v>1534</v>
      </c>
      <c r="E180" s="174" t="str">
        <f t="shared" si="5"/>
        <v>ATLETICA ADELFIA</v>
      </c>
      <c r="F180" s="97">
        <v>15</v>
      </c>
      <c r="G180" s="174"/>
    </row>
    <row r="181" spans="1:7" s="52" customFormat="1" ht="10.5">
      <c r="A181" s="97" t="s">
        <v>78</v>
      </c>
      <c r="B181" s="97" t="s">
        <v>1477</v>
      </c>
      <c r="C181" s="97">
        <v>1973</v>
      </c>
      <c r="D181" s="97" t="s">
        <v>1534</v>
      </c>
      <c r="E181" s="174" t="str">
        <f t="shared" si="5"/>
        <v>ATLETICA ADELFIA</v>
      </c>
      <c r="F181" s="97">
        <v>14</v>
      </c>
      <c r="G181" s="174"/>
    </row>
    <row r="182" spans="1:7" s="52" customFormat="1" ht="10.5">
      <c r="A182" s="97" t="s">
        <v>78</v>
      </c>
      <c r="B182" s="97" t="s">
        <v>1478</v>
      </c>
      <c r="C182" s="97">
        <v>1973</v>
      </c>
      <c r="D182" s="97" t="s">
        <v>1534</v>
      </c>
      <c r="E182" s="174" t="str">
        <f t="shared" si="5"/>
        <v>ATLETICA ADELFIA</v>
      </c>
      <c r="F182" s="97">
        <v>13</v>
      </c>
      <c r="G182" s="174"/>
    </row>
    <row r="183" spans="1:7" s="52" customFormat="1" ht="10.5">
      <c r="A183" s="97" t="s">
        <v>78</v>
      </c>
      <c r="B183" s="97" t="s">
        <v>1479</v>
      </c>
      <c r="C183" s="97">
        <v>1972</v>
      </c>
      <c r="D183" s="97" t="s">
        <v>931</v>
      </c>
      <c r="E183" s="174" t="str">
        <f t="shared" ref="E183:E214" si="6">VLOOKUP(D183,cod.,2,FALSE)</f>
        <v>A.S PODISTICA TARAS</v>
      </c>
      <c r="F183" s="97">
        <v>12</v>
      </c>
      <c r="G183" s="174"/>
    </row>
    <row r="184" spans="1:7" s="52" customFormat="1" ht="10.5">
      <c r="A184" s="97" t="s">
        <v>78</v>
      </c>
      <c r="B184" s="97" t="s">
        <v>1480</v>
      </c>
      <c r="C184" s="97">
        <v>1969</v>
      </c>
      <c r="D184" s="97" t="s">
        <v>1533</v>
      </c>
      <c r="E184" s="174" t="str">
        <f t="shared" si="6"/>
        <v>RUNNERS GINOSA</v>
      </c>
      <c r="F184" s="97">
        <v>11</v>
      </c>
      <c r="G184" s="174"/>
    </row>
    <row r="185" spans="1:7" s="52" customFormat="1" ht="10.5">
      <c r="A185" s="245" t="s">
        <v>84</v>
      </c>
      <c r="B185" s="245" t="s">
        <v>930</v>
      </c>
      <c r="C185" s="245">
        <v>1968</v>
      </c>
      <c r="D185" s="245" t="s">
        <v>931</v>
      </c>
      <c r="E185" s="245" t="str">
        <f t="shared" si="6"/>
        <v>A.S PODISTICA TARAS</v>
      </c>
      <c r="F185" s="174">
        <v>48</v>
      </c>
      <c r="G185" s="174"/>
    </row>
    <row r="186" spans="1:7" s="52" customFormat="1" ht="10.5">
      <c r="A186" s="97" t="s">
        <v>84</v>
      </c>
      <c r="B186" s="97" t="s">
        <v>300</v>
      </c>
      <c r="C186" s="97">
        <v>1964</v>
      </c>
      <c r="D186" s="97" t="s">
        <v>157</v>
      </c>
      <c r="E186" s="174" t="str">
        <f t="shared" si="6"/>
        <v>SALENTO IN CORSA VEGLIE</v>
      </c>
      <c r="F186" s="97">
        <v>46</v>
      </c>
      <c r="G186" s="174"/>
    </row>
    <row r="187" spans="1:7" s="52" customFormat="1" ht="10.5">
      <c r="A187" s="97" t="s">
        <v>84</v>
      </c>
      <c r="B187" s="97" t="s">
        <v>295</v>
      </c>
      <c r="C187" s="97">
        <v>1966</v>
      </c>
      <c r="D187" s="97" t="s">
        <v>193</v>
      </c>
      <c r="E187" s="174" t="str">
        <f t="shared" si="6"/>
        <v>ATLETICA TALSANO</v>
      </c>
      <c r="F187" s="97">
        <v>44</v>
      </c>
      <c r="G187" s="174"/>
    </row>
    <row r="188" spans="1:7" s="52" customFormat="1" ht="10.5">
      <c r="A188" s="97" t="s">
        <v>84</v>
      </c>
      <c r="B188" s="97" t="s">
        <v>1380</v>
      </c>
      <c r="C188" s="97">
        <v>1967</v>
      </c>
      <c r="D188" s="97" t="s">
        <v>1529</v>
      </c>
      <c r="E188" s="174" t="str">
        <f t="shared" si="6"/>
        <v>A.A.E. MANZARI CASAMASSIMA</v>
      </c>
      <c r="F188" s="97">
        <v>43</v>
      </c>
      <c r="G188" s="174"/>
    </row>
    <row r="189" spans="1:7" s="52" customFormat="1" ht="10.5">
      <c r="A189" s="97" t="s">
        <v>84</v>
      </c>
      <c r="B189" s="97" t="s">
        <v>1381</v>
      </c>
      <c r="C189" s="97">
        <v>1967</v>
      </c>
      <c r="D189" s="97" t="s">
        <v>161</v>
      </c>
      <c r="E189" s="174" t="str">
        <f t="shared" si="6"/>
        <v>A.S. AMATORI PUTIGNANO</v>
      </c>
      <c r="F189" s="97">
        <v>42</v>
      </c>
      <c r="G189" s="174"/>
    </row>
    <row r="190" spans="1:7" s="52" customFormat="1" ht="10.5">
      <c r="A190" s="97" t="s">
        <v>84</v>
      </c>
      <c r="B190" s="97" t="s">
        <v>297</v>
      </c>
      <c r="C190" s="97">
        <v>1964</v>
      </c>
      <c r="D190" s="97" t="s">
        <v>109</v>
      </c>
      <c r="E190" s="174" t="str">
        <f t="shared" si="6"/>
        <v>ASD CORRICASTROVILLARI</v>
      </c>
      <c r="F190" s="97">
        <v>41</v>
      </c>
      <c r="G190" s="174"/>
    </row>
    <row r="191" spans="1:7" s="52" customFormat="1" ht="10.5">
      <c r="A191" s="97" t="s">
        <v>84</v>
      </c>
      <c r="B191" s="97" t="s">
        <v>1102</v>
      </c>
      <c r="C191" s="97">
        <v>1968</v>
      </c>
      <c r="D191" s="97" t="s">
        <v>148</v>
      </c>
      <c r="E191" s="174" t="str">
        <f t="shared" si="6"/>
        <v>GPDM LECCE</v>
      </c>
      <c r="F191" s="97">
        <v>40</v>
      </c>
      <c r="G191" s="174"/>
    </row>
    <row r="192" spans="1:7" s="52" customFormat="1" ht="10.5">
      <c r="A192" s="97" t="s">
        <v>84</v>
      </c>
      <c r="B192" s="97" t="s">
        <v>339</v>
      </c>
      <c r="C192" s="97">
        <v>1964</v>
      </c>
      <c r="D192" s="97" t="s">
        <v>176</v>
      </c>
      <c r="E192" s="174" t="str">
        <f t="shared" si="6"/>
        <v>ATLETICA CORREREPOLLINO</v>
      </c>
      <c r="F192" s="97">
        <v>39</v>
      </c>
      <c r="G192" s="174"/>
    </row>
    <row r="193" spans="1:7" s="52" customFormat="1" ht="10.5">
      <c r="A193" s="97" t="s">
        <v>84</v>
      </c>
      <c r="B193" s="97" t="s">
        <v>1382</v>
      </c>
      <c r="C193" s="97">
        <v>1965</v>
      </c>
      <c r="D193" s="97" t="s">
        <v>1530</v>
      </c>
      <c r="E193" s="174" t="str">
        <f t="shared" si="6"/>
        <v>GIOIA RUNNING A.S.D.</v>
      </c>
      <c r="F193" s="97">
        <v>38</v>
      </c>
      <c r="G193" s="174"/>
    </row>
    <row r="194" spans="1:7" s="52" customFormat="1" ht="10.5">
      <c r="A194" s="97" t="s">
        <v>84</v>
      </c>
      <c r="B194" s="97" t="s">
        <v>1383</v>
      </c>
      <c r="C194" s="97">
        <v>1968</v>
      </c>
      <c r="D194" s="97" t="s">
        <v>115</v>
      </c>
      <c r="E194" s="174" t="str">
        <f t="shared" si="6"/>
        <v>A.S.D. MONTEDORO NOCI</v>
      </c>
      <c r="F194" s="97">
        <v>37</v>
      </c>
      <c r="G194" s="174"/>
    </row>
    <row r="195" spans="1:7" s="52" customFormat="1" ht="10.5">
      <c r="A195" s="97" t="s">
        <v>84</v>
      </c>
      <c r="B195" s="97" t="s">
        <v>1384</v>
      </c>
      <c r="C195" s="97">
        <v>1968</v>
      </c>
      <c r="D195" s="97" t="s">
        <v>1531</v>
      </c>
      <c r="E195" s="174" t="str">
        <f t="shared" si="6"/>
        <v>FREE RUNNERS MOLFETTA</v>
      </c>
      <c r="F195" s="97">
        <v>36</v>
      </c>
      <c r="G195" s="174"/>
    </row>
    <row r="196" spans="1:7" s="52" customFormat="1" ht="10.5">
      <c r="A196" s="97" t="s">
        <v>84</v>
      </c>
      <c r="B196" s="97" t="s">
        <v>1385</v>
      </c>
      <c r="C196" s="97">
        <v>1964</v>
      </c>
      <c r="D196" s="97" t="s">
        <v>1532</v>
      </c>
      <c r="E196" s="174" t="str">
        <f t="shared" si="6"/>
        <v>CRISPIANO MARATHON CLUB ONLUS</v>
      </c>
      <c r="F196" s="97">
        <v>35</v>
      </c>
      <c r="G196" s="174"/>
    </row>
    <row r="197" spans="1:7" s="52" customFormat="1" ht="10.5">
      <c r="A197" s="97" t="s">
        <v>84</v>
      </c>
      <c r="B197" s="97" t="s">
        <v>1386</v>
      </c>
      <c r="C197" s="97">
        <v>1964</v>
      </c>
      <c r="D197" s="97" t="s">
        <v>200</v>
      </c>
      <c r="E197" s="174" t="str">
        <f t="shared" si="6"/>
        <v>A.S.D. NADIR ON THE ROAD - PUT</v>
      </c>
      <c r="F197" s="97">
        <v>34</v>
      </c>
      <c r="G197" s="174"/>
    </row>
    <row r="198" spans="1:7" s="52" customFormat="1" ht="10.5">
      <c r="A198" s="97" t="s">
        <v>84</v>
      </c>
      <c r="B198" s="97" t="s">
        <v>601</v>
      </c>
      <c r="C198" s="97">
        <v>1967</v>
      </c>
      <c r="D198" s="97" t="s">
        <v>152</v>
      </c>
      <c r="E198" s="174" t="str">
        <f t="shared" si="6"/>
        <v>PODISTICA  COPERTINO</v>
      </c>
      <c r="F198" s="97">
        <v>33</v>
      </c>
      <c r="G198" s="174"/>
    </row>
    <row r="199" spans="1:7" s="52" customFormat="1" ht="10.5">
      <c r="A199" s="97" t="s">
        <v>84</v>
      </c>
      <c r="B199" s="97" t="s">
        <v>1387</v>
      </c>
      <c r="C199" s="97">
        <v>1965</v>
      </c>
      <c r="D199" s="97" t="s">
        <v>1524</v>
      </c>
      <c r="E199" s="174" t="str">
        <f t="shared" si="6"/>
        <v>A.S.D.  LA FENICE</v>
      </c>
      <c r="F199" s="97">
        <v>32</v>
      </c>
      <c r="G199" s="174"/>
    </row>
    <row r="200" spans="1:7" s="52" customFormat="1" ht="10.5">
      <c r="A200" s="97" t="s">
        <v>84</v>
      </c>
      <c r="B200" s="97" t="s">
        <v>654</v>
      </c>
      <c r="C200" s="97">
        <v>1965</v>
      </c>
      <c r="D200" s="97" t="s">
        <v>217</v>
      </c>
      <c r="E200" s="174" t="str">
        <f t="shared" si="6"/>
        <v>OTRANTO 800</v>
      </c>
      <c r="F200" s="97">
        <v>31</v>
      </c>
      <c r="G200" s="174"/>
    </row>
    <row r="201" spans="1:7" s="52" customFormat="1" ht="10.5">
      <c r="A201" s="97" t="s">
        <v>84</v>
      </c>
      <c r="B201" s="97" t="s">
        <v>1388</v>
      </c>
      <c r="C201" s="97">
        <v>1966</v>
      </c>
      <c r="D201" s="97" t="s">
        <v>161</v>
      </c>
      <c r="E201" s="174" t="str">
        <f t="shared" si="6"/>
        <v>A.S. AMATORI PUTIGNANO</v>
      </c>
      <c r="F201" s="97">
        <v>30</v>
      </c>
      <c r="G201" s="174"/>
    </row>
    <row r="202" spans="1:7" s="52" customFormat="1" ht="10.5">
      <c r="A202" s="97" t="s">
        <v>84</v>
      </c>
      <c r="B202" s="97" t="s">
        <v>1389</v>
      </c>
      <c r="C202" s="97">
        <v>1964</v>
      </c>
      <c r="D202" s="97" t="s">
        <v>176</v>
      </c>
      <c r="E202" s="174" t="str">
        <f t="shared" si="6"/>
        <v>ATLETICA CORREREPOLLINO</v>
      </c>
      <c r="F202" s="97">
        <v>29</v>
      </c>
      <c r="G202" s="174"/>
    </row>
    <row r="203" spans="1:7" s="52" customFormat="1" ht="10.5">
      <c r="A203" s="97" t="s">
        <v>84</v>
      </c>
      <c r="B203" s="97" t="s">
        <v>1005</v>
      </c>
      <c r="C203" s="97">
        <v>1968</v>
      </c>
      <c r="D203" s="97" t="s">
        <v>157</v>
      </c>
      <c r="E203" s="174" t="str">
        <f t="shared" si="6"/>
        <v>SALENTO IN CORSA VEGLIE</v>
      </c>
      <c r="F203" s="97">
        <v>28</v>
      </c>
      <c r="G203" s="174"/>
    </row>
    <row r="204" spans="1:7" s="52" customFormat="1" ht="10.5">
      <c r="A204" s="97" t="s">
        <v>84</v>
      </c>
      <c r="B204" s="97" t="s">
        <v>1390</v>
      </c>
      <c r="C204" s="97">
        <v>1968</v>
      </c>
      <c r="D204" s="97" t="s">
        <v>238</v>
      </c>
      <c r="E204" s="174" t="str">
        <f t="shared" si="6"/>
        <v>PODISTICA AMATORI POTENZA</v>
      </c>
      <c r="F204" s="97">
        <v>27</v>
      </c>
      <c r="G204" s="174"/>
    </row>
    <row r="205" spans="1:7" s="52" customFormat="1" ht="10.5">
      <c r="A205" s="97" t="s">
        <v>84</v>
      </c>
      <c r="B205" s="97" t="s">
        <v>1391</v>
      </c>
      <c r="C205" s="97">
        <v>1967</v>
      </c>
      <c r="D205" s="97" t="s">
        <v>238</v>
      </c>
      <c r="E205" s="174" t="str">
        <f t="shared" si="6"/>
        <v>PODISTICA AMATORI POTENZA</v>
      </c>
      <c r="F205" s="97">
        <v>26</v>
      </c>
      <c r="G205" s="174"/>
    </row>
    <row r="206" spans="1:7" s="52" customFormat="1" ht="10.5">
      <c r="A206" s="97" t="s">
        <v>84</v>
      </c>
      <c r="B206" s="97" t="s">
        <v>1392</v>
      </c>
      <c r="C206" s="97">
        <v>1967</v>
      </c>
      <c r="D206" s="97" t="s">
        <v>238</v>
      </c>
      <c r="E206" s="174" t="str">
        <f t="shared" si="6"/>
        <v>PODISTICA AMATORI POTENZA</v>
      </c>
      <c r="F206" s="97">
        <v>25</v>
      </c>
      <c r="G206" s="174"/>
    </row>
    <row r="207" spans="1:7" s="52" customFormat="1" ht="10.5">
      <c r="A207" s="97" t="s">
        <v>84</v>
      </c>
      <c r="B207" s="97" t="s">
        <v>1393</v>
      </c>
      <c r="C207" s="97">
        <v>1968</v>
      </c>
      <c r="D207" s="97" t="s">
        <v>238</v>
      </c>
      <c r="E207" s="174" t="str">
        <f t="shared" si="6"/>
        <v>PODISTICA AMATORI POTENZA</v>
      </c>
      <c r="F207" s="97">
        <v>24</v>
      </c>
      <c r="G207" s="174"/>
    </row>
    <row r="208" spans="1:7" s="52" customFormat="1" ht="10.5">
      <c r="A208" s="245" t="s">
        <v>84</v>
      </c>
      <c r="B208" s="245" t="s">
        <v>663</v>
      </c>
      <c r="C208" s="245">
        <v>1965</v>
      </c>
      <c r="D208" s="245" t="s">
        <v>238</v>
      </c>
      <c r="E208" s="245" t="str">
        <f t="shared" si="6"/>
        <v>PODISTICA AMATORI POTENZA</v>
      </c>
      <c r="F208" s="97">
        <v>40</v>
      </c>
      <c r="G208" s="174"/>
    </row>
    <row r="209" spans="1:7" s="52" customFormat="1" ht="10.5">
      <c r="A209" s="97" t="s">
        <v>84</v>
      </c>
      <c r="B209" s="97" t="s">
        <v>993</v>
      </c>
      <c r="C209" s="97">
        <v>1967</v>
      </c>
      <c r="D209" s="97" t="s">
        <v>994</v>
      </c>
      <c r="E209" s="174" t="str">
        <f t="shared" si="6"/>
        <v>ASD POLISPORTIVA RE-CYCLING</v>
      </c>
      <c r="F209" s="97">
        <v>38</v>
      </c>
      <c r="G209" s="174"/>
    </row>
    <row r="210" spans="1:7" s="52" customFormat="1" ht="10.5">
      <c r="A210" s="97" t="s">
        <v>84</v>
      </c>
      <c r="B210" s="97" t="s">
        <v>1481</v>
      </c>
      <c r="C210" s="97">
        <v>1965</v>
      </c>
      <c r="D210" s="97" t="s">
        <v>244</v>
      </c>
      <c r="E210" s="174" t="str">
        <f t="shared" si="6"/>
        <v>ATLETICA CEGLIE MESSAPICA</v>
      </c>
      <c r="F210" s="97">
        <v>36</v>
      </c>
      <c r="G210" s="174"/>
    </row>
    <row r="211" spans="1:7" s="52" customFormat="1" ht="10.5">
      <c r="A211" s="97" t="s">
        <v>84</v>
      </c>
      <c r="B211" s="97" t="s">
        <v>1482</v>
      </c>
      <c r="C211" s="97">
        <v>1965</v>
      </c>
      <c r="D211" s="97" t="s">
        <v>238</v>
      </c>
      <c r="E211" s="174" t="str">
        <f t="shared" si="6"/>
        <v>PODISTICA AMATORI POTENZA</v>
      </c>
      <c r="F211" s="97">
        <v>35</v>
      </c>
      <c r="G211" s="174"/>
    </row>
    <row r="212" spans="1:7" s="52" customFormat="1" ht="10.5">
      <c r="A212" s="97" t="s">
        <v>84</v>
      </c>
      <c r="B212" s="97" t="s">
        <v>1126</v>
      </c>
      <c r="C212" s="97">
        <v>1968</v>
      </c>
      <c r="D212" s="97" t="s">
        <v>193</v>
      </c>
      <c r="E212" s="174" t="str">
        <f t="shared" si="6"/>
        <v>ATLETICA TALSANO</v>
      </c>
      <c r="F212" s="97">
        <v>34</v>
      </c>
      <c r="G212" s="174"/>
    </row>
    <row r="213" spans="1:7" s="52" customFormat="1" ht="10.5">
      <c r="A213" s="97" t="s">
        <v>84</v>
      </c>
      <c r="B213" s="97" t="s">
        <v>1483</v>
      </c>
      <c r="C213" s="97">
        <v>1966</v>
      </c>
      <c r="D213" s="97" t="s">
        <v>176</v>
      </c>
      <c r="E213" s="174" t="str">
        <f t="shared" si="6"/>
        <v>ATLETICA CORREREPOLLINO</v>
      </c>
      <c r="F213" s="97">
        <v>33</v>
      </c>
      <c r="G213" s="174"/>
    </row>
    <row r="214" spans="1:7" s="52" customFormat="1" ht="10.5">
      <c r="A214" s="97" t="s">
        <v>84</v>
      </c>
      <c r="B214" s="97" t="s">
        <v>1120</v>
      </c>
      <c r="C214" s="97">
        <v>1968</v>
      </c>
      <c r="D214" s="97" t="s">
        <v>124</v>
      </c>
      <c r="E214" s="174" t="str">
        <f t="shared" si="6"/>
        <v>ATLETICA CAPO DI LEUCA</v>
      </c>
      <c r="F214" s="97">
        <v>32</v>
      </c>
      <c r="G214" s="174"/>
    </row>
    <row r="215" spans="1:7" s="52" customFormat="1" ht="10.5">
      <c r="A215" s="97" t="s">
        <v>84</v>
      </c>
      <c r="B215" s="97" t="s">
        <v>1484</v>
      </c>
      <c r="C215" s="97">
        <v>1967</v>
      </c>
      <c r="D215" s="97" t="s">
        <v>207</v>
      </c>
      <c r="E215" s="174" t="str">
        <f t="shared" ref="E215:E246" si="7">VLOOKUP(D215,cod.,2,FALSE)</f>
        <v>TARANTO SPORTIVA</v>
      </c>
      <c r="F215" s="97">
        <v>31</v>
      </c>
      <c r="G215" s="174"/>
    </row>
    <row r="216" spans="1:7" s="52" customFormat="1" ht="10.5">
      <c r="A216" s="97" t="s">
        <v>84</v>
      </c>
      <c r="B216" s="97" t="s">
        <v>1485</v>
      </c>
      <c r="C216" s="97">
        <v>1965</v>
      </c>
      <c r="D216" s="97" t="s">
        <v>957</v>
      </c>
      <c r="E216" s="174" t="str">
        <f t="shared" si="7"/>
        <v>BRAMEA VULTUR RUNNERS</v>
      </c>
      <c r="F216" s="97">
        <v>30</v>
      </c>
      <c r="G216" s="174"/>
    </row>
    <row r="217" spans="1:7" s="52" customFormat="1" ht="10.5">
      <c r="A217" s="97" t="s">
        <v>84</v>
      </c>
      <c r="B217" s="97" t="s">
        <v>992</v>
      </c>
      <c r="C217" s="97">
        <v>1966</v>
      </c>
      <c r="D217" s="97" t="s">
        <v>109</v>
      </c>
      <c r="E217" s="174" t="str">
        <f t="shared" si="7"/>
        <v>ASD CORRICASTROVILLARI</v>
      </c>
      <c r="F217" s="97">
        <v>29</v>
      </c>
      <c r="G217" s="174"/>
    </row>
    <row r="218" spans="1:7" s="52" customFormat="1" ht="10.5">
      <c r="A218" s="97" t="s">
        <v>84</v>
      </c>
      <c r="B218" s="97" t="s">
        <v>1486</v>
      </c>
      <c r="C218" s="97">
        <v>1966</v>
      </c>
      <c r="D218" s="97" t="s">
        <v>207</v>
      </c>
      <c r="E218" s="174" t="str">
        <f t="shared" si="7"/>
        <v>TARANTO SPORTIVA</v>
      </c>
      <c r="F218" s="97">
        <v>28</v>
      </c>
      <c r="G218" s="174"/>
    </row>
    <row r="219" spans="1:7" s="52" customFormat="1" ht="10.5">
      <c r="A219" s="97" t="s">
        <v>84</v>
      </c>
      <c r="B219" s="97" t="s">
        <v>997</v>
      </c>
      <c r="C219" s="97">
        <v>1964</v>
      </c>
      <c r="D219" s="97" t="s">
        <v>989</v>
      </c>
      <c r="E219" s="174" t="str">
        <f t="shared" si="7"/>
        <v>ATLETICA AMATORI LAURIA</v>
      </c>
      <c r="F219" s="97">
        <v>27</v>
      </c>
      <c r="G219" s="174"/>
    </row>
    <row r="220" spans="1:7" s="52" customFormat="1" ht="10.5">
      <c r="A220" s="97" t="s">
        <v>84</v>
      </c>
      <c r="B220" s="97" t="s">
        <v>1487</v>
      </c>
      <c r="C220" s="97">
        <v>1967</v>
      </c>
      <c r="D220" s="97" t="s">
        <v>236</v>
      </c>
      <c r="E220" s="174" t="str">
        <f t="shared" si="7"/>
        <v>ALBEROBELLO RUNNING ASD</v>
      </c>
      <c r="F220" s="97">
        <v>26</v>
      </c>
      <c r="G220" s="174"/>
    </row>
    <row r="221" spans="1:7" s="52" customFormat="1" ht="10.5">
      <c r="A221" s="97" t="s">
        <v>84</v>
      </c>
      <c r="B221" s="97" t="s">
        <v>1488</v>
      </c>
      <c r="C221" s="97">
        <v>1966</v>
      </c>
      <c r="D221" s="97" t="s">
        <v>1018</v>
      </c>
      <c r="E221" s="174" t="str">
        <f t="shared" si="7"/>
        <v>NOVA SIRI MARATHON</v>
      </c>
      <c r="F221" s="97">
        <v>25</v>
      </c>
      <c r="G221" s="174"/>
    </row>
    <row r="222" spans="1:7" s="52" customFormat="1" ht="10.5">
      <c r="A222" s="97" t="s">
        <v>84</v>
      </c>
      <c r="B222" s="97" t="s">
        <v>1489</v>
      </c>
      <c r="C222" s="97">
        <v>1968</v>
      </c>
      <c r="D222" s="97" t="s">
        <v>242</v>
      </c>
      <c r="E222" s="174" t="str">
        <f t="shared" si="7"/>
        <v>A.S.D. MARATHON MASSAFRA</v>
      </c>
      <c r="F222" s="97">
        <v>24</v>
      </c>
      <c r="G222" s="174"/>
    </row>
    <row r="223" spans="1:7" s="52" customFormat="1" ht="10.5">
      <c r="A223" s="97" t="s">
        <v>84</v>
      </c>
      <c r="B223" s="97" t="s">
        <v>1490</v>
      </c>
      <c r="C223" s="97">
        <v>1967</v>
      </c>
      <c r="D223" s="97" t="s">
        <v>242</v>
      </c>
      <c r="E223" s="174" t="str">
        <f t="shared" si="7"/>
        <v>A.S.D. MARATHON MASSAFRA</v>
      </c>
      <c r="F223" s="97">
        <v>23</v>
      </c>
      <c r="G223" s="174"/>
    </row>
    <row r="224" spans="1:7" s="52" customFormat="1" ht="10.5">
      <c r="A224" s="97" t="s">
        <v>84</v>
      </c>
      <c r="B224" s="97" t="s">
        <v>1491</v>
      </c>
      <c r="C224" s="97">
        <v>1968</v>
      </c>
      <c r="D224" s="97" t="s">
        <v>207</v>
      </c>
      <c r="E224" s="174" t="str">
        <f t="shared" si="7"/>
        <v>TARANTO SPORTIVA</v>
      </c>
      <c r="F224" s="97">
        <v>22</v>
      </c>
      <c r="G224" s="174"/>
    </row>
    <row r="225" spans="1:7" s="52" customFormat="1" ht="10.5">
      <c r="A225" s="97" t="s">
        <v>84</v>
      </c>
      <c r="B225" s="97" t="s">
        <v>1492</v>
      </c>
      <c r="C225" s="97">
        <v>1964</v>
      </c>
      <c r="D225" s="97" t="s">
        <v>207</v>
      </c>
      <c r="E225" s="174" t="str">
        <f t="shared" si="7"/>
        <v>TARANTO SPORTIVA</v>
      </c>
      <c r="F225" s="97">
        <v>21</v>
      </c>
      <c r="G225" s="174"/>
    </row>
    <row r="226" spans="1:7" s="52" customFormat="1" ht="10.5">
      <c r="A226" s="97" t="s">
        <v>84</v>
      </c>
      <c r="B226" s="97" t="s">
        <v>1493</v>
      </c>
      <c r="C226" s="97">
        <v>1966</v>
      </c>
      <c r="D226" s="97" t="s">
        <v>242</v>
      </c>
      <c r="E226" s="174" t="str">
        <f t="shared" si="7"/>
        <v>A.S.D. MARATHON MASSAFRA</v>
      </c>
      <c r="F226" s="97">
        <v>20</v>
      </c>
      <c r="G226" s="174"/>
    </row>
    <row r="227" spans="1:7" s="52" customFormat="1" ht="10.5">
      <c r="A227" s="97" t="s">
        <v>84</v>
      </c>
      <c r="B227" s="97" t="s">
        <v>1017</v>
      </c>
      <c r="C227" s="97">
        <v>1965</v>
      </c>
      <c r="D227" s="97" t="s">
        <v>1018</v>
      </c>
      <c r="E227" s="174" t="str">
        <f t="shared" si="7"/>
        <v>NOVA SIRI MARATHON</v>
      </c>
      <c r="F227" s="97">
        <v>19</v>
      </c>
      <c r="G227" s="174"/>
    </row>
    <row r="228" spans="1:7" s="52" customFormat="1" ht="10.5">
      <c r="A228" s="97" t="s">
        <v>84</v>
      </c>
      <c r="B228" s="97" t="s">
        <v>1494</v>
      </c>
      <c r="C228" s="97">
        <v>1968</v>
      </c>
      <c r="D228" s="97" t="s">
        <v>115</v>
      </c>
      <c r="E228" s="174" t="str">
        <f t="shared" si="7"/>
        <v>A.S.D. MONTEDORO NOCI</v>
      </c>
      <c r="F228" s="97">
        <v>18</v>
      </c>
      <c r="G228" s="174"/>
    </row>
    <row r="229" spans="1:7" s="52" customFormat="1" ht="10.5">
      <c r="A229" s="97" t="s">
        <v>84</v>
      </c>
      <c r="B229" s="97" t="s">
        <v>1495</v>
      </c>
      <c r="C229" s="97">
        <v>1964</v>
      </c>
      <c r="D229" s="97" t="s">
        <v>931</v>
      </c>
      <c r="E229" s="174" t="str">
        <f t="shared" si="7"/>
        <v>A.S PODISTICA TARAS</v>
      </c>
      <c r="F229" s="97">
        <v>17</v>
      </c>
      <c r="G229" s="174"/>
    </row>
    <row r="230" spans="1:7" s="52" customFormat="1" ht="10.5">
      <c r="A230" s="97" t="s">
        <v>84</v>
      </c>
      <c r="B230" s="97" t="s">
        <v>1496</v>
      </c>
      <c r="C230" s="97">
        <v>1967</v>
      </c>
      <c r="D230" s="97" t="s">
        <v>238</v>
      </c>
      <c r="E230" s="174" t="str">
        <f t="shared" si="7"/>
        <v>PODISTICA AMATORI POTENZA</v>
      </c>
      <c r="F230" s="97">
        <v>16</v>
      </c>
      <c r="G230" s="174"/>
    </row>
    <row r="231" spans="1:7" s="52" customFormat="1" ht="10.5">
      <c r="A231" s="97" t="s">
        <v>84</v>
      </c>
      <c r="B231" s="97" t="s">
        <v>1497</v>
      </c>
      <c r="C231" s="97">
        <v>1966</v>
      </c>
      <c r="D231" s="97" t="s">
        <v>207</v>
      </c>
      <c r="E231" s="174" t="str">
        <f t="shared" si="7"/>
        <v>TARANTO SPORTIVA</v>
      </c>
      <c r="F231" s="97">
        <v>15</v>
      </c>
      <c r="G231" s="174"/>
    </row>
    <row r="232" spans="1:7" s="52" customFormat="1" ht="10.5">
      <c r="A232" s="97" t="s">
        <v>84</v>
      </c>
      <c r="B232" s="97" t="s">
        <v>1498</v>
      </c>
      <c r="C232" s="97">
        <v>1965</v>
      </c>
      <c r="D232" s="97" t="s">
        <v>943</v>
      </c>
      <c r="E232" s="174" t="str">
        <f t="shared" si="7"/>
        <v>ATLETICA PALAZZO</v>
      </c>
      <c r="F232" s="97">
        <v>14</v>
      </c>
      <c r="G232" s="174"/>
    </row>
    <row r="233" spans="1:7" s="52" customFormat="1" ht="10.5">
      <c r="A233" s="245" t="s">
        <v>87</v>
      </c>
      <c r="B233" s="245" t="s">
        <v>1394</v>
      </c>
      <c r="C233" s="245">
        <v>1963</v>
      </c>
      <c r="D233" s="245" t="s">
        <v>984</v>
      </c>
      <c r="E233" s="245" t="str">
        <f t="shared" si="7"/>
        <v>CLUB RUNNER 87 CASTELLANETA</v>
      </c>
      <c r="F233" s="97">
        <v>48</v>
      </c>
      <c r="G233" s="174"/>
    </row>
    <row r="234" spans="1:7" s="52" customFormat="1" ht="10.5">
      <c r="A234" s="97" t="s">
        <v>87</v>
      </c>
      <c r="B234" s="97" t="s">
        <v>1094</v>
      </c>
      <c r="C234" s="97">
        <v>1961</v>
      </c>
      <c r="D234" s="97" t="s">
        <v>200</v>
      </c>
      <c r="E234" s="174" t="str">
        <f t="shared" si="7"/>
        <v>A.S.D. NADIR ON THE ROAD - PUT</v>
      </c>
      <c r="F234" s="97">
        <v>46</v>
      </c>
      <c r="G234" s="174"/>
    </row>
    <row r="235" spans="1:7" s="52" customFormat="1" ht="10.5">
      <c r="A235" s="97" t="s">
        <v>87</v>
      </c>
      <c r="B235" s="97" t="s">
        <v>1395</v>
      </c>
      <c r="C235" s="97">
        <v>1962</v>
      </c>
      <c r="D235" s="97" t="s">
        <v>327</v>
      </c>
      <c r="E235" s="174" t="str">
        <f t="shared" si="7"/>
        <v>ALTERATLETICA LOCOROTONDO</v>
      </c>
      <c r="F235" s="97">
        <v>44</v>
      </c>
      <c r="G235" s="174"/>
    </row>
    <row r="236" spans="1:7" s="52" customFormat="1" ht="10.5">
      <c r="A236" s="97" t="s">
        <v>87</v>
      </c>
      <c r="B236" s="97" t="s">
        <v>1396</v>
      </c>
      <c r="C236" s="97">
        <v>1963</v>
      </c>
      <c r="D236" s="97" t="s">
        <v>1533</v>
      </c>
      <c r="E236" s="174" t="str">
        <f t="shared" si="7"/>
        <v>RUNNERS GINOSA</v>
      </c>
      <c r="F236" s="97">
        <v>43</v>
      </c>
      <c r="G236" s="174"/>
    </row>
    <row r="237" spans="1:7" s="52" customFormat="1" ht="10.5">
      <c r="A237" s="97" t="s">
        <v>87</v>
      </c>
      <c r="B237" s="97" t="s">
        <v>1089</v>
      </c>
      <c r="C237" s="97">
        <v>1959</v>
      </c>
      <c r="D237" s="97" t="s">
        <v>1169</v>
      </c>
      <c r="E237" s="174" t="str">
        <f t="shared" si="7"/>
        <v>ATLETICA TOMMASO ASSI TRANI</v>
      </c>
      <c r="F237" s="97">
        <v>42</v>
      </c>
      <c r="G237" s="174"/>
    </row>
    <row r="238" spans="1:7" s="52" customFormat="1" ht="10.5">
      <c r="A238" s="97" t="s">
        <v>87</v>
      </c>
      <c r="B238" s="97" t="s">
        <v>429</v>
      </c>
      <c r="C238" s="97">
        <v>1960</v>
      </c>
      <c r="D238" s="97" t="s">
        <v>152</v>
      </c>
      <c r="E238" s="174" t="str">
        <f t="shared" si="7"/>
        <v>PODISTICA  COPERTINO</v>
      </c>
      <c r="F238" s="97">
        <v>41</v>
      </c>
      <c r="G238" s="174"/>
    </row>
    <row r="239" spans="1:7" s="52" customFormat="1" ht="10.5">
      <c r="A239" s="97" t="s">
        <v>87</v>
      </c>
      <c r="B239" s="97" t="s">
        <v>304</v>
      </c>
      <c r="C239" s="97">
        <v>1962</v>
      </c>
      <c r="D239" s="97" t="s">
        <v>165</v>
      </c>
      <c r="E239" s="174" t="str">
        <f t="shared" si="7"/>
        <v>AMATORI CASTRIGNANO DE' GRECI</v>
      </c>
      <c r="F239" s="97">
        <v>40</v>
      </c>
      <c r="G239" s="174"/>
    </row>
    <row r="240" spans="1:7" s="52" customFormat="1" ht="10.5">
      <c r="A240" s="97" t="s">
        <v>87</v>
      </c>
      <c r="B240" s="97" t="s">
        <v>457</v>
      </c>
      <c r="C240" s="97"/>
      <c r="D240" s="97" t="s">
        <v>124</v>
      </c>
      <c r="E240" s="174" t="str">
        <f t="shared" si="7"/>
        <v>ATLETICA CAPO DI LEUCA</v>
      </c>
      <c r="F240" s="97">
        <v>39</v>
      </c>
      <c r="G240" s="174"/>
    </row>
    <row r="241" spans="1:7" s="52" customFormat="1" ht="10.5">
      <c r="A241" s="97" t="s">
        <v>87</v>
      </c>
      <c r="B241" s="97" t="s">
        <v>468</v>
      </c>
      <c r="C241" s="97">
        <v>1961</v>
      </c>
      <c r="D241" s="97" t="s">
        <v>174</v>
      </c>
      <c r="E241" s="174" t="str">
        <f t="shared" si="7"/>
        <v>GR. POD.  A 13 ALBA TAURISANO</v>
      </c>
      <c r="F241" s="97">
        <v>38</v>
      </c>
      <c r="G241" s="174"/>
    </row>
    <row r="242" spans="1:7" s="52" customFormat="1" ht="10.5">
      <c r="A242" s="97" t="s">
        <v>87</v>
      </c>
      <c r="B242" s="97" t="s">
        <v>1397</v>
      </c>
      <c r="C242" s="97">
        <v>1961</v>
      </c>
      <c r="D242" s="97" t="s">
        <v>1524</v>
      </c>
      <c r="E242" s="174" t="str">
        <f t="shared" si="7"/>
        <v>A.S.D.  LA FENICE</v>
      </c>
      <c r="F242" s="97">
        <v>37</v>
      </c>
      <c r="G242" s="174"/>
    </row>
    <row r="243" spans="1:7" s="52" customFormat="1" ht="10.5">
      <c r="A243" s="97" t="s">
        <v>87</v>
      </c>
      <c r="B243" s="97" t="s">
        <v>1398</v>
      </c>
      <c r="C243" s="97">
        <v>1959</v>
      </c>
      <c r="D243" s="97" t="s">
        <v>1529</v>
      </c>
      <c r="E243" s="174" t="str">
        <f t="shared" si="7"/>
        <v>A.A.E. MANZARI CASAMASSIMA</v>
      </c>
      <c r="F243" s="97">
        <v>36</v>
      </c>
      <c r="G243" s="174"/>
    </row>
    <row r="244" spans="1:7" s="52" customFormat="1" ht="10.5">
      <c r="A244" s="97" t="s">
        <v>87</v>
      </c>
      <c r="B244" s="97" t="s">
        <v>1399</v>
      </c>
      <c r="C244" s="97">
        <v>1959</v>
      </c>
      <c r="D244" s="97" t="s">
        <v>238</v>
      </c>
      <c r="E244" s="174" t="str">
        <f t="shared" si="7"/>
        <v>PODISTICA AMATORI POTENZA</v>
      </c>
      <c r="F244" s="97">
        <v>35</v>
      </c>
      <c r="G244" s="174"/>
    </row>
    <row r="245" spans="1:7" s="52" customFormat="1" ht="10.5">
      <c r="A245" s="97" t="s">
        <v>87</v>
      </c>
      <c r="B245" s="97" t="s">
        <v>611</v>
      </c>
      <c r="C245" s="97">
        <v>1960</v>
      </c>
      <c r="D245" s="97" t="s">
        <v>148</v>
      </c>
      <c r="E245" s="174" t="str">
        <f t="shared" si="7"/>
        <v>GPDM LECCE</v>
      </c>
      <c r="F245" s="97">
        <v>34</v>
      </c>
      <c r="G245" s="174"/>
    </row>
    <row r="246" spans="1:7" s="52" customFormat="1" ht="10.5">
      <c r="A246" s="97" t="s">
        <v>87</v>
      </c>
      <c r="B246" s="97" t="s">
        <v>1400</v>
      </c>
      <c r="C246" s="97">
        <v>1962</v>
      </c>
      <c r="D246" s="97" t="s">
        <v>238</v>
      </c>
      <c r="E246" s="174" t="str">
        <f t="shared" si="7"/>
        <v>PODISTICA AMATORI POTENZA</v>
      </c>
      <c r="F246" s="97">
        <v>33</v>
      </c>
      <c r="G246" s="174"/>
    </row>
    <row r="247" spans="1:7" s="52" customFormat="1" ht="10.5">
      <c r="A247" s="97" t="s">
        <v>87</v>
      </c>
      <c r="B247" s="97" t="s">
        <v>1401</v>
      </c>
      <c r="C247" s="97">
        <v>1962</v>
      </c>
      <c r="D247" s="97" t="s">
        <v>238</v>
      </c>
      <c r="E247" s="174" t="str">
        <f t="shared" ref="E247:E278" si="8">VLOOKUP(D247,cod.,2,FALSE)</f>
        <v>PODISTICA AMATORI POTENZA</v>
      </c>
      <c r="F247" s="97">
        <v>32</v>
      </c>
      <c r="G247" s="174"/>
    </row>
    <row r="248" spans="1:7" s="52" customFormat="1" ht="10.5">
      <c r="A248" s="97" t="s">
        <v>87</v>
      </c>
      <c r="B248" s="97" t="s">
        <v>1402</v>
      </c>
      <c r="C248" s="97">
        <v>1960</v>
      </c>
      <c r="D248" s="97" t="s">
        <v>238</v>
      </c>
      <c r="E248" s="174" t="str">
        <f t="shared" si="8"/>
        <v>PODISTICA AMATORI POTENZA</v>
      </c>
      <c r="F248" s="97">
        <v>31</v>
      </c>
      <c r="G248" s="174"/>
    </row>
    <row r="249" spans="1:7" s="52" customFormat="1" ht="10.5">
      <c r="A249" s="97" t="s">
        <v>87</v>
      </c>
      <c r="B249" s="97" t="s">
        <v>807</v>
      </c>
      <c r="C249" s="97">
        <v>1963</v>
      </c>
      <c r="D249" s="97" t="s">
        <v>238</v>
      </c>
      <c r="E249" s="174" t="str">
        <f t="shared" si="8"/>
        <v>PODISTICA AMATORI POTENZA</v>
      </c>
      <c r="F249" s="97">
        <v>30</v>
      </c>
      <c r="G249" s="174"/>
    </row>
    <row r="250" spans="1:7" s="52" customFormat="1" ht="10.5">
      <c r="A250" s="97" t="s">
        <v>87</v>
      </c>
      <c r="B250" s="97" t="s">
        <v>1403</v>
      </c>
      <c r="C250" s="97">
        <v>1960</v>
      </c>
      <c r="D250" s="97" t="s">
        <v>238</v>
      </c>
      <c r="E250" s="174" t="str">
        <f t="shared" si="8"/>
        <v>PODISTICA AMATORI POTENZA</v>
      </c>
      <c r="F250" s="97">
        <v>29</v>
      </c>
      <c r="G250" s="174"/>
    </row>
    <row r="251" spans="1:7" s="52" customFormat="1" ht="10.5">
      <c r="A251" s="97" t="s">
        <v>87</v>
      </c>
      <c r="B251" s="97" t="s">
        <v>1404</v>
      </c>
      <c r="C251" s="97">
        <v>1962</v>
      </c>
      <c r="D251" s="97" t="s">
        <v>238</v>
      </c>
      <c r="E251" s="174" t="str">
        <f t="shared" si="8"/>
        <v>PODISTICA AMATORI POTENZA</v>
      </c>
      <c r="F251" s="97">
        <v>28</v>
      </c>
      <c r="G251" s="174"/>
    </row>
    <row r="252" spans="1:7" s="52" customFormat="1" ht="10.5">
      <c r="A252" s="97" t="s">
        <v>87</v>
      </c>
      <c r="B252" s="97" t="s">
        <v>1405</v>
      </c>
      <c r="C252" s="97">
        <v>1959</v>
      </c>
      <c r="D252" s="97" t="s">
        <v>135</v>
      </c>
      <c r="E252" s="174" t="str">
        <f t="shared" si="8"/>
        <v>G.S.P. III REGIONE AEREA BARI</v>
      </c>
      <c r="F252" s="97">
        <v>27</v>
      </c>
      <c r="G252" s="174"/>
    </row>
    <row r="253" spans="1:7" s="52" customFormat="1" ht="10.5">
      <c r="A253" s="245" t="s">
        <v>87</v>
      </c>
      <c r="B253" s="245" t="s">
        <v>1499</v>
      </c>
      <c r="C253" s="245">
        <v>1960</v>
      </c>
      <c r="D253" s="245" t="s">
        <v>957</v>
      </c>
      <c r="E253" s="245" t="str">
        <f t="shared" si="8"/>
        <v>BRAMEA VULTUR RUNNERS</v>
      </c>
      <c r="F253" s="97">
        <v>40</v>
      </c>
      <c r="G253" s="174"/>
    </row>
    <row r="254" spans="1:7" s="52" customFormat="1" ht="10.5">
      <c r="A254" s="97" t="s">
        <v>87</v>
      </c>
      <c r="B254" s="97" t="s">
        <v>955</v>
      </c>
      <c r="C254" s="97">
        <v>1961</v>
      </c>
      <c r="D254" s="97" t="s">
        <v>176</v>
      </c>
      <c r="E254" s="174" t="str">
        <f t="shared" si="8"/>
        <v>ATLETICA CORREREPOLLINO</v>
      </c>
      <c r="F254" s="97">
        <v>38</v>
      </c>
      <c r="G254" s="174"/>
    </row>
    <row r="255" spans="1:7" s="52" customFormat="1" ht="10.5">
      <c r="A255" s="97" t="s">
        <v>87</v>
      </c>
      <c r="B255" s="97" t="s">
        <v>307</v>
      </c>
      <c r="C255" s="174">
        <v>1963</v>
      </c>
      <c r="D255" s="174" t="s">
        <v>373</v>
      </c>
      <c r="E255" s="174" t="str">
        <f t="shared" si="8"/>
        <v>ASDNOCINCORSA</v>
      </c>
      <c r="F255" s="97">
        <v>36</v>
      </c>
      <c r="G255" s="174"/>
    </row>
    <row r="256" spans="1:7" s="52" customFormat="1" ht="10.5">
      <c r="A256" s="97" t="s">
        <v>87</v>
      </c>
      <c r="B256" s="97" t="s">
        <v>1219</v>
      </c>
      <c r="C256" s="97">
        <v>1961</v>
      </c>
      <c r="D256" s="97" t="s">
        <v>234</v>
      </c>
      <c r="E256" s="174" t="str">
        <f t="shared" si="8"/>
        <v>LUCANI FREE RUNNERS</v>
      </c>
      <c r="F256" s="97">
        <v>35</v>
      </c>
      <c r="G256" s="174"/>
    </row>
    <row r="257" spans="1:7" s="52" customFormat="1" ht="10.5">
      <c r="A257" s="97" t="s">
        <v>87</v>
      </c>
      <c r="B257" s="97" t="s">
        <v>1500</v>
      </c>
      <c r="C257" s="97">
        <v>1962</v>
      </c>
      <c r="D257" s="97" t="s">
        <v>244</v>
      </c>
      <c r="E257" s="174" t="str">
        <f t="shared" si="8"/>
        <v>ATLETICA CEGLIE MESSAPICA</v>
      </c>
      <c r="F257" s="97">
        <v>34</v>
      </c>
      <c r="G257" s="174"/>
    </row>
    <row r="258" spans="1:7" s="52" customFormat="1" ht="10.5">
      <c r="A258" s="97" t="s">
        <v>87</v>
      </c>
      <c r="B258" s="97" t="s">
        <v>1134</v>
      </c>
      <c r="C258" s="97">
        <v>1960</v>
      </c>
      <c r="D258" s="97" t="s">
        <v>200</v>
      </c>
      <c r="E258" s="174" t="str">
        <f t="shared" si="8"/>
        <v>A.S.D. NADIR ON THE ROAD - PUT</v>
      </c>
      <c r="F258" s="97">
        <v>33</v>
      </c>
      <c r="G258" s="174"/>
    </row>
    <row r="259" spans="1:7" s="52" customFormat="1" ht="10.5">
      <c r="A259" s="97" t="s">
        <v>87</v>
      </c>
      <c r="B259" s="97" t="s">
        <v>1501</v>
      </c>
      <c r="C259" s="97">
        <v>1963</v>
      </c>
      <c r="D259" s="97" t="s">
        <v>373</v>
      </c>
      <c r="E259" s="174" t="str">
        <f t="shared" si="8"/>
        <v>ASDNOCINCORSA</v>
      </c>
      <c r="F259" s="97">
        <v>32</v>
      </c>
      <c r="G259" s="174"/>
    </row>
    <row r="260" spans="1:7" s="52" customFormat="1" ht="10.5">
      <c r="A260" s="97" t="s">
        <v>87</v>
      </c>
      <c r="B260" s="97" t="s">
        <v>1502</v>
      </c>
      <c r="C260" s="97">
        <v>1961</v>
      </c>
      <c r="D260" s="97" t="s">
        <v>984</v>
      </c>
      <c r="E260" s="174" t="str">
        <f t="shared" si="8"/>
        <v>CLUB RUNNER 87 CASTELLANETA</v>
      </c>
      <c r="F260" s="97">
        <v>31</v>
      </c>
      <c r="G260" s="174"/>
    </row>
    <row r="261" spans="1:7" s="52" customFormat="1" ht="10.5">
      <c r="A261" s="97" t="s">
        <v>87</v>
      </c>
      <c r="B261" s="97" t="s">
        <v>983</v>
      </c>
      <c r="C261" s="97">
        <v>1959</v>
      </c>
      <c r="D261" s="97" t="s">
        <v>984</v>
      </c>
      <c r="E261" s="174" t="str">
        <f t="shared" si="8"/>
        <v>CLUB RUNNER 87 CASTELLANETA</v>
      </c>
      <c r="F261" s="97">
        <v>30</v>
      </c>
      <c r="G261" s="174"/>
    </row>
    <row r="262" spans="1:7" s="52" customFormat="1" ht="10.5">
      <c r="A262" s="97" t="s">
        <v>87</v>
      </c>
      <c r="B262" s="97" t="s">
        <v>1503</v>
      </c>
      <c r="C262" s="97">
        <v>1961</v>
      </c>
      <c r="D262" s="97" t="s">
        <v>207</v>
      </c>
      <c r="E262" s="174" t="str">
        <f t="shared" si="8"/>
        <v>TARANTO SPORTIVA</v>
      </c>
      <c r="F262" s="97">
        <v>29</v>
      </c>
      <c r="G262" s="174"/>
    </row>
    <row r="263" spans="1:7" s="52" customFormat="1" ht="10.5">
      <c r="A263" s="97" t="s">
        <v>87</v>
      </c>
      <c r="B263" s="97" t="s">
        <v>1504</v>
      </c>
      <c r="C263" s="97">
        <v>1963</v>
      </c>
      <c r="D263" s="97" t="s">
        <v>242</v>
      </c>
      <c r="E263" s="174" t="str">
        <f t="shared" si="8"/>
        <v>A.S.D. MARATHON MASSAFRA</v>
      </c>
      <c r="F263" s="97">
        <v>28</v>
      </c>
      <c r="G263" s="174"/>
    </row>
    <row r="264" spans="1:7" s="52" customFormat="1" ht="10.5">
      <c r="A264" s="97" t="s">
        <v>87</v>
      </c>
      <c r="B264" s="97" t="s">
        <v>1505</v>
      </c>
      <c r="C264" s="97">
        <v>1963</v>
      </c>
      <c r="D264" s="97" t="s">
        <v>957</v>
      </c>
      <c r="E264" s="174" t="str">
        <f t="shared" si="8"/>
        <v>BRAMEA VULTUR RUNNERS</v>
      </c>
      <c r="F264" s="97">
        <v>27</v>
      </c>
      <c r="G264" s="174"/>
    </row>
    <row r="265" spans="1:7" s="52" customFormat="1" ht="10.5">
      <c r="A265" s="97" t="s">
        <v>87</v>
      </c>
      <c r="B265" s="97" t="s">
        <v>1506</v>
      </c>
      <c r="C265" s="97">
        <v>1959</v>
      </c>
      <c r="D265" s="97" t="s">
        <v>1532</v>
      </c>
      <c r="E265" s="174" t="str">
        <f t="shared" si="8"/>
        <v>CRISPIANO MARATHON CLUB ONLUS</v>
      </c>
      <c r="F265" s="97">
        <v>26</v>
      </c>
      <c r="G265" s="174"/>
    </row>
    <row r="266" spans="1:7" s="52" customFormat="1" ht="10.5">
      <c r="A266" s="97" t="s">
        <v>87</v>
      </c>
      <c r="B266" s="97" t="s">
        <v>1027</v>
      </c>
      <c r="C266" s="97">
        <v>1962</v>
      </c>
      <c r="D266" s="97" t="s">
        <v>157</v>
      </c>
      <c r="E266" s="174" t="str">
        <f t="shared" si="8"/>
        <v>SALENTO IN CORSA VEGLIE</v>
      </c>
      <c r="F266" s="97">
        <v>25</v>
      </c>
      <c r="G266" s="174"/>
    </row>
    <row r="267" spans="1:7" s="52" customFormat="1" ht="10.5">
      <c r="A267" s="97" t="s">
        <v>87</v>
      </c>
      <c r="B267" s="97" t="s">
        <v>1507</v>
      </c>
      <c r="C267" s="97">
        <v>1963</v>
      </c>
      <c r="D267" s="97" t="s">
        <v>207</v>
      </c>
      <c r="E267" s="174" t="str">
        <f t="shared" si="8"/>
        <v>TARANTO SPORTIVA</v>
      </c>
      <c r="F267" s="97">
        <v>24</v>
      </c>
      <c r="G267" s="174"/>
    </row>
    <row r="268" spans="1:7" s="52" customFormat="1" ht="10.5">
      <c r="A268" s="245" t="s">
        <v>90</v>
      </c>
      <c r="B268" s="245" t="s">
        <v>310</v>
      </c>
      <c r="C268" s="245">
        <v>1958</v>
      </c>
      <c r="D268" s="245" t="s">
        <v>373</v>
      </c>
      <c r="E268" s="245" t="str">
        <f t="shared" si="8"/>
        <v>ASDNOCINCORSA</v>
      </c>
      <c r="F268" s="97">
        <v>48</v>
      </c>
      <c r="G268" s="174"/>
    </row>
    <row r="269" spans="1:7" s="52" customFormat="1" ht="10.5">
      <c r="A269" s="97" t="s">
        <v>90</v>
      </c>
      <c r="B269" s="97" t="s">
        <v>1004</v>
      </c>
      <c r="C269" s="97">
        <v>1955</v>
      </c>
      <c r="D269" s="97" t="s">
        <v>989</v>
      </c>
      <c r="E269" s="174" t="str">
        <f t="shared" si="8"/>
        <v>ATLETICA AMATORI LAURIA</v>
      </c>
      <c r="F269" s="97">
        <v>46</v>
      </c>
      <c r="G269" s="174"/>
    </row>
    <row r="270" spans="1:7" s="52" customFormat="1" ht="10.5">
      <c r="A270" s="97" t="s">
        <v>90</v>
      </c>
      <c r="B270" s="97" t="s">
        <v>1406</v>
      </c>
      <c r="C270" s="97">
        <v>1955</v>
      </c>
      <c r="D270" s="97" t="s">
        <v>141</v>
      </c>
      <c r="E270" s="174" t="str">
        <f t="shared" si="8"/>
        <v>AVIS IN CORSA CONVERSANO</v>
      </c>
      <c r="F270" s="97">
        <v>44</v>
      </c>
      <c r="G270" s="174"/>
    </row>
    <row r="271" spans="1:7" s="52" customFormat="1" ht="10.5">
      <c r="A271" s="97" t="s">
        <v>90</v>
      </c>
      <c r="B271" s="97" t="s">
        <v>1407</v>
      </c>
      <c r="C271" s="97">
        <v>1957</v>
      </c>
      <c r="D271" s="97" t="s">
        <v>238</v>
      </c>
      <c r="E271" s="174" t="str">
        <f t="shared" si="8"/>
        <v>PODISTICA AMATORI POTENZA</v>
      </c>
      <c r="F271" s="97">
        <v>43</v>
      </c>
      <c r="G271" s="174"/>
    </row>
    <row r="272" spans="1:7" s="52" customFormat="1" ht="10.5">
      <c r="A272" s="97" t="s">
        <v>90</v>
      </c>
      <c r="B272" s="97" t="s">
        <v>1408</v>
      </c>
      <c r="C272" s="97">
        <v>1958</v>
      </c>
      <c r="D272" s="97" t="s">
        <v>1524</v>
      </c>
      <c r="E272" s="174" t="str">
        <f t="shared" si="8"/>
        <v>A.S.D.  LA FENICE</v>
      </c>
      <c r="F272" s="97">
        <v>42</v>
      </c>
      <c r="G272" s="174"/>
    </row>
    <row r="273" spans="1:7" s="52" customFormat="1" ht="10.5">
      <c r="A273" s="97" t="s">
        <v>90</v>
      </c>
      <c r="B273" s="97" t="s">
        <v>1409</v>
      </c>
      <c r="C273" s="97">
        <v>1958</v>
      </c>
      <c r="D273" s="97" t="s">
        <v>1533</v>
      </c>
      <c r="E273" s="174" t="str">
        <f t="shared" si="8"/>
        <v>RUNNERS GINOSA</v>
      </c>
      <c r="F273" s="97">
        <v>41</v>
      </c>
      <c r="G273" s="174"/>
    </row>
    <row r="274" spans="1:7" s="52" customFormat="1" ht="10.5">
      <c r="A274" s="97" t="s">
        <v>90</v>
      </c>
      <c r="B274" s="97" t="s">
        <v>1410</v>
      </c>
      <c r="C274" s="97">
        <v>1954</v>
      </c>
      <c r="D274" s="97" t="s">
        <v>1533</v>
      </c>
      <c r="E274" s="174" t="str">
        <f t="shared" si="8"/>
        <v>RUNNERS GINOSA</v>
      </c>
      <c r="F274" s="97">
        <v>40</v>
      </c>
      <c r="G274" s="174"/>
    </row>
    <row r="275" spans="1:7" s="52" customFormat="1" ht="10.5">
      <c r="A275" s="97" t="s">
        <v>90</v>
      </c>
      <c r="B275" s="97" t="s">
        <v>1411</v>
      </c>
      <c r="C275" s="97">
        <v>1958</v>
      </c>
      <c r="D275" s="97" t="s">
        <v>1525</v>
      </c>
      <c r="E275" s="174" t="str">
        <f t="shared" si="8"/>
        <v>A.MARATONETI ANDRIESI</v>
      </c>
      <c r="F275" s="97">
        <v>39</v>
      </c>
      <c r="G275" s="174"/>
    </row>
    <row r="276" spans="1:7" s="52" customFormat="1" ht="10.5">
      <c r="A276" s="245" t="s">
        <v>90</v>
      </c>
      <c r="B276" s="245" t="s">
        <v>426</v>
      </c>
      <c r="C276" s="245">
        <v>1956</v>
      </c>
      <c r="D276" s="245" t="s">
        <v>244</v>
      </c>
      <c r="E276" s="245" t="str">
        <f t="shared" si="8"/>
        <v>ATLETICA CEGLIE MESSAPICA</v>
      </c>
      <c r="F276" s="97">
        <v>40</v>
      </c>
      <c r="G276" s="174"/>
    </row>
    <row r="277" spans="1:7" s="52" customFormat="1" ht="10.5">
      <c r="A277" s="97" t="s">
        <v>90</v>
      </c>
      <c r="B277" s="97" t="s">
        <v>1508</v>
      </c>
      <c r="C277" s="97">
        <v>1956</v>
      </c>
      <c r="D277" s="97" t="s">
        <v>989</v>
      </c>
      <c r="E277" s="174" t="str">
        <f t="shared" si="8"/>
        <v>ATLETICA AMATORI LAURIA</v>
      </c>
      <c r="F277" s="97">
        <v>38</v>
      </c>
      <c r="G277" s="174"/>
    </row>
    <row r="278" spans="1:7" s="52" customFormat="1" ht="10.5">
      <c r="A278" s="97" t="s">
        <v>90</v>
      </c>
      <c r="B278" s="97" t="s">
        <v>318</v>
      </c>
      <c r="C278" s="97">
        <v>1957</v>
      </c>
      <c r="D278" s="97" t="s">
        <v>109</v>
      </c>
      <c r="E278" s="174" t="str">
        <f t="shared" si="8"/>
        <v>ASD CORRICASTROVILLARI</v>
      </c>
      <c r="F278" s="97">
        <v>36</v>
      </c>
      <c r="G278" s="174"/>
    </row>
    <row r="279" spans="1:7" s="52" customFormat="1" ht="10.5">
      <c r="A279" s="97" t="s">
        <v>90</v>
      </c>
      <c r="B279" s="97" t="s">
        <v>969</v>
      </c>
      <c r="C279" s="97">
        <v>1954</v>
      </c>
      <c r="D279" s="97" t="s">
        <v>176</v>
      </c>
      <c r="E279" s="174" t="str">
        <f t="shared" ref="E279:E306" si="9">VLOOKUP(D279,cod.,2,FALSE)</f>
        <v>ATLETICA CORREREPOLLINO</v>
      </c>
      <c r="F279" s="97">
        <v>35</v>
      </c>
      <c r="G279" s="174"/>
    </row>
    <row r="280" spans="1:7" s="52" customFormat="1" ht="10.5">
      <c r="A280" s="97" t="s">
        <v>90</v>
      </c>
      <c r="B280" s="97" t="s">
        <v>1509</v>
      </c>
      <c r="C280" s="97">
        <v>1958</v>
      </c>
      <c r="D280" s="97" t="s">
        <v>244</v>
      </c>
      <c r="E280" s="174" t="str">
        <f t="shared" si="9"/>
        <v>ATLETICA CEGLIE MESSAPICA</v>
      </c>
      <c r="F280" s="97">
        <v>34</v>
      </c>
      <c r="G280" s="174"/>
    </row>
    <row r="281" spans="1:7" s="52" customFormat="1" ht="10.5">
      <c r="A281" s="97" t="s">
        <v>90</v>
      </c>
      <c r="B281" s="97" t="s">
        <v>491</v>
      </c>
      <c r="C281" s="97">
        <v>1956</v>
      </c>
      <c r="D281" s="97" t="s">
        <v>910</v>
      </c>
      <c r="E281" s="174" t="str">
        <f t="shared" si="9"/>
        <v>ATLETICA CASALINI</v>
      </c>
      <c r="F281" s="97">
        <v>33</v>
      </c>
      <c r="G281" s="174"/>
    </row>
    <row r="282" spans="1:7" s="52" customFormat="1" ht="10.5">
      <c r="A282" s="97" t="s">
        <v>90</v>
      </c>
      <c r="B282" s="97" t="s">
        <v>1510</v>
      </c>
      <c r="C282" s="97">
        <v>1955</v>
      </c>
      <c r="D282" s="97" t="s">
        <v>187</v>
      </c>
      <c r="E282" s="174" t="str">
        <f t="shared" si="9"/>
        <v>SALENTO IS RUNNING</v>
      </c>
      <c r="F282" s="97">
        <v>32</v>
      </c>
      <c r="G282" s="174"/>
    </row>
    <row r="283" spans="1:7" s="52" customFormat="1" ht="10.5">
      <c r="A283" s="97" t="s">
        <v>90</v>
      </c>
      <c r="B283" s="97" t="s">
        <v>562</v>
      </c>
      <c r="C283" s="97">
        <v>1957</v>
      </c>
      <c r="D283" s="97" t="s">
        <v>148</v>
      </c>
      <c r="E283" s="174" t="str">
        <f t="shared" si="9"/>
        <v>GPDM LECCE</v>
      </c>
      <c r="F283" s="97">
        <v>31</v>
      </c>
      <c r="G283" s="174"/>
    </row>
    <row r="284" spans="1:7" s="52" customFormat="1" ht="10.5">
      <c r="A284" s="97" t="s">
        <v>90</v>
      </c>
      <c r="B284" s="97" t="s">
        <v>1511</v>
      </c>
      <c r="C284" s="97">
        <v>1958</v>
      </c>
      <c r="D284" s="97" t="s">
        <v>1539</v>
      </c>
      <c r="E284" s="174" t="str">
        <f t="shared" si="9"/>
        <v>TRANSEO</v>
      </c>
      <c r="F284" s="97">
        <v>30</v>
      </c>
      <c r="G284" s="174"/>
    </row>
    <row r="285" spans="1:7" s="52" customFormat="1" ht="10.5">
      <c r="A285" s="97" t="s">
        <v>90</v>
      </c>
      <c r="B285" s="97" t="s">
        <v>319</v>
      </c>
      <c r="C285" s="97">
        <v>1955</v>
      </c>
      <c r="D285" s="97" t="s">
        <v>373</v>
      </c>
      <c r="E285" s="174" t="str">
        <f t="shared" si="9"/>
        <v>ASDNOCINCORSA</v>
      </c>
      <c r="F285" s="97">
        <v>29</v>
      </c>
      <c r="G285" s="174"/>
    </row>
    <row r="286" spans="1:7" s="52" customFormat="1" ht="10.5">
      <c r="A286" s="97" t="s">
        <v>90</v>
      </c>
      <c r="B286" s="97" t="s">
        <v>1061</v>
      </c>
      <c r="C286" s="97">
        <v>1955</v>
      </c>
      <c r="D286" s="97" t="s">
        <v>148</v>
      </c>
      <c r="E286" s="174" t="str">
        <f t="shared" si="9"/>
        <v>GPDM LECCE</v>
      </c>
      <c r="F286" s="97">
        <v>28</v>
      </c>
      <c r="G286" s="174"/>
    </row>
    <row r="287" spans="1:7" s="52" customFormat="1" ht="10.5">
      <c r="A287" s="97" t="s">
        <v>90</v>
      </c>
      <c r="B287" s="97" t="s">
        <v>1021</v>
      </c>
      <c r="C287" s="97">
        <v>1957</v>
      </c>
      <c r="D287" s="97" t="s">
        <v>176</v>
      </c>
      <c r="E287" s="174" t="str">
        <f t="shared" si="9"/>
        <v>ATLETICA CORREREPOLLINO</v>
      </c>
      <c r="F287" s="97">
        <v>27</v>
      </c>
      <c r="G287" s="174"/>
    </row>
    <row r="288" spans="1:7" s="52" customFormat="1" ht="10.5">
      <c r="A288" s="97" t="s">
        <v>90</v>
      </c>
      <c r="B288" s="97" t="s">
        <v>1512</v>
      </c>
      <c r="C288" s="97">
        <v>1956</v>
      </c>
      <c r="D288" s="97" t="s">
        <v>1540</v>
      </c>
      <c r="E288" s="174" t="str">
        <f t="shared" si="9"/>
        <v>ATLETICA  MONOPOLI</v>
      </c>
      <c r="F288" s="97">
        <v>26</v>
      </c>
      <c r="G288" s="174"/>
    </row>
    <row r="289" spans="1:7" s="52" customFormat="1" ht="10.5">
      <c r="A289" s="97" t="s">
        <v>90</v>
      </c>
      <c r="B289" s="97" t="s">
        <v>1513</v>
      </c>
      <c r="C289" s="97">
        <v>1954</v>
      </c>
      <c r="D289" s="97" t="s">
        <v>1532</v>
      </c>
      <c r="E289" s="174" t="str">
        <f t="shared" si="9"/>
        <v>CRISPIANO MARATHON CLUB ONLUS</v>
      </c>
      <c r="F289" s="97">
        <v>25</v>
      </c>
      <c r="G289" s="174"/>
    </row>
    <row r="290" spans="1:7" s="52" customFormat="1" ht="10.5">
      <c r="A290" s="97" t="s">
        <v>90</v>
      </c>
      <c r="B290" s="97" t="s">
        <v>326</v>
      </c>
      <c r="C290" s="97">
        <v>1957</v>
      </c>
      <c r="D290" s="97" t="s">
        <v>124</v>
      </c>
      <c r="E290" s="174" t="str">
        <f t="shared" si="9"/>
        <v>ATLETICA CAPO DI LEUCA</v>
      </c>
      <c r="F290" s="97">
        <v>24</v>
      </c>
      <c r="G290" s="174"/>
    </row>
    <row r="291" spans="1:7" s="52" customFormat="1" ht="10.5">
      <c r="A291" s="97" t="s">
        <v>90</v>
      </c>
      <c r="B291" s="97" t="s">
        <v>902</v>
      </c>
      <c r="C291" s="97">
        <v>1957</v>
      </c>
      <c r="D291" s="97" t="s">
        <v>244</v>
      </c>
      <c r="E291" s="174" t="str">
        <f t="shared" si="9"/>
        <v>ATLETICA CEGLIE MESSAPICA</v>
      </c>
      <c r="F291" s="97">
        <v>23</v>
      </c>
      <c r="G291" s="174"/>
    </row>
    <row r="292" spans="1:7" s="52" customFormat="1" ht="10.5">
      <c r="A292" s="245" t="s">
        <v>92</v>
      </c>
      <c r="B292" s="245" t="s">
        <v>306</v>
      </c>
      <c r="C292" s="245">
        <v>1953</v>
      </c>
      <c r="D292" s="245" t="s">
        <v>109</v>
      </c>
      <c r="E292" s="245" t="str">
        <f t="shared" si="9"/>
        <v>ASD CORRICASTROVILLARI</v>
      </c>
      <c r="F292" s="97">
        <v>28</v>
      </c>
      <c r="G292" s="174"/>
    </row>
    <row r="293" spans="1:7" s="52" customFormat="1" ht="10.5">
      <c r="A293" s="97" t="s">
        <v>92</v>
      </c>
      <c r="B293" s="97" t="s">
        <v>964</v>
      </c>
      <c r="C293" s="97">
        <v>1953</v>
      </c>
      <c r="D293" s="97" t="s">
        <v>157</v>
      </c>
      <c r="E293" s="174" t="str">
        <f t="shared" si="9"/>
        <v>SALENTO IN CORSA VEGLIE</v>
      </c>
      <c r="F293" s="97">
        <v>26</v>
      </c>
      <c r="G293" s="174"/>
    </row>
    <row r="294" spans="1:7" s="52" customFormat="1" ht="10.5">
      <c r="A294" s="97" t="s">
        <v>92</v>
      </c>
      <c r="B294" s="97" t="s">
        <v>316</v>
      </c>
      <c r="C294" s="97">
        <v>1949</v>
      </c>
      <c r="D294" s="97" t="s">
        <v>129</v>
      </c>
      <c r="E294" s="174" t="str">
        <f t="shared" si="9"/>
        <v>A.S. ACTION RUNNING MONTERONI</v>
      </c>
      <c r="F294" s="97">
        <v>24</v>
      </c>
      <c r="G294" s="174"/>
    </row>
    <row r="295" spans="1:7" s="52" customFormat="1" ht="10.5">
      <c r="A295" s="97" t="s">
        <v>92</v>
      </c>
      <c r="B295" s="97" t="s">
        <v>1412</v>
      </c>
      <c r="C295" s="97">
        <v>1953</v>
      </c>
      <c r="D295" s="97" t="s">
        <v>161</v>
      </c>
      <c r="E295" s="174" t="str">
        <f t="shared" si="9"/>
        <v>A.S. AMATORI PUTIGNANO</v>
      </c>
      <c r="F295" s="97">
        <v>23</v>
      </c>
      <c r="G295" s="174"/>
    </row>
    <row r="296" spans="1:7" s="52" customFormat="1" ht="10.5">
      <c r="A296" s="97" t="s">
        <v>92</v>
      </c>
      <c r="B296" s="97" t="s">
        <v>324</v>
      </c>
      <c r="C296" s="97">
        <v>1952</v>
      </c>
      <c r="D296" s="97" t="s">
        <v>234</v>
      </c>
      <c r="E296" s="174" t="str">
        <f t="shared" si="9"/>
        <v>LUCANI FREE RUNNERS</v>
      </c>
      <c r="F296" s="97">
        <v>22</v>
      </c>
      <c r="G296" s="174"/>
    </row>
    <row r="297" spans="1:7" s="52" customFormat="1" ht="10.5">
      <c r="A297" s="245" t="s">
        <v>92</v>
      </c>
      <c r="B297" s="245" t="s">
        <v>527</v>
      </c>
      <c r="C297" s="245">
        <v>1952</v>
      </c>
      <c r="D297" s="245" t="s">
        <v>910</v>
      </c>
      <c r="E297" s="245" t="str">
        <f t="shared" si="9"/>
        <v>ATLETICA CASALINI</v>
      </c>
      <c r="F297" s="97">
        <v>20</v>
      </c>
      <c r="G297" s="174"/>
    </row>
    <row r="298" spans="1:7" s="52" customFormat="1" ht="10.5">
      <c r="A298" s="97" t="s">
        <v>92</v>
      </c>
      <c r="B298" s="97" t="s">
        <v>1024</v>
      </c>
      <c r="C298" s="97">
        <v>1952</v>
      </c>
      <c r="D298" s="97" t="s">
        <v>989</v>
      </c>
      <c r="E298" s="174" t="str">
        <f t="shared" si="9"/>
        <v>ATLETICA AMATORI LAURIA</v>
      </c>
      <c r="F298" s="97">
        <v>18</v>
      </c>
      <c r="G298" s="174"/>
    </row>
    <row r="299" spans="1:7" s="52" customFormat="1" ht="10.5">
      <c r="A299" s="97" t="s">
        <v>92</v>
      </c>
      <c r="B299" s="97" t="s">
        <v>715</v>
      </c>
      <c r="C299" s="97">
        <v>1950</v>
      </c>
      <c r="D299" s="97" t="s">
        <v>910</v>
      </c>
      <c r="E299" s="174" t="str">
        <f t="shared" si="9"/>
        <v>ATLETICA CASALINI</v>
      </c>
      <c r="F299" s="97">
        <v>16</v>
      </c>
      <c r="G299" s="174"/>
    </row>
    <row r="300" spans="1:7" s="52" customFormat="1" ht="10.5">
      <c r="A300" s="97" t="s">
        <v>92</v>
      </c>
      <c r="B300" s="97" t="s">
        <v>1514</v>
      </c>
      <c r="C300" s="97">
        <v>1953</v>
      </c>
      <c r="D300" s="97" t="s">
        <v>242</v>
      </c>
      <c r="E300" s="174" t="str">
        <f t="shared" si="9"/>
        <v>A.S.D. MARATHON MASSAFRA</v>
      </c>
      <c r="F300" s="97">
        <v>15</v>
      </c>
      <c r="G300" s="174"/>
    </row>
    <row r="301" spans="1:7" s="52" customFormat="1" ht="10.5">
      <c r="A301" s="97" t="s">
        <v>92</v>
      </c>
      <c r="B301" s="97" t="s">
        <v>1515</v>
      </c>
      <c r="C301" s="97">
        <v>1951</v>
      </c>
      <c r="D301" s="97" t="s">
        <v>161</v>
      </c>
      <c r="E301" s="174" t="str">
        <f t="shared" si="9"/>
        <v>A.S. AMATORI PUTIGNANO</v>
      </c>
      <c r="F301" s="97">
        <v>14</v>
      </c>
      <c r="G301" s="174"/>
    </row>
    <row r="302" spans="1:7" s="52" customFormat="1" ht="10.5">
      <c r="A302" s="97" t="s">
        <v>92</v>
      </c>
      <c r="B302" s="97" t="s">
        <v>1516</v>
      </c>
      <c r="C302" s="97">
        <v>1950</v>
      </c>
      <c r="D302" s="97" t="s">
        <v>161</v>
      </c>
      <c r="E302" s="174" t="str">
        <f t="shared" si="9"/>
        <v>A.S. AMATORI PUTIGNANO</v>
      </c>
      <c r="F302" s="97">
        <v>13</v>
      </c>
      <c r="G302" s="174"/>
    </row>
    <row r="303" spans="1:7" s="52" customFormat="1" ht="10.5">
      <c r="A303" s="97" t="s">
        <v>92</v>
      </c>
      <c r="B303" s="97" t="s">
        <v>1517</v>
      </c>
      <c r="C303" s="97">
        <v>1952</v>
      </c>
      <c r="D303" s="97" t="s">
        <v>161</v>
      </c>
      <c r="E303" s="174" t="str">
        <f t="shared" si="9"/>
        <v>A.S. AMATORI PUTIGNANO</v>
      </c>
      <c r="F303" s="97">
        <v>12</v>
      </c>
      <c r="G303" s="174"/>
    </row>
    <row r="304" spans="1:7" s="52" customFormat="1" ht="10.5">
      <c r="A304" s="97" t="s">
        <v>92</v>
      </c>
      <c r="B304" s="97" t="s">
        <v>1518</v>
      </c>
      <c r="C304" s="97">
        <v>1949</v>
      </c>
      <c r="D304" s="97" t="s">
        <v>141</v>
      </c>
      <c r="E304" s="174" t="str">
        <f t="shared" si="9"/>
        <v>AVIS IN CORSA CONVERSANO</v>
      </c>
      <c r="F304" s="97">
        <v>11</v>
      </c>
      <c r="G304" s="174"/>
    </row>
    <row r="305" spans="1:7" s="52" customFormat="1" ht="10.5">
      <c r="A305" s="97" t="s">
        <v>92</v>
      </c>
      <c r="B305" s="97" t="s">
        <v>1074</v>
      </c>
      <c r="C305" s="97">
        <v>1951</v>
      </c>
      <c r="D305" s="97" t="s">
        <v>148</v>
      </c>
      <c r="E305" s="174" t="str">
        <f t="shared" si="9"/>
        <v>GPDM LECCE</v>
      </c>
      <c r="F305" s="97">
        <v>10</v>
      </c>
      <c r="G305" s="174"/>
    </row>
    <row r="306" spans="1:7" s="52" customFormat="1" ht="10.5">
      <c r="A306" s="97" t="s">
        <v>92</v>
      </c>
      <c r="B306" s="97" t="s">
        <v>1519</v>
      </c>
      <c r="C306" s="97">
        <v>1952</v>
      </c>
      <c r="D306" s="97" t="s">
        <v>141</v>
      </c>
      <c r="E306" s="174" t="str">
        <f t="shared" si="9"/>
        <v>AVIS IN CORSA CONVERSANO</v>
      </c>
      <c r="F306" s="97">
        <v>9</v>
      </c>
      <c r="G306" s="174"/>
    </row>
    <row r="307" spans="1:7" s="52" customFormat="1" ht="10.5">
      <c r="A307" s="245" t="s">
        <v>96</v>
      </c>
      <c r="B307" s="245" t="s">
        <v>1520</v>
      </c>
      <c r="C307" s="245">
        <v>1943</v>
      </c>
      <c r="D307" s="245" t="s">
        <v>1529</v>
      </c>
      <c r="E307" s="245" t="s">
        <v>1548</v>
      </c>
      <c r="F307" s="97">
        <v>20</v>
      </c>
      <c r="G307" s="174"/>
    </row>
    <row r="308" spans="1:7" s="52" customFormat="1" ht="10.5">
      <c r="A308" s="97" t="s">
        <v>96</v>
      </c>
      <c r="B308" s="97" t="s">
        <v>320</v>
      </c>
      <c r="C308" s="97">
        <v>1941</v>
      </c>
      <c r="D308" s="97" t="s">
        <v>200</v>
      </c>
      <c r="E308" s="174" t="str">
        <f>VLOOKUP(D308,cod.,2,FALSE)</f>
        <v>A.S.D. NADIR ON THE ROAD - PUT</v>
      </c>
      <c r="F308" s="97">
        <v>18</v>
      </c>
      <c r="G308" s="174"/>
    </row>
  </sheetData>
  <autoFilter ref="A1:G308"/>
  <sortState ref="A2:F309">
    <sortCondition ref="A2:A309"/>
  </sortState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L136"/>
  <sheetViews>
    <sheetView topLeftCell="A115" workbookViewId="0">
      <selection activeCell="A126" sqref="A126:H133"/>
    </sheetView>
  </sheetViews>
  <sheetFormatPr defaultRowHeight="12.75"/>
  <cols>
    <col min="4" max="4" width="33.140625" bestFit="1" customWidth="1"/>
    <col min="6" max="6" width="9.140625" style="65"/>
    <col min="7" max="7" width="32.7109375" bestFit="1" customWidth="1"/>
    <col min="10" max="10" width="16" bestFit="1" customWidth="1"/>
    <col min="11" max="11" width="19.7109375" bestFit="1" customWidth="1"/>
  </cols>
  <sheetData>
    <row r="1" spans="1:12" ht="15">
      <c r="A1" s="133" t="s">
        <v>1172</v>
      </c>
      <c r="B1" s="65">
        <v>1</v>
      </c>
      <c r="C1" s="134" t="s">
        <v>1173</v>
      </c>
      <c r="D1" s="104" t="s">
        <v>15</v>
      </c>
      <c r="E1" s="136" t="s">
        <v>1174</v>
      </c>
      <c r="F1" s="137"/>
      <c r="G1" s="137" t="s">
        <v>1255</v>
      </c>
      <c r="H1" s="52" t="s">
        <v>99</v>
      </c>
      <c r="I1" s="122"/>
      <c r="J1" s="135"/>
      <c r="K1" s="135"/>
    </row>
    <row r="2" spans="1:12" ht="15">
      <c r="A2" s="244">
        <v>105</v>
      </c>
      <c r="B2" s="245">
        <v>1</v>
      </c>
      <c r="C2" s="244" t="s">
        <v>265</v>
      </c>
      <c r="D2" s="245" t="s">
        <v>1221</v>
      </c>
      <c r="E2" s="244">
        <v>2000</v>
      </c>
      <c r="F2" s="244" t="s">
        <v>936</v>
      </c>
      <c r="G2" s="244" t="s">
        <v>937</v>
      </c>
      <c r="H2" s="245">
        <v>20</v>
      </c>
      <c r="I2" s="97"/>
      <c r="J2" s="135"/>
      <c r="K2" s="135"/>
    </row>
    <row r="3" spans="1:12" ht="15">
      <c r="A3" s="244">
        <v>45</v>
      </c>
      <c r="B3" s="245">
        <v>1</v>
      </c>
      <c r="C3" s="244" t="s">
        <v>19</v>
      </c>
      <c r="D3" s="245" t="s">
        <v>445</v>
      </c>
      <c r="E3" s="244">
        <v>1991</v>
      </c>
      <c r="F3" s="244" t="s">
        <v>109</v>
      </c>
      <c r="G3" s="244" t="s">
        <v>110</v>
      </c>
      <c r="H3" s="245">
        <v>20</v>
      </c>
      <c r="I3" s="97"/>
      <c r="J3" s="135"/>
      <c r="K3" s="135"/>
      <c r="L3" s="65"/>
    </row>
    <row r="4" spans="1:12" ht="15">
      <c r="A4" s="141">
        <v>107</v>
      </c>
      <c r="B4" s="97">
        <v>2</v>
      </c>
      <c r="C4" s="141" t="s">
        <v>19</v>
      </c>
      <c r="D4" s="97" t="s">
        <v>634</v>
      </c>
      <c r="E4" s="141">
        <v>1987</v>
      </c>
      <c r="F4" s="141" t="s">
        <v>109</v>
      </c>
      <c r="G4" s="141" t="s">
        <v>110</v>
      </c>
      <c r="H4" s="97">
        <v>18</v>
      </c>
      <c r="I4" s="97"/>
      <c r="J4" s="135"/>
      <c r="K4" s="135"/>
      <c r="L4" s="65"/>
    </row>
    <row r="5" spans="1:12" ht="15">
      <c r="A5" s="141">
        <v>147</v>
      </c>
      <c r="B5" s="97">
        <v>3</v>
      </c>
      <c r="C5" s="141" t="s">
        <v>19</v>
      </c>
      <c r="D5" s="97" t="s">
        <v>717</v>
      </c>
      <c r="E5" s="141">
        <v>1985</v>
      </c>
      <c r="F5" s="141" t="s">
        <v>181</v>
      </c>
      <c r="G5" s="141" t="s">
        <v>240</v>
      </c>
      <c r="H5" s="97">
        <v>16</v>
      </c>
      <c r="I5" s="97"/>
      <c r="J5" s="135"/>
      <c r="K5" s="135"/>
      <c r="L5" s="65"/>
    </row>
    <row r="6" spans="1:12" ht="15">
      <c r="A6" s="244">
        <v>19</v>
      </c>
      <c r="B6" s="245">
        <v>1</v>
      </c>
      <c r="C6" s="244" t="s">
        <v>27</v>
      </c>
      <c r="D6" s="245" t="s">
        <v>925</v>
      </c>
      <c r="E6" s="244">
        <v>1980</v>
      </c>
      <c r="F6" s="244" t="s">
        <v>176</v>
      </c>
      <c r="G6" s="244" t="s">
        <v>177</v>
      </c>
      <c r="H6" s="245">
        <v>20</v>
      </c>
      <c r="I6" s="97"/>
      <c r="J6" s="135"/>
      <c r="K6" s="135"/>
      <c r="L6" s="65"/>
    </row>
    <row r="7" spans="1:12" ht="15">
      <c r="A7" s="141">
        <v>132</v>
      </c>
      <c r="B7" s="97">
        <v>2</v>
      </c>
      <c r="C7" s="141" t="s">
        <v>27</v>
      </c>
      <c r="D7" s="97" t="s">
        <v>1011</v>
      </c>
      <c r="E7" s="141">
        <v>1981</v>
      </c>
      <c r="F7" s="141" t="s">
        <v>157</v>
      </c>
      <c r="G7" s="141" t="s">
        <v>158</v>
      </c>
      <c r="H7" s="97">
        <v>18</v>
      </c>
      <c r="I7" s="97"/>
      <c r="J7" s="135"/>
      <c r="K7" s="135"/>
      <c r="L7" s="65"/>
    </row>
    <row r="8" spans="1:12" ht="15">
      <c r="A8" s="141">
        <v>156</v>
      </c>
      <c r="B8" s="97">
        <v>3</v>
      </c>
      <c r="C8" s="141" t="s">
        <v>27</v>
      </c>
      <c r="D8" s="97" t="s">
        <v>1250</v>
      </c>
      <c r="E8" s="141">
        <v>1981</v>
      </c>
      <c r="F8" s="141" t="s">
        <v>1270</v>
      </c>
      <c r="G8" s="141" t="s">
        <v>1256</v>
      </c>
      <c r="H8" s="97">
        <v>16</v>
      </c>
      <c r="I8" s="97"/>
      <c r="J8" s="135"/>
      <c r="K8" s="135"/>
      <c r="L8" s="65"/>
    </row>
    <row r="9" spans="1:12" ht="15">
      <c r="A9" s="244">
        <v>89</v>
      </c>
      <c r="B9" s="245">
        <v>1</v>
      </c>
      <c r="C9" s="244" t="s">
        <v>34</v>
      </c>
      <c r="D9" s="245" t="s">
        <v>587</v>
      </c>
      <c r="E9" s="244">
        <v>1978</v>
      </c>
      <c r="F9" s="244" t="s">
        <v>146</v>
      </c>
      <c r="G9" s="244" t="s">
        <v>147</v>
      </c>
      <c r="H9" s="245">
        <v>20</v>
      </c>
      <c r="I9" s="97"/>
      <c r="J9" s="135"/>
      <c r="K9" s="135"/>
      <c r="L9" s="65"/>
    </row>
    <row r="10" spans="1:12" ht="15">
      <c r="A10" s="141">
        <v>118</v>
      </c>
      <c r="B10" s="97">
        <v>2</v>
      </c>
      <c r="C10" s="141" t="s">
        <v>34</v>
      </c>
      <c r="D10" s="97" t="s">
        <v>322</v>
      </c>
      <c r="E10" s="141">
        <v>1978</v>
      </c>
      <c r="F10" s="141" t="s">
        <v>122</v>
      </c>
      <c r="G10" s="141" t="s">
        <v>123</v>
      </c>
      <c r="H10" s="97">
        <v>18</v>
      </c>
      <c r="I10" s="97"/>
      <c r="J10" s="135"/>
      <c r="K10" s="135"/>
      <c r="L10" s="65"/>
    </row>
    <row r="11" spans="1:12" ht="15">
      <c r="A11" s="244">
        <v>56</v>
      </c>
      <c r="B11" s="245">
        <v>1</v>
      </c>
      <c r="C11" s="244" t="s">
        <v>37</v>
      </c>
      <c r="D11" s="245" t="s">
        <v>315</v>
      </c>
      <c r="E11" s="244">
        <v>1970</v>
      </c>
      <c r="F11" s="244" t="s">
        <v>193</v>
      </c>
      <c r="G11" s="244" t="s">
        <v>194</v>
      </c>
      <c r="H11" s="245">
        <v>20</v>
      </c>
      <c r="I11" s="97"/>
      <c r="J11" s="135"/>
      <c r="K11" s="135"/>
      <c r="L11" s="65"/>
    </row>
    <row r="12" spans="1:12" ht="15">
      <c r="A12" s="141">
        <v>98</v>
      </c>
      <c r="B12" s="97">
        <v>2</v>
      </c>
      <c r="C12" s="141" t="s">
        <v>37</v>
      </c>
      <c r="D12" s="97" t="s">
        <v>317</v>
      </c>
      <c r="E12" s="141">
        <v>1969</v>
      </c>
      <c r="F12" s="141" t="s">
        <v>176</v>
      </c>
      <c r="G12" s="141" t="s">
        <v>177</v>
      </c>
      <c r="H12" s="97">
        <v>18</v>
      </c>
      <c r="I12" s="97"/>
      <c r="J12" s="135"/>
      <c r="K12" s="135"/>
      <c r="L12" s="65"/>
    </row>
    <row r="13" spans="1:12" ht="15">
      <c r="A13" s="141">
        <v>102</v>
      </c>
      <c r="B13" s="97">
        <v>3</v>
      </c>
      <c r="C13" s="141" t="s">
        <v>37</v>
      </c>
      <c r="D13" s="97" t="s">
        <v>1002</v>
      </c>
      <c r="E13" s="141">
        <v>1970</v>
      </c>
      <c r="F13" s="141" t="s">
        <v>234</v>
      </c>
      <c r="G13" s="141" t="s">
        <v>235</v>
      </c>
      <c r="H13" s="97">
        <v>16</v>
      </c>
      <c r="I13" s="97"/>
      <c r="J13" s="135"/>
      <c r="K13" s="135"/>
      <c r="L13" s="65"/>
    </row>
    <row r="14" spans="1:12" ht="15">
      <c r="A14" s="141">
        <v>126</v>
      </c>
      <c r="B14" s="97">
        <v>4</v>
      </c>
      <c r="C14" s="141" t="s">
        <v>37</v>
      </c>
      <c r="D14" s="97" t="s">
        <v>1230</v>
      </c>
      <c r="E14" s="141">
        <v>1970</v>
      </c>
      <c r="F14" s="141" t="s">
        <v>1270</v>
      </c>
      <c r="G14" s="141" t="s">
        <v>1271</v>
      </c>
      <c r="H14" s="97">
        <v>15</v>
      </c>
      <c r="I14" s="97"/>
      <c r="J14" s="135"/>
      <c r="K14" s="135"/>
      <c r="L14" s="65"/>
    </row>
    <row r="15" spans="1:12" ht="15">
      <c r="A15" s="141">
        <v>138</v>
      </c>
      <c r="B15" s="97">
        <v>5</v>
      </c>
      <c r="C15" s="141" t="s">
        <v>37</v>
      </c>
      <c r="D15" s="97" t="s">
        <v>749</v>
      </c>
      <c r="E15" s="141">
        <v>1970</v>
      </c>
      <c r="F15" s="141" t="s">
        <v>217</v>
      </c>
      <c r="G15" s="141" t="s">
        <v>218</v>
      </c>
      <c r="H15" s="97">
        <v>14</v>
      </c>
      <c r="I15" s="97"/>
      <c r="J15" s="135"/>
      <c r="K15" s="135"/>
      <c r="L15" s="65"/>
    </row>
    <row r="16" spans="1:12" ht="15">
      <c r="A16" s="141">
        <v>148</v>
      </c>
      <c r="B16" s="97">
        <v>6</v>
      </c>
      <c r="C16" s="141" t="s">
        <v>37</v>
      </c>
      <c r="D16" s="97" t="s">
        <v>354</v>
      </c>
      <c r="E16" s="141">
        <v>1969</v>
      </c>
      <c r="F16" s="141" t="s">
        <v>122</v>
      </c>
      <c r="G16" s="141" t="s">
        <v>123</v>
      </c>
      <c r="H16" s="97">
        <v>13</v>
      </c>
      <c r="I16" s="97"/>
      <c r="J16" s="135"/>
      <c r="K16" s="135"/>
      <c r="L16" s="65"/>
    </row>
    <row r="17" spans="1:12" ht="15">
      <c r="A17" s="141">
        <v>160</v>
      </c>
      <c r="B17" s="97">
        <v>7</v>
      </c>
      <c r="C17" s="141" t="s">
        <v>37</v>
      </c>
      <c r="D17" s="97" t="s">
        <v>1251</v>
      </c>
      <c r="E17" s="141">
        <v>1970</v>
      </c>
      <c r="F17" s="141" t="s">
        <v>1277</v>
      </c>
      <c r="G17" s="141" t="s">
        <v>1258</v>
      </c>
      <c r="H17" s="97">
        <v>12</v>
      </c>
      <c r="I17" s="97"/>
      <c r="J17" s="135"/>
      <c r="K17" s="135"/>
      <c r="L17" s="65"/>
    </row>
    <row r="18" spans="1:12" ht="15">
      <c r="A18" s="244">
        <v>100</v>
      </c>
      <c r="B18" s="245">
        <v>1</v>
      </c>
      <c r="C18" s="244" t="s">
        <v>43</v>
      </c>
      <c r="D18" s="245" t="s">
        <v>1218</v>
      </c>
      <c r="E18" s="244">
        <v>1966</v>
      </c>
      <c r="F18" s="244" t="s">
        <v>1277</v>
      </c>
      <c r="G18" s="244" t="s">
        <v>1258</v>
      </c>
      <c r="H18" s="245">
        <v>20</v>
      </c>
      <c r="I18" s="97"/>
      <c r="J18" s="135"/>
      <c r="K18" s="135"/>
      <c r="L18" s="65"/>
    </row>
    <row r="19" spans="1:12" ht="15">
      <c r="A19" s="141">
        <v>155</v>
      </c>
      <c r="B19" s="97">
        <v>2</v>
      </c>
      <c r="C19" s="141" t="s">
        <v>43</v>
      </c>
      <c r="D19" s="97" t="s">
        <v>1249</v>
      </c>
      <c r="E19" s="141">
        <v>1968</v>
      </c>
      <c r="F19" s="141" t="s">
        <v>1277</v>
      </c>
      <c r="G19" s="141" t="s">
        <v>1258</v>
      </c>
      <c r="H19" s="97">
        <v>18</v>
      </c>
      <c r="I19" s="97"/>
      <c r="J19" s="135"/>
      <c r="K19" s="135"/>
      <c r="L19" s="65"/>
    </row>
    <row r="20" spans="1:12" ht="15">
      <c r="A20" s="244">
        <v>116</v>
      </c>
      <c r="B20" s="245">
        <v>1</v>
      </c>
      <c r="C20" s="244" t="s">
        <v>49</v>
      </c>
      <c r="D20" s="245" t="s">
        <v>1227</v>
      </c>
      <c r="E20" s="244">
        <v>1963</v>
      </c>
      <c r="F20" s="244" t="s">
        <v>148</v>
      </c>
      <c r="G20" s="244" t="s">
        <v>149</v>
      </c>
      <c r="H20" s="245">
        <v>20</v>
      </c>
      <c r="I20" s="97"/>
      <c r="J20" s="135"/>
      <c r="K20" s="135"/>
      <c r="L20" s="65"/>
    </row>
    <row r="21" spans="1:12" ht="15">
      <c r="A21" s="141">
        <v>131</v>
      </c>
      <c r="B21" s="97">
        <v>2</v>
      </c>
      <c r="C21" s="141" t="s">
        <v>49</v>
      </c>
      <c r="D21" s="97" t="s">
        <v>1023</v>
      </c>
      <c r="E21" s="141">
        <v>1963</v>
      </c>
      <c r="F21" s="141" t="s">
        <v>157</v>
      </c>
      <c r="G21" s="141" t="s">
        <v>158</v>
      </c>
      <c r="H21" s="97">
        <v>18</v>
      </c>
      <c r="I21" s="97"/>
      <c r="J21" s="135"/>
      <c r="K21" s="135"/>
      <c r="L21" s="65"/>
    </row>
    <row r="22" spans="1:12" ht="15">
      <c r="A22" s="244">
        <v>165</v>
      </c>
      <c r="B22" s="245">
        <v>1</v>
      </c>
      <c r="C22" s="244" t="s">
        <v>52</v>
      </c>
      <c r="D22" s="245" t="s">
        <v>325</v>
      </c>
      <c r="E22" s="244">
        <v>1954</v>
      </c>
      <c r="F22" s="244" t="s">
        <v>234</v>
      </c>
      <c r="G22" s="244" t="s">
        <v>235</v>
      </c>
      <c r="H22" s="245">
        <v>20</v>
      </c>
      <c r="I22" s="97"/>
      <c r="J22" s="135"/>
      <c r="K22" s="135"/>
      <c r="L22" s="65"/>
    </row>
    <row r="23" spans="1:12" ht="15">
      <c r="A23" s="244">
        <v>161</v>
      </c>
      <c r="B23" s="245">
        <v>1</v>
      </c>
      <c r="C23" s="244" t="s">
        <v>54</v>
      </c>
      <c r="D23" s="245" t="s">
        <v>1252</v>
      </c>
      <c r="E23" s="244">
        <v>1953</v>
      </c>
      <c r="F23" s="244" t="s">
        <v>1279</v>
      </c>
      <c r="G23" s="244" t="s">
        <v>1278</v>
      </c>
      <c r="H23" s="245">
        <v>20</v>
      </c>
      <c r="I23" s="97"/>
      <c r="J23" s="135"/>
      <c r="K23" s="135"/>
      <c r="L23" s="65"/>
    </row>
    <row r="24" spans="1:12" ht="15">
      <c r="A24" s="244">
        <v>1</v>
      </c>
      <c r="B24" s="245">
        <v>1</v>
      </c>
      <c r="C24" s="244" t="s">
        <v>64</v>
      </c>
      <c r="D24" s="245" t="s">
        <v>1175</v>
      </c>
      <c r="E24" s="244">
        <v>1987</v>
      </c>
      <c r="F24" s="244" t="s">
        <v>1270</v>
      </c>
      <c r="G24" s="244" t="s">
        <v>1269</v>
      </c>
      <c r="H24" s="245">
        <v>40</v>
      </c>
      <c r="I24" s="97"/>
      <c r="J24" s="135"/>
      <c r="K24" s="135"/>
      <c r="L24" s="65"/>
    </row>
    <row r="25" spans="1:12" ht="15">
      <c r="A25" s="141">
        <v>3</v>
      </c>
      <c r="B25" s="97">
        <v>2</v>
      </c>
      <c r="C25" s="141" t="s">
        <v>64</v>
      </c>
      <c r="D25" s="97" t="s">
        <v>1176</v>
      </c>
      <c r="E25" s="141">
        <v>1986</v>
      </c>
      <c r="F25" s="141" t="s">
        <v>1270</v>
      </c>
      <c r="G25" s="141" t="s">
        <v>1269</v>
      </c>
      <c r="H25" s="97">
        <v>38</v>
      </c>
      <c r="I25" s="97"/>
      <c r="J25" s="135"/>
      <c r="K25" s="135"/>
      <c r="L25" s="65"/>
    </row>
    <row r="26" spans="1:12" ht="15">
      <c r="A26" s="141">
        <v>4</v>
      </c>
      <c r="B26" s="97">
        <v>3</v>
      </c>
      <c r="C26" s="141" t="s">
        <v>64</v>
      </c>
      <c r="D26" s="97" t="s">
        <v>921</v>
      </c>
      <c r="E26" s="141">
        <v>1987</v>
      </c>
      <c r="F26" s="141" t="s">
        <v>176</v>
      </c>
      <c r="G26" s="141" t="s">
        <v>177</v>
      </c>
      <c r="H26" s="97">
        <v>36</v>
      </c>
      <c r="I26" s="97"/>
      <c r="J26" s="135"/>
      <c r="K26" s="135"/>
      <c r="L26" s="65"/>
    </row>
    <row r="27" spans="1:12" ht="15">
      <c r="A27" s="141">
        <v>14</v>
      </c>
      <c r="B27" s="97">
        <v>4</v>
      </c>
      <c r="C27" s="141" t="s">
        <v>64</v>
      </c>
      <c r="D27" s="97" t="s">
        <v>296</v>
      </c>
      <c r="E27" s="141">
        <v>1986</v>
      </c>
      <c r="F27" s="141" t="s">
        <v>141</v>
      </c>
      <c r="G27" s="141" t="s">
        <v>142</v>
      </c>
      <c r="H27" s="97">
        <v>35</v>
      </c>
      <c r="I27" s="97"/>
      <c r="J27" s="135"/>
      <c r="K27" s="135"/>
      <c r="L27" s="65"/>
    </row>
    <row r="28" spans="1:12" ht="15">
      <c r="A28" s="141">
        <v>16</v>
      </c>
      <c r="B28" s="97">
        <v>5</v>
      </c>
      <c r="C28" s="141" t="s">
        <v>64</v>
      </c>
      <c r="D28" s="97" t="s">
        <v>1180</v>
      </c>
      <c r="E28" s="141">
        <v>1988</v>
      </c>
      <c r="F28" s="141" t="s">
        <v>1279</v>
      </c>
      <c r="G28" s="141" t="s">
        <v>1278</v>
      </c>
      <c r="H28" s="97">
        <v>34</v>
      </c>
      <c r="I28" s="97"/>
      <c r="J28" s="135"/>
      <c r="K28" s="135"/>
      <c r="L28" s="65"/>
    </row>
    <row r="29" spans="1:12" ht="15">
      <c r="A29" s="141">
        <v>21</v>
      </c>
      <c r="B29" s="97">
        <v>6</v>
      </c>
      <c r="C29" s="141" t="s">
        <v>64</v>
      </c>
      <c r="D29" s="97" t="s">
        <v>935</v>
      </c>
      <c r="E29" s="141">
        <v>1988</v>
      </c>
      <c r="F29" s="141" t="s">
        <v>936</v>
      </c>
      <c r="G29" s="141" t="s">
        <v>937</v>
      </c>
      <c r="H29" s="97">
        <v>33</v>
      </c>
      <c r="I29" s="97"/>
      <c r="J29" s="135"/>
      <c r="K29" s="135"/>
      <c r="L29" s="65"/>
    </row>
    <row r="30" spans="1:12" ht="15">
      <c r="A30" s="141">
        <v>33</v>
      </c>
      <c r="B30" s="97">
        <v>7</v>
      </c>
      <c r="C30" s="141" t="s">
        <v>64</v>
      </c>
      <c r="D30" s="97" t="s">
        <v>1189</v>
      </c>
      <c r="E30" s="141">
        <v>1990</v>
      </c>
      <c r="F30" s="141" t="s">
        <v>1270</v>
      </c>
      <c r="G30" s="141" t="s">
        <v>1269</v>
      </c>
      <c r="H30" s="97">
        <v>32</v>
      </c>
      <c r="I30" s="97"/>
      <c r="J30" s="135"/>
      <c r="K30" s="135"/>
      <c r="L30" s="65"/>
    </row>
    <row r="31" spans="1:12" ht="15">
      <c r="A31" s="141">
        <v>35</v>
      </c>
      <c r="B31" s="97">
        <v>8</v>
      </c>
      <c r="C31" s="141" t="s">
        <v>64</v>
      </c>
      <c r="D31" s="97" t="s">
        <v>478</v>
      </c>
      <c r="E31" s="141">
        <v>1986</v>
      </c>
      <c r="F31" s="141" t="s">
        <v>181</v>
      </c>
      <c r="G31" s="50" t="s">
        <v>240</v>
      </c>
      <c r="H31" s="97">
        <v>31</v>
      </c>
      <c r="I31" s="97"/>
      <c r="J31" s="135"/>
      <c r="K31" s="135"/>
      <c r="L31" s="65"/>
    </row>
    <row r="32" spans="1:12" ht="15">
      <c r="A32" s="141">
        <v>46</v>
      </c>
      <c r="B32" s="97">
        <v>9</v>
      </c>
      <c r="C32" s="141" t="s">
        <v>64</v>
      </c>
      <c r="D32" s="97" t="s">
        <v>1194</v>
      </c>
      <c r="E32" s="141">
        <v>1986</v>
      </c>
      <c r="F32" s="141" t="s">
        <v>962</v>
      </c>
      <c r="G32" s="141" t="s">
        <v>1260</v>
      </c>
      <c r="H32" s="97">
        <v>30</v>
      </c>
      <c r="I32" s="97"/>
      <c r="J32" s="135"/>
      <c r="K32" s="135"/>
      <c r="L32" s="65"/>
    </row>
    <row r="33" spans="1:12" ht="15">
      <c r="A33" s="141">
        <v>49</v>
      </c>
      <c r="B33" s="97">
        <v>10</v>
      </c>
      <c r="C33" s="141" t="s">
        <v>64</v>
      </c>
      <c r="D33" s="97" t="s">
        <v>1197</v>
      </c>
      <c r="E33" s="141">
        <v>1990</v>
      </c>
      <c r="F33" s="141" t="s">
        <v>1285</v>
      </c>
      <c r="G33" s="141" t="s">
        <v>1263</v>
      </c>
      <c r="H33" s="97">
        <v>29</v>
      </c>
      <c r="I33" s="97"/>
      <c r="J33" s="135"/>
      <c r="K33" s="135"/>
      <c r="L33" s="65"/>
    </row>
    <row r="34" spans="1:12" ht="15">
      <c r="A34" s="141">
        <v>52</v>
      </c>
      <c r="B34" s="97">
        <v>11</v>
      </c>
      <c r="C34" s="141" t="s">
        <v>64</v>
      </c>
      <c r="D34" s="97" t="s">
        <v>1200</v>
      </c>
      <c r="E34" s="141">
        <v>1985</v>
      </c>
      <c r="F34" s="141" t="s">
        <v>1270</v>
      </c>
      <c r="G34" s="141" t="s">
        <v>1269</v>
      </c>
      <c r="H34" s="97">
        <v>28</v>
      </c>
      <c r="I34" s="97"/>
      <c r="J34" s="135"/>
      <c r="K34" s="135"/>
      <c r="L34" s="65"/>
    </row>
    <row r="35" spans="1:12" ht="15">
      <c r="A35" s="141">
        <v>61</v>
      </c>
      <c r="B35" s="97">
        <v>12</v>
      </c>
      <c r="C35" s="141" t="s">
        <v>64</v>
      </c>
      <c r="D35" s="97" t="s">
        <v>309</v>
      </c>
      <c r="E35" s="141">
        <v>1988</v>
      </c>
      <c r="F35" s="141" t="s">
        <v>109</v>
      </c>
      <c r="G35" s="141" t="s">
        <v>110</v>
      </c>
      <c r="H35" s="97">
        <v>27</v>
      </c>
      <c r="I35" s="97"/>
      <c r="J35" s="135"/>
      <c r="K35" s="135"/>
      <c r="L35" s="65"/>
    </row>
    <row r="36" spans="1:12" ht="15">
      <c r="A36" s="141">
        <v>80</v>
      </c>
      <c r="B36" s="97">
        <v>13</v>
      </c>
      <c r="C36" s="141" t="s">
        <v>64</v>
      </c>
      <c r="D36" s="97" t="s">
        <v>1206</v>
      </c>
      <c r="E36" s="141">
        <v>1996</v>
      </c>
      <c r="F36" s="141" t="s">
        <v>936</v>
      </c>
      <c r="G36" s="141" t="s">
        <v>937</v>
      </c>
      <c r="H36" s="97">
        <v>26</v>
      </c>
      <c r="I36" s="97"/>
      <c r="J36" s="135"/>
      <c r="K36" s="135"/>
      <c r="L36" s="65"/>
    </row>
    <row r="37" spans="1:12" ht="15">
      <c r="A37" s="141">
        <v>96</v>
      </c>
      <c r="B37" s="97">
        <v>14</v>
      </c>
      <c r="C37" s="141" t="s">
        <v>64</v>
      </c>
      <c r="D37" s="97" t="s">
        <v>1217</v>
      </c>
      <c r="E37" s="141">
        <v>1988</v>
      </c>
      <c r="F37" s="141" t="s">
        <v>1288</v>
      </c>
      <c r="G37" s="141" t="s">
        <v>1266</v>
      </c>
      <c r="H37" s="97">
        <v>25</v>
      </c>
      <c r="I37" s="97"/>
      <c r="J37" s="135"/>
      <c r="K37" s="135"/>
      <c r="L37" s="65"/>
    </row>
    <row r="38" spans="1:12" ht="15">
      <c r="A38" s="141">
        <v>110</v>
      </c>
      <c r="B38" s="97">
        <v>15</v>
      </c>
      <c r="C38" s="141" t="s">
        <v>64</v>
      </c>
      <c r="D38" s="97" t="s">
        <v>1223</v>
      </c>
      <c r="E38" s="141">
        <v>1994</v>
      </c>
      <c r="F38" s="141" t="s">
        <v>1279</v>
      </c>
      <c r="G38" s="141" t="s">
        <v>1278</v>
      </c>
      <c r="H38" s="97">
        <v>24</v>
      </c>
      <c r="I38" s="97"/>
      <c r="J38" s="135"/>
      <c r="K38" s="135"/>
      <c r="L38" s="65"/>
    </row>
    <row r="39" spans="1:12" ht="15">
      <c r="A39" s="141">
        <v>129</v>
      </c>
      <c r="B39" s="97">
        <v>16</v>
      </c>
      <c r="C39" s="141" t="s">
        <v>64</v>
      </c>
      <c r="D39" s="97" t="s">
        <v>1233</v>
      </c>
      <c r="E39" s="141">
        <v>1992</v>
      </c>
      <c r="F39" s="141" t="s">
        <v>1285</v>
      </c>
      <c r="G39" s="141" t="s">
        <v>1263</v>
      </c>
      <c r="H39" s="97">
        <v>23</v>
      </c>
      <c r="I39" s="97"/>
      <c r="J39" s="135"/>
      <c r="K39" s="135"/>
      <c r="L39" s="65"/>
    </row>
    <row r="40" spans="1:12" ht="15">
      <c r="A40" s="244">
        <v>15</v>
      </c>
      <c r="B40" s="245">
        <v>1</v>
      </c>
      <c r="C40" s="244" t="s">
        <v>70</v>
      </c>
      <c r="D40" s="245" t="s">
        <v>938</v>
      </c>
      <c r="E40" s="244">
        <v>1979</v>
      </c>
      <c r="F40" s="244" t="s">
        <v>109</v>
      </c>
      <c r="G40" s="244" t="s">
        <v>110</v>
      </c>
      <c r="H40" s="245">
        <v>40</v>
      </c>
      <c r="I40" s="97"/>
      <c r="J40" s="135"/>
      <c r="K40" s="135"/>
      <c r="L40" s="65"/>
    </row>
    <row r="41" spans="1:12" ht="15">
      <c r="A41" s="141">
        <v>27</v>
      </c>
      <c r="B41" s="97">
        <v>2</v>
      </c>
      <c r="C41" s="141" t="s">
        <v>70</v>
      </c>
      <c r="D41" s="97" t="s">
        <v>299</v>
      </c>
      <c r="E41" s="141">
        <v>1979</v>
      </c>
      <c r="F41" s="141" t="s">
        <v>176</v>
      </c>
      <c r="G41" s="141" t="s">
        <v>177</v>
      </c>
      <c r="H41" s="97">
        <v>38</v>
      </c>
      <c r="I41" s="97"/>
      <c r="J41" s="135"/>
      <c r="K41" s="135"/>
      <c r="L41" s="65"/>
    </row>
    <row r="42" spans="1:12" ht="15">
      <c r="A42" s="141">
        <v>29</v>
      </c>
      <c r="B42" s="97">
        <v>3</v>
      </c>
      <c r="C42" s="141" t="s">
        <v>70</v>
      </c>
      <c r="D42" s="97" t="s">
        <v>1186</v>
      </c>
      <c r="E42" s="141">
        <v>1980</v>
      </c>
      <c r="F42" s="141" t="s">
        <v>1283</v>
      </c>
      <c r="G42" s="141" t="s">
        <v>1261</v>
      </c>
      <c r="H42" s="97">
        <v>36</v>
      </c>
      <c r="I42" s="97"/>
      <c r="J42" s="135"/>
      <c r="K42" s="135"/>
      <c r="L42" s="65"/>
    </row>
    <row r="43" spans="1:12" ht="15">
      <c r="A43" s="141">
        <v>42</v>
      </c>
      <c r="B43" s="97">
        <v>4</v>
      </c>
      <c r="C43" s="141" t="s">
        <v>70</v>
      </c>
      <c r="D43" s="97" t="s">
        <v>1191</v>
      </c>
      <c r="E43" s="141">
        <v>1979</v>
      </c>
      <c r="F43" s="141" t="s">
        <v>962</v>
      </c>
      <c r="G43" s="141" t="s">
        <v>1260</v>
      </c>
      <c r="H43" s="97">
        <v>35</v>
      </c>
      <c r="I43" s="97"/>
      <c r="J43" s="135"/>
      <c r="K43" s="135"/>
      <c r="L43" s="65"/>
    </row>
    <row r="44" spans="1:12" ht="15">
      <c r="A44" s="141">
        <v>58</v>
      </c>
      <c r="B44" s="97">
        <v>5</v>
      </c>
      <c r="C44" s="141" t="s">
        <v>70</v>
      </c>
      <c r="D44" s="97" t="s">
        <v>305</v>
      </c>
      <c r="E44" s="141">
        <v>1979</v>
      </c>
      <c r="F44" s="141" t="s">
        <v>181</v>
      </c>
      <c r="G44" s="50" t="s">
        <v>240</v>
      </c>
      <c r="H44" s="97">
        <v>34</v>
      </c>
      <c r="I44" s="97"/>
      <c r="J44" s="135"/>
      <c r="K44" s="135"/>
      <c r="L44" s="65"/>
    </row>
    <row r="45" spans="1:12" ht="15">
      <c r="A45" s="141">
        <v>164</v>
      </c>
      <c r="B45" s="97">
        <v>6</v>
      </c>
      <c r="C45" s="141" t="s">
        <v>70</v>
      </c>
      <c r="D45" s="97" t="s">
        <v>1253</v>
      </c>
      <c r="E45" s="141">
        <v>1980</v>
      </c>
      <c r="F45" s="141" t="s">
        <v>1277</v>
      </c>
      <c r="G45" s="141" t="s">
        <v>1258</v>
      </c>
      <c r="H45" s="97">
        <v>33</v>
      </c>
      <c r="I45" s="97"/>
      <c r="J45" s="135"/>
      <c r="K45" s="135"/>
      <c r="L45" s="65"/>
    </row>
    <row r="46" spans="1:12" ht="15">
      <c r="A46" s="244">
        <v>6</v>
      </c>
      <c r="B46" s="245">
        <v>1</v>
      </c>
      <c r="C46" s="244" t="s">
        <v>73</v>
      </c>
      <c r="D46" s="245" t="s">
        <v>1177</v>
      </c>
      <c r="E46" s="244">
        <v>1975</v>
      </c>
      <c r="F46" s="244" t="s">
        <v>1272</v>
      </c>
      <c r="G46" s="244" t="s">
        <v>1273</v>
      </c>
      <c r="H46" s="245">
        <v>40</v>
      </c>
      <c r="I46" s="97"/>
      <c r="J46" s="135"/>
      <c r="K46" s="135"/>
      <c r="L46" s="65"/>
    </row>
    <row r="47" spans="1:12" ht="15">
      <c r="A47" s="141">
        <v>7</v>
      </c>
      <c r="B47" s="97">
        <v>2</v>
      </c>
      <c r="C47" s="141" t="s">
        <v>73</v>
      </c>
      <c r="D47" s="97" t="s">
        <v>1178</v>
      </c>
      <c r="E47" s="141">
        <v>1977</v>
      </c>
      <c r="F47" s="141" t="s">
        <v>1275</v>
      </c>
      <c r="G47" s="141" t="s">
        <v>1276</v>
      </c>
      <c r="H47" s="97">
        <v>38</v>
      </c>
      <c r="I47" s="97"/>
      <c r="J47" s="135"/>
      <c r="K47" s="135"/>
      <c r="L47" s="65"/>
    </row>
    <row r="48" spans="1:12" ht="15">
      <c r="A48" s="141">
        <v>8</v>
      </c>
      <c r="B48" s="97">
        <v>3</v>
      </c>
      <c r="C48" s="141" t="s">
        <v>73</v>
      </c>
      <c r="D48" s="97" t="s">
        <v>1082</v>
      </c>
      <c r="E48" s="141">
        <v>1976</v>
      </c>
      <c r="F48" s="141" t="s">
        <v>373</v>
      </c>
      <c r="G48" s="50" t="s">
        <v>907</v>
      </c>
      <c r="H48" s="97">
        <v>36</v>
      </c>
      <c r="I48" s="97"/>
      <c r="J48" s="135"/>
      <c r="K48" s="135"/>
      <c r="L48" s="65"/>
    </row>
    <row r="49" spans="1:12" ht="15">
      <c r="A49" s="141">
        <v>9</v>
      </c>
      <c r="B49" s="97">
        <v>4</v>
      </c>
      <c r="C49" s="141" t="s">
        <v>73</v>
      </c>
      <c r="D49" s="97" t="s">
        <v>927</v>
      </c>
      <c r="E49" s="141">
        <v>1975</v>
      </c>
      <c r="F49" s="141" t="s">
        <v>928</v>
      </c>
      <c r="G49" s="141" t="s">
        <v>929</v>
      </c>
      <c r="H49" s="97">
        <v>35</v>
      </c>
      <c r="I49" s="97"/>
      <c r="J49" s="135"/>
      <c r="K49" s="135"/>
      <c r="L49" s="65"/>
    </row>
    <row r="50" spans="1:12" ht="15">
      <c r="A50" s="141">
        <v>12</v>
      </c>
      <c r="B50" s="97">
        <v>5</v>
      </c>
      <c r="C50" s="141" t="s">
        <v>73</v>
      </c>
      <c r="D50" s="97" t="s">
        <v>399</v>
      </c>
      <c r="E50" s="141">
        <v>1976</v>
      </c>
      <c r="F50" s="141" t="s">
        <v>109</v>
      </c>
      <c r="G50" s="141" t="s">
        <v>110</v>
      </c>
      <c r="H50" s="97">
        <v>34</v>
      </c>
      <c r="I50" s="97"/>
      <c r="J50" s="135"/>
      <c r="K50" s="135"/>
      <c r="L50" s="65"/>
    </row>
    <row r="51" spans="1:12" ht="15">
      <c r="A51" s="141">
        <v>17</v>
      </c>
      <c r="B51" s="97">
        <v>6</v>
      </c>
      <c r="C51" s="141" t="s">
        <v>73</v>
      </c>
      <c r="D51" s="97" t="s">
        <v>291</v>
      </c>
      <c r="E51" s="141">
        <v>1976</v>
      </c>
      <c r="F51" s="141" t="s">
        <v>330</v>
      </c>
      <c r="G51" s="50" t="s">
        <v>331</v>
      </c>
      <c r="H51" s="97">
        <v>33</v>
      </c>
      <c r="I51" s="97"/>
      <c r="J51" s="135"/>
      <c r="K51" s="135"/>
      <c r="L51" s="65"/>
    </row>
    <row r="52" spans="1:12" ht="15">
      <c r="A52" s="141">
        <v>18</v>
      </c>
      <c r="B52" s="97">
        <v>7</v>
      </c>
      <c r="C52" s="141" t="s">
        <v>73</v>
      </c>
      <c r="D52" s="97" t="s">
        <v>1181</v>
      </c>
      <c r="E52" s="141">
        <v>1974</v>
      </c>
      <c r="F52" s="141" t="s">
        <v>373</v>
      </c>
      <c r="G52" s="50" t="s">
        <v>907</v>
      </c>
      <c r="H52" s="97">
        <v>32</v>
      </c>
      <c r="I52" s="97"/>
      <c r="J52" s="135"/>
      <c r="K52" s="135"/>
      <c r="L52" s="65"/>
    </row>
    <row r="53" spans="1:12" ht="15">
      <c r="A53" s="141">
        <v>24</v>
      </c>
      <c r="B53" s="97">
        <v>8</v>
      </c>
      <c r="C53" s="141" t="s">
        <v>73</v>
      </c>
      <c r="D53" s="97" t="s">
        <v>1184</v>
      </c>
      <c r="E53" s="141">
        <v>1976</v>
      </c>
      <c r="F53" s="141" t="s">
        <v>962</v>
      </c>
      <c r="G53" s="141" t="s">
        <v>1260</v>
      </c>
      <c r="H53" s="97">
        <v>31</v>
      </c>
      <c r="I53" s="97"/>
      <c r="J53" s="135"/>
      <c r="K53" s="135"/>
      <c r="L53" s="65"/>
    </row>
    <row r="54" spans="1:12" ht="15">
      <c r="A54" s="141">
        <v>26</v>
      </c>
      <c r="B54" s="97">
        <v>9</v>
      </c>
      <c r="C54" s="141" t="s">
        <v>73</v>
      </c>
      <c r="D54" s="97" t="s">
        <v>338</v>
      </c>
      <c r="E54" s="141">
        <v>1977</v>
      </c>
      <c r="F54" s="141" t="s">
        <v>131</v>
      </c>
      <c r="G54" s="50" t="s">
        <v>132</v>
      </c>
      <c r="H54" s="97">
        <v>30</v>
      </c>
      <c r="I54" s="97"/>
      <c r="J54" s="135"/>
      <c r="K54" s="135"/>
      <c r="L54" s="65"/>
    </row>
    <row r="55" spans="1:12" ht="15">
      <c r="A55" s="141">
        <v>39</v>
      </c>
      <c r="B55" s="97">
        <v>10</v>
      </c>
      <c r="C55" s="141" t="s">
        <v>73</v>
      </c>
      <c r="D55" s="97" t="s">
        <v>428</v>
      </c>
      <c r="E55" s="141">
        <v>1974</v>
      </c>
      <c r="F55" s="141" t="s">
        <v>109</v>
      </c>
      <c r="G55" s="141" t="s">
        <v>110</v>
      </c>
      <c r="H55" s="97">
        <v>29</v>
      </c>
      <c r="I55" s="97"/>
      <c r="J55" s="135"/>
      <c r="K55" s="135"/>
      <c r="L55" s="65"/>
    </row>
    <row r="56" spans="1:12" ht="15">
      <c r="A56" s="141">
        <v>41</v>
      </c>
      <c r="B56" s="97">
        <v>11</v>
      </c>
      <c r="C56" s="141" t="s">
        <v>73</v>
      </c>
      <c r="D56" s="97" t="s">
        <v>303</v>
      </c>
      <c r="E56" s="141">
        <v>1975</v>
      </c>
      <c r="F56" s="141" t="s">
        <v>109</v>
      </c>
      <c r="G56" s="141" t="s">
        <v>110</v>
      </c>
      <c r="H56" s="97">
        <v>28</v>
      </c>
      <c r="I56" s="97"/>
      <c r="J56" s="135"/>
      <c r="K56" s="135"/>
      <c r="L56" s="65"/>
    </row>
    <row r="57" spans="1:12" ht="15">
      <c r="A57" s="141">
        <v>48</v>
      </c>
      <c r="B57" s="97">
        <v>12</v>
      </c>
      <c r="C57" s="141" t="s">
        <v>73</v>
      </c>
      <c r="D57" s="97" t="s">
        <v>1196</v>
      </c>
      <c r="E57" s="141">
        <v>1977</v>
      </c>
      <c r="F57" s="141" t="s">
        <v>949</v>
      </c>
      <c r="G57" s="141" t="s">
        <v>950</v>
      </c>
      <c r="H57" s="97">
        <v>27</v>
      </c>
      <c r="I57" s="97"/>
      <c r="J57" s="135"/>
      <c r="K57" s="135"/>
      <c r="L57" s="65"/>
    </row>
    <row r="58" spans="1:12" ht="15">
      <c r="A58" s="141">
        <v>81</v>
      </c>
      <c r="B58" s="97">
        <v>13</v>
      </c>
      <c r="C58" s="141" t="s">
        <v>73</v>
      </c>
      <c r="D58" s="97" t="s">
        <v>1207</v>
      </c>
      <c r="E58" s="141">
        <v>1975</v>
      </c>
      <c r="F58" s="141" t="s">
        <v>1287</v>
      </c>
      <c r="G58" s="141" t="s">
        <v>1286</v>
      </c>
      <c r="H58" s="97">
        <v>26</v>
      </c>
      <c r="I58" s="97"/>
      <c r="J58" s="135"/>
      <c r="K58" s="135"/>
      <c r="L58" s="65"/>
    </row>
    <row r="59" spans="1:12" ht="15">
      <c r="A59" s="141">
        <v>91</v>
      </c>
      <c r="B59" s="97">
        <v>14</v>
      </c>
      <c r="C59" s="141" t="s">
        <v>73</v>
      </c>
      <c r="D59" s="97" t="s">
        <v>311</v>
      </c>
      <c r="E59" s="141">
        <v>1977</v>
      </c>
      <c r="F59" s="141" t="s">
        <v>109</v>
      </c>
      <c r="G59" s="141" t="s">
        <v>110</v>
      </c>
      <c r="H59" s="97">
        <v>25</v>
      </c>
      <c r="I59" s="97"/>
      <c r="J59" s="135"/>
      <c r="K59" s="135"/>
      <c r="L59" s="65"/>
    </row>
    <row r="60" spans="1:12" ht="15">
      <c r="A60" s="141">
        <v>114</v>
      </c>
      <c r="B60" s="97">
        <v>15</v>
      </c>
      <c r="C60" s="141" t="s">
        <v>73</v>
      </c>
      <c r="D60" s="97" t="s">
        <v>1225</v>
      </c>
      <c r="E60" s="141">
        <v>1978</v>
      </c>
      <c r="F60" s="141" t="s">
        <v>1285</v>
      </c>
      <c r="G60" s="141" t="s">
        <v>1263</v>
      </c>
      <c r="H60" s="97">
        <v>24</v>
      </c>
      <c r="I60" s="97"/>
      <c r="J60" s="135"/>
      <c r="K60" s="135"/>
      <c r="L60" s="65"/>
    </row>
    <row r="61" spans="1:12" ht="15">
      <c r="A61" s="244">
        <v>2</v>
      </c>
      <c r="B61" s="245">
        <v>1</v>
      </c>
      <c r="C61" s="244" t="s">
        <v>78</v>
      </c>
      <c r="D61" s="245" t="s">
        <v>922</v>
      </c>
      <c r="E61" s="244">
        <v>1973</v>
      </c>
      <c r="F61" s="244" t="s">
        <v>923</v>
      </c>
      <c r="G61" s="246" t="s">
        <v>924</v>
      </c>
      <c r="H61" s="245">
        <v>40</v>
      </c>
      <c r="I61" s="97"/>
      <c r="J61" s="135"/>
      <c r="K61" s="135"/>
      <c r="L61" s="65"/>
    </row>
    <row r="62" spans="1:12" ht="15">
      <c r="A62" s="141">
        <v>5</v>
      </c>
      <c r="B62" s="97">
        <v>2</v>
      </c>
      <c r="C62" s="141" t="s">
        <v>78</v>
      </c>
      <c r="D62" s="97" t="s">
        <v>290</v>
      </c>
      <c r="E62" s="141">
        <v>1972</v>
      </c>
      <c r="F62" s="141" t="s">
        <v>109</v>
      </c>
      <c r="G62" s="141" t="s">
        <v>110</v>
      </c>
      <c r="H62" s="97">
        <v>38</v>
      </c>
      <c r="I62" s="97"/>
      <c r="J62" s="135"/>
      <c r="K62" s="135"/>
      <c r="L62" s="65"/>
    </row>
    <row r="63" spans="1:12" ht="15">
      <c r="A63" s="141">
        <v>23</v>
      </c>
      <c r="B63" s="97">
        <v>3</v>
      </c>
      <c r="C63" s="141" t="s">
        <v>78</v>
      </c>
      <c r="D63" s="97" t="s">
        <v>1183</v>
      </c>
      <c r="E63" s="141">
        <v>1969</v>
      </c>
      <c r="F63" s="141" t="s">
        <v>1280</v>
      </c>
      <c r="G63" s="141" t="s">
        <v>1259</v>
      </c>
      <c r="H63" s="97">
        <v>36</v>
      </c>
      <c r="I63" s="97"/>
      <c r="J63" s="135"/>
      <c r="K63" s="135"/>
      <c r="L63" s="65"/>
    </row>
    <row r="64" spans="1:12" ht="15">
      <c r="A64" s="141">
        <v>38</v>
      </c>
      <c r="B64" s="97">
        <v>4</v>
      </c>
      <c r="C64" s="141" t="s">
        <v>78</v>
      </c>
      <c r="D64" s="97" t="s">
        <v>1190</v>
      </c>
      <c r="E64" s="141">
        <v>1969</v>
      </c>
      <c r="F64" s="141" t="s">
        <v>949</v>
      </c>
      <c r="G64" s="141" t="s">
        <v>950</v>
      </c>
      <c r="H64" s="97">
        <v>35</v>
      </c>
      <c r="I64" s="97"/>
      <c r="J64" s="135"/>
      <c r="K64" s="135"/>
      <c r="L64" s="65"/>
    </row>
    <row r="65" spans="1:12" ht="15">
      <c r="A65" s="141">
        <v>43</v>
      </c>
      <c r="B65" s="97">
        <v>5</v>
      </c>
      <c r="C65" s="141" t="s">
        <v>78</v>
      </c>
      <c r="D65" s="97" t="s">
        <v>1192</v>
      </c>
      <c r="E65" s="141">
        <v>1970</v>
      </c>
      <c r="F65" s="141" t="s">
        <v>962</v>
      </c>
      <c r="G65" s="141" t="s">
        <v>1260</v>
      </c>
      <c r="H65" s="97">
        <v>34</v>
      </c>
      <c r="I65" s="97"/>
      <c r="J65" s="135"/>
      <c r="K65" s="135"/>
      <c r="L65" s="65"/>
    </row>
    <row r="66" spans="1:12" ht="15">
      <c r="A66" s="141">
        <v>51</v>
      </c>
      <c r="B66" s="97">
        <v>6</v>
      </c>
      <c r="C66" s="141" t="s">
        <v>78</v>
      </c>
      <c r="D66" s="97" t="s">
        <v>1199</v>
      </c>
      <c r="E66" s="141">
        <v>1972</v>
      </c>
      <c r="F66" s="141" t="s">
        <v>962</v>
      </c>
      <c r="G66" s="141" t="s">
        <v>1260</v>
      </c>
      <c r="H66" s="97">
        <v>33</v>
      </c>
      <c r="I66" s="97"/>
      <c r="J66" s="135"/>
      <c r="K66" s="135"/>
      <c r="L66" s="65"/>
    </row>
    <row r="67" spans="1:12" ht="15">
      <c r="A67" s="141">
        <v>63</v>
      </c>
      <c r="B67" s="97">
        <v>7</v>
      </c>
      <c r="C67" s="141" t="s">
        <v>78</v>
      </c>
      <c r="D67" s="97" t="s">
        <v>355</v>
      </c>
      <c r="E67" s="141">
        <v>1970</v>
      </c>
      <c r="F67" s="141" t="s">
        <v>122</v>
      </c>
      <c r="G67" s="50" t="s">
        <v>123</v>
      </c>
      <c r="H67" s="97">
        <v>32</v>
      </c>
      <c r="I67" s="97"/>
      <c r="J67" s="135"/>
      <c r="K67" s="135"/>
      <c r="L67" s="65"/>
    </row>
    <row r="68" spans="1:12" ht="15">
      <c r="A68" s="141">
        <v>70</v>
      </c>
      <c r="B68" s="97">
        <v>8</v>
      </c>
      <c r="C68" s="141" t="s">
        <v>78</v>
      </c>
      <c r="D68" s="97" t="s">
        <v>308</v>
      </c>
      <c r="E68" s="141">
        <v>1969</v>
      </c>
      <c r="F68" s="141" t="s">
        <v>157</v>
      </c>
      <c r="G68" s="141" t="s">
        <v>158</v>
      </c>
      <c r="H68" s="97">
        <v>31</v>
      </c>
      <c r="I68" s="97"/>
      <c r="J68" s="135"/>
      <c r="K68" s="135"/>
      <c r="L68" s="65"/>
    </row>
    <row r="69" spans="1:12" ht="15">
      <c r="A69" s="141">
        <v>76</v>
      </c>
      <c r="B69" s="97">
        <v>9</v>
      </c>
      <c r="C69" s="141" t="s">
        <v>78</v>
      </c>
      <c r="D69" s="97" t="s">
        <v>1204</v>
      </c>
      <c r="E69" s="141">
        <v>1973</v>
      </c>
      <c r="F69" s="141" t="s">
        <v>157</v>
      </c>
      <c r="G69" s="141" t="s">
        <v>158</v>
      </c>
      <c r="H69" s="97">
        <v>30</v>
      </c>
      <c r="I69" s="97"/>
      <c r="J69" s="135"/>
      <c r="K69" s="135"/>
      <c r="L69" s="65"/>
    </row>
    <row r="70" spans="1:12" ht="15">
      <c r="A70" s="141">
        <v>87</v>
      </c>
      <c r="B70" s="97">
        <v>10</v>
      </c>
      <c r="C70" s="141" t="s">
        <v>78</v>
      </c>
      <c r="D70" s="97" t="s">
        <v>1211</v>
      </c>
      <c r="E70" s="141">
        <v>1973</v>
      </c>
      <c r="F70" s="141" t="s">
        <v>1270</v>
      </c>
      <c r="G70" s="141" t="s">
        <v>1269</v>
      </c>
      <c r="H70" s="97">
        <v>29</v>
      </c>
      <c r="I70" s="97"/>
      <c r="J70" s="135"/>
      <c r="K70" s="135"/>
      <c r="L70" s="65"/>
    </row>
    <row r="71" spans="1:12" ht="15">
      <c r="A71" s="141">
        <v>120</v>
      </c>
      <c r="B71" s="97">
        <v>11</v>
      </c>
      <c r="C71" s="141" t="s">
        <v>78</v>
      </c>
      <c r="D71" s="97" t="s">
        <v>1229</v>
      </c>
      <c r="E71" s="141">
        <v>1969</v>
      </c>
      <c r="F71" s="141" t="s">
        <v>109</v>
      </c>
      <c r="G71" s="141" t="s">
        <v>110</v>
      </c>
      <c r="H71" s="97">
        <v>28</v>
      </c>
      <c r="I71" s="97"/>
      <c r="J71" s="135"/>
      <c r="K71" s="135"/>
      <c r="L71" s="65"/>
    </row>
    <row r="72" spans="1:12" ht="15">
      <c r="A72" s="141">
        <v>127</v>
      </c>
      <c r="B72" s="97">
        <v>12</v>
      </c>
      <c r="C72" s="141" t="s">
        <v>78</v>
      </c>
      <c r="D72" s="97" t="s">
        <v>1231</v>
      </c>
      <c r="E72" s="141">
        <v>1972</v>
      </c>
      <c r="F72" s="141" t="s">
        <v>232</v>
      </c>
      <c r="G72" s="141" t="s">
        <v>233</v>
      </c>
      <c r="H72" s="97">
        <v>27</v>
      </c>
      <c r="I72" s="97"/>
      <c r="J72" s="135"/>
      <c r="K72" s="135"/>
      <c r="L72" s="65"/>
    </row>
    <row r="73" spans="1:12" ht="15">
      <c r="A73" s="141">
        <v>130</v>
      </c>
      <c r="B73" s="97">
        <v>13</v>
      </c>
      <c r="C73" s="141" t="s">
        <v>78</v>
      </c>
      <c r="D73" s="97" t="s">
        <v>1234</v>
      </c>
      <c r="E73" s="141">
        <v>1972</v>
      </c>
      <c r="F73" s="141" t="s">
        <v>1272</v>
      </c>
      <c r="G73" s="141" t="s">
        <v>1274</v>
      </c>
      <c r="H73" s="97">
        <v>26</v>
      </c>
      <c r="I73" s="97"/>
      <c r="J73" s="135"/>
      <c r="K73" s="135"/>
      <c r="L73" s="65"/>
    </row>
    <row r="74" spans="1:12" ht="15">
      <c r="A74" s="141">
        <v>139</v>
      </c>
      <c r="B74" s="97">
        <v>14</v>
      </c>
      <c r="C74" s="141" t="s">
        <v>78</v>
      </c>
      <c r="D74" s="97" t="s">
        <v>1238</v>
      </c>
      <c r="E74" s="141">
        <v>1973</v>
      </c>
      <c r="F74" s="141" t="s">
        <v>936</v>
      </c>
      <c r="G74" s="141" t="s">
        <v>937</v>
      </c>
      <c r="H74" s="97">
        <v>25</v>
      </c>
      <c r="I74" s="97"/>
      <c r="J74" s="135"/>
      <c r="K74" s="135"/>
      <c r="L74" s="65"/>
    </row>
    <row r="75" spans="1:12" ht="15">
      <c r="A75" s="141">
        <v>144</v>
      </c>
      <c r="B75" s="97">
        <v>15</v>
      </c>
      <c r="C75" s="141" t="s">
        <v>78</v>
      </c>
      <c r="D75" s="97" t="s">
        <v>1242</v>
      </c>
      <c r="E75" s="141">
        <v>1970</v>
      </c>
      <c r="F75" s="141" t="s">
        <v>1277</v>
      </c>
      <c r="G75" s="141" t="s">
        <v>1258</v>
      </c>
      <c r="H75" s="97">
        <v>24</v>
      </c>
      <c r="I75" s="97"/>
      <c r="J75" s="135"/>
      <c r="K75" s="135"/>
      <c r="L75" s="65"/>
    </row>
    <row r="76" spans="1:12" ht="15">
      <c r="A76" s="141">
        <v>153</v>
      </c>
      <c r="B76" s="97">
        <v>16</v>
      </c>
      <c r="C76" s="141" t="s">
        <v>78</v>
      </c>
      <c r="D76" s="97" t="s">
        <v>1247</v>
      </c>
      <c r="E76" s="141">
        <v>1969</v>
      </c>
      <c r="F76" s="141" t="s">
        <v>109</v>
      </c>
      <c r="G76" s="141" t="s">
        <v>110</v>
      </c>
      <c r="H76" s="97">
        <v>23</v>
      </c>
      <c r="I76" s="97"/>
      <c r="J76" s="135"/>
      <c r="K76" s="135"/>
      <c r="L76" s="65"/>
    </row>
    <row r="77" spans="1:12" ht="15">
      <c r="A77" s="244">
        <v>11</v>
      </c>
      <c r="B77" s="245">
        <v>1</v>
      </c>
      <c r="C77" s="244" t="s">
        <v>84</v>
      </c>
      <c r="D77" s="245" t="s">
        <v>1179</v>
      </c>
      <c r="E77" s="244">
        <v>1966</v>
      </c>
      <c r="F77" s="244" t="s">
        <v>1277</v>
      </c>
      <c r="G77" s="244" t="s">
        <v>1258</v>
      </c>
      <c r="H77" s="245">
        <v>40</v>
      </c>
      <c r="I77" s="97"/>
      <c r="J77" s="135"/>
      <c r="K77" s="135"/>
      <c r="L77" s="65"/>
    </row>
    <row r="78" spans="1:12" ht="15">
      <c r="A78" s="141">
        <v>25</v>
      </c>
      <c r="B78" s="97">
        <v>2</v>
      </c>
      <c r="C78" s="141" t="s">
        <v>84</v>
      </c>
      <c r="D78" s="97" t="s">
        <v>1092</v>
      </c>
      <c r="E78" s="141">
        <v>1967</v>
      </c>
      <c r="F78" s="141" t="s">
        <v>176</v>
      </c>
      <c r="G78" s="141" t="s">
        <v>177</v>
      </c>
      <c r="H78" s="97">
        <v>38</v>
      </c>
      <c r="I78" s="97"/>
      <c r="J78" s="135"/>
      <c r="K78" s="135"/>
      <c r="L78" s="65"/>
    </row>
    <row r="79" spans="1:12" ht="15">
      <c r="A79" s="141">
        <v>32</v>
      </c>
      <c r="B79" s="97">
        <v>3</v>
      </c>
      <c r="C79" s="141" t="s">
        <v>84</v>
      </c>
      <c r="D79" s="97" t="s">
        <v>295</v>
      </c>
      <c r="E79" s="141">
        <v>1966</v>
      </c>
      <c r="F79" s="141" t="s">
        <v>193</v>
      </c>
      <c r="G79" s="141" t="s">
        <v>194</v>
      </c>
      <c r="H79" s="97">
        <v>36</v>
      </c>
      <c r="I79" s="97"/>
      <c r="J79" s="135"/>
      <c r="K79" s="135"/>
      <c r="L79" s="65"/>
    </row>
    <row r="80" spans="1:12" ht="15">
      <c r="A80" s="141">
        <v>36</v>
      </c>
      <c r="B80" s="97">
        <v>4</v>
      </c>
      <c r="C80" s="141" t="s">
        <v>84</v>
      </c>
      <c r="D80" s="97" t="s">
        <v>297</v>
      </c>
      <c r="E80" s="141">
        <v>1964</v>
      </c>
      <c r="F80" s="141" t="s">
        <v>109</v>
      </c>
      <c r="G80" s="141" t="s">
        <v>110</v>
      </c>
      <c r="H80" s="97">
        <v>35</v>
      </c>
      <c r="I80" s="97"/>
      <c r="J80" s="135"/>
      <c r="K80" s="135"/>
      <c r="L80" s="65"/>
    </row>
    <row r="81" spans="1:12" ht="15">
      <c r="A81" s="141">
        <v>37</v>
      </c>
      <c r="B81" s="97">
        <v>5</v>
      </c>
      <c r="C81" s="141" t="s">
        <v>84</v>
      </c>
      <c r="D81" s="97" t="s">
        <v>339</v>
      </c>
      <c r="E81" s="141">
        <v>1964</v>
      </c>
      <c r="F81" s="141" t="s">
        <v>176</v>
      </c>
      <c r="G81" s="141" t="s">
        <v>177</v>
      </c>
      <c r="H81" s="97">
        <v>34</v>
      </c>
      <c r="I81" s="97"/>
      <c r="J81" s="135"/>
      <c r="K81" s="135"/>
      <c r="L81" s="65"/>
    </row>
    <row r="82" spans="1:12" ht="15">
      <c r="A82" s="141">
        <v>40</v>
      </c>
      <c r="B82" s="97">
        <v>6</v>
      </c>
      <c r="C82" s="141" t="s">
        <v>84</v>
      </c>
      <c r="D82" s="97" t="s">
        <v>300</v>
      </c>
      <c r="E82" s="141">
        <v>1964</v>
      </c>
      <c r="F82" s="141" t="s">
        <v>157</v>
      </c>
      <c r="G82" s="141" t="s">
        <v>158</v>
      </c>
      <c r="H82" s="97">
        <v>33</v>
      </c>
      <c r="I82" s="97"/>
      <c r="J82" s="135"/>
      <c r="K82" s="135"/>
      <c r="L82" s="65"/>
    </row>
    <row r="83" spans="1:12" ht="15">
      <c r="A83" s="141">
        <v>44</v>
      </c>
      <c r="B83" s="97">
        <v>7</v>
      </c>
      <c r="C83" s="141" t="s">
        <v>84</v>
      </c>
      <c r="D83" s="97" t="s">
        <v>1193</v>
      </c>
      <c r="E83" s="141">
        <v>1966</v>
      </c>
      <c r="F83" s="141" t="s">
        <v>1284</v>
      </c>
      <c r="G83" s="141" t="s">
        <v>1262</v>
      </c>
      <c r="H83" s="97">
        <v>32</v>
      </c>
      <c r="I83" s="97"/>
      <c r="J83" s="135"/>
      <c r="K83" s="135"/>
      <c r="L83" s="65"/>
    </row>
    <row r="84" spans="1:12" ht="15">
      <c r="A84" s="141">
        <v>74</v>
      </c>
      <c r="B84" s="97">
        <v>8</v>
      </c>
      <c r="C84" s="141" t="s">
        <v>84</v>
      </c>
      <c r="D84" s="97" t="s">
        <v>1203</v>
      </c>
      <c r="E84" s="141">
        <v>1968</v>
      </c>
      <c r="F84" s="141" t="s">
        <v>1277</v>
      </c>
      <c r="G84" s="141" t="s">
        <v>1258</v>
      </c>
      <c r="H84" s="97">
        <v>31</v>
      </c>
      <c r="I84" s="97"/>
      <c r="J84" s="135"/>
      <c r="K84" s="135"/>
      <c r="L84" s="65"/>
    </row>
    <row r="85" spans="1:12" ht="15">
      <c r="A85" s="141">
        <v>90</v>
      </c>
      <c r="B85" s="97">
        <v>9</v>
      </c>
      <c r="C85" s="141" t="s">
        <v>84</v>
      </c>
      <c r="D85" s="97" t="s">
        <v>1213</v>
      </c>
      <c r="E85" s="141">
        <v>1965</v>
      </c>
      <c r="F85" s="141" t="s">
        <v>1280</v>
      </c>
      <c r="G85" s="141" t="s">
        <v>1259</v>
      </c>
      <c r="H85" s="97">
        <v>30</v>
      </c>
      <c r="I85" s="97"/>
      <c r="J85" s="135"/>
      <c r="K85" s="135"/>
      <c r="L85" s="65"/>
    </row>
    <row r="86" spans="1:12" ht="15">
      <c r="A86" s="141">
        <v>93</v>
      </c>
      <c r="B86" s="97">
        <v>10</v>
      </c>
      <c r="C86" s="141" t="s">
        <v>84</v>
      </c>
      <c r="D86" s="97" t="s">
        <v>1214</v>
      </c>
      <c r="E86" s="141">
        <v>1966</v>
      </c>
      <c r="F86" s="141" t="s">
        <v>1275</v>
      </c>
      <c r="G86" s="141" t="s">
        <v>1257</v>
      </c>
      <c r="H86" s="97">
        <v>29</v>
      </c>
      <c r="I86" s="97"/>
      <c r="J86" s="135"/>
      <c r="K86" s="135"/>
      <c r="L86" s="65"/>
    </row>
    <row r="87" spans="1:12" ht="15">
      <c r="A87" s="141">
        <v>106</v>
      </c>
      <c r="B87" s="97">
        <v>11</v>
      </c>
      <c r="C87" s="141" t="s">
        <v>84</v>
      </c>
      <c r="D87" s="97" t="s">
        <v>1222</v>
      </c>
      <c r="E87" s="141">
        <v>1968</v>
      </c>
      <c r="F87" s="141" t="s">
        <v>1289</v>
      </c>
      <c r="G87" s="141" t="s">
        <v>1267</v>
      </c>
      <c r="H87" s="97">
        <v>28</v>
      </c>
      <c r="I87" s="97"/>
      <c r="J87" s="135"/>
      <c r="K87" s="135"/>
      <c r="L87" s="65"/>
    </row>
    <row r="88" spans="1:12" ht="15">
      <c r="A88" s="141">
        <v>113</v>
      </c>
      <c r="B88" s="97">
        <v>12</v>
      </c>
      <c r="C88" s="141" t="s">
        <v>84</v>
      </c>
      <c r="D88" s="97" t="s">
        <v>654</v>
      </c>
      <c r="E88" s="141">
        <v>1965</v>
      </c>
      <c r="F88" s="141" t="s">
        <v>217</v>
      </c>
      <c r="G88" s="141" t="s">
        <v>218</v>
      </c>
      <c r="H88" s="97">
        <v>27</v>
      </c>
      <c r="I88" s="97"/>
      <c r="J88" s="135"/>
      <c r="K88" s="135"/>
      <c r="L88" s="65"/>
    </row>
    <row r="89" spans="1:12" ht="15">
      <c r="A89" s="141">
        <v>115</v>
      </c>
      <c r="B89" s="97">
        <v>13</v>
      </c>
      <c r="C89" s="141" t="s">
        <v>84</v>
      </c>
      <c r="D89" s="97" t="s">
        <v>1226</v>
      </c>
      <c r="E89" s="141">
        <v>1964</v>
      </c>
      <c r="F89" s="141" t="s">
        <v>1280</v>
      </c>
      <c r="G89" s="141" t="s">
        <v>1259</v>
      </c>
      <c r="H89" s="97">
        <v>26</v>
      </c>
      <c r="I89" s="97"/>
      <c r="J89" s="135"/>
      <c r="K89" s="135"/>
      <c r="L89" s="65"/>
    </row>
    <row r="90" spans="1:12" ht="15">
      <c r="A90" s="141">
        <v>135</v>
      </c>
      <c r="B90" s="97">
        <v>14</v>
      </c>
      <c r="C90" s="141" t="s">
        <v>84</v>
      </c>
      <c r="D90" s="97" t="s">
        <v>1236</v>
      </c>
      <c r="E90" s="141">
        <v>1967</v>
      </c>
      <c r="F90" s="141" t="s">
        <v>1279</v>
      </c>
      <c r="G90" s="141" t="s">
        <v>1278</v>
      </c>
      <c r="H90" s="97">
        <v>25</v>
      </c>
      <c r="I90" s="97"/>
      <c r="J90" s="135"/>
      <c r="K90" s="135"/>
      <c r="L90" s="65"/>
    </row>
    <row r="91" spans="1:12" ht="15">
      <c r="A91" s="141">
        <v>140</v>
      </c>
      <c r="B91" s="97">
        <v>15</v>
      </c>
      <c r="C91" s="141" t="s">
        <v>84</v>
      </c>
      <c r="D91" s="97" t="s">
        <v>1239</v>
      </c>
      <c r="E91" s="141">
        <v>1968</v>
      </c>
      <c r="F91" s="141" t="s">
        <v>936</v>
      </c>
      <c r="G91" s="141" t="s">
        <v>937</v>
      </c>
      <c r="H91" s="97">
        <v>24</v>
      </c>
      <c r="I91" s="97"/>
      <c r="J91" s="135"/>
      <c r="K91" s="135"/>
      <c r="L91" s="65"/>
    </row>
    <row r="92" spans="1:12" ht="15">
      <c r="A92" s="141">
        <v>142</v>
      </c>
      <c r="B92" s="97">
        <v>16</v>
      </c>
      <c r="C92" s="141" t="s">
        <v>84</v>
      </c>
      <c r="D92" s="97" t="s">
        <v>1240</v>
      </c>
      <c r="E92" s="141">
        <v>1965</v>
      </c>
      <c r="F92" s="141" t="s">
        <v>1277</v>
      </c>
      <c r="G92" s="141" t="s">
        <v>1258</v>
      </c>
      <c r="H92" s="97">
        <v>23</v>
      </c>
      <c r="I92" s="97"/>
      <c r="J92" s="135"/>
      <c r="K92" s="135"/>
      <c r="L92" s="65"/>
    </row>
    <row r="93" spans="1:12" ht="15">
      <c r="A93" s="141">
        <v>145</v>
      </c>
      <c r="B93" s="97">
        <v>17</v>
      </c>
      <c r="C93" s="141" t="s">
        <v>84</v>
      </c>
      <c r="D93" s="97" t="s">
        <v>1243</v>
      </c>
      <c r="E93" s="141">
        <v>1968</v>
      </c>
      <c r="F93" s="141" t="s">
        <v>1277</v>
      </c>
      <c r="G93" s="141" t="s">
        <v>1258</v>
      </c>
      <c r="H93" s="97">
        <v>22</v>
      </c>
      <c r="I93" s="97"/>
      <c r="J93" s="135"/>
      <c r="K93" s="135"/>
      <c r="L93" s="65"/>
    </row>
    <row r="94" spans="1:12" ht="15">
      <c r="A94" s="141">
        <v>146</v>
      </c>
      <c r="B94" s="97">
        <v>18</v>
      </c>
      <c r="C94" s="141" t="s">
        <v>84</v>
      </c>
      <c r="D94" s="97" t="s">
        <v>1244</v>
      </c>
      <c r="E94" s="141">
        <v>1965</v>
      </c>
      <c r="F94" s="141" t="s">
        <v>1277</v>
      </c>
      <c r="G94" s="141" t="s">
        <v>1258</v>
      </c>
      <c r="H94" s="97">
        <v>21</v>
      </c>
      <c r="I94" s="97"/>
      <c r="J94" s="135"/>
      <c r="K94" s="135"/>
      <c r="L94" s="65"/>
    </row>
    <row r="95" spans="1:12" ht="15">
      <c r="A95" s="141">
        <v>149</v>
      </c>
      <c r="B95" s="97">
        <v>19</v>
      </c>
      <c r="C95" s="141" t="s">
        <v>84</v>
      </c>
      <c r="D95" s="97" t="s">
        <v>1245</v>
      </c>
      <c r="E95" s="141">
        <v>1966</v>
      </c>
      <c r="F95" s="141" t="s">
        <v>1277</v>
      </c>
      <c r="G95" s="141" t="s">
        <v>1258</v>
      </c>
      <c r="H95" s="97">
        <v>20</v>
      </c>
      <c r="I95" s="97"/>
      <c r="J95" s="135"/>
      <c r="K95" s="135"/>
      <c r="L95" s="65"/>
    </row>
    <row r="96" spans="1:12" ht="15">
      <c r="A96" s="244">
        <v>20</v>
      </c>
      <c r="B96" s="245">
        <v>1</v>
      </c>
      <c r="C96" s="244" t="s">
        <v>87</v>
      </c>
      <c r="D96" s="245" t="s">
        <v>1182</v>
      </c>
      <c r="E96" s="244">
        <v>1960</v>
      </c>
      <c r="F96" s="244" t="s">
        <v>1272</v>
      </c>
      <c r="G96" s="244" t="s">
        <v>1273</v>
      </c>
      <c r="H96" s="245">
        <v>40</v>
      </c>
      <c r="I96" s="97"/>
      <c r="J96" s="135"/>
      <c r="K96" s="135"/>
      <c r="L96" s="65"/>
    </row>
    <row r="97" spans="1:12" ht="15">
      <c r="A97" s="141">
        <v>28</v>
      </c>
      <c r="B97" s="97">
        <v>2</v>
      </c>
      <c r="C97" s="141" t="s">
        <v>87</v>
      </c>
      <c r="D97" s="97" t="s">
        <v>1185</v>
      </c>
      <c r="E97" s="141">
        <v>1959</v>
      </c>
      <c r="F97" s="141" t="s">
        <v>1281</v>
      </c>
      <c r="G97" s="141" t="s">
        <v>1282</v>
      </c>
      <c r="H97" s="97">
        <v>38</v>
      </c>
      <c r="I97" s="97"/>
      <c r="J97" s="135"/>
      <c r="K97" s="135"/>
      <c r="L97" s="65"/>
    </row>
    <row r="98" spans="1:12" ht="15">
      <c r="A98" s="141">
        <v>31</v>
      </c>
      <c r="B98" s="97">
        <v>3</v>
      </c>
      <c r="C98" s="141" t="s">
        <v>87</v>
      </c>
      <c r="D98" s="97" t="s">
        <v>1188</v>
      </c>
      <c r="E98" s="141">
        <v>1961</v>
      </c>
      <c r="F98" s="141" t="s">
        <v>1272</v>
      </c>
      <c r="G98" s="141" t="s">
        <v>1273</v>
      </c>
      <c r="H98" s="97">
        <v>36</v>
      </c>
      <c r="I98" s="97"/>
      <c r="J98" s="135"/>
      <c r="K98" s="135"/>
      <c r="L98" s="65"/>
    </row>
    <row r="99" spans="1:12" ht="15">
      <c r="A99" s="141">
        <v>34</v>
      </c>
      <c r="B99" s="97">
        <v>4</v>
      </c>
      <c r="C99" s="141" t="s">
        <v>87</v>
      </c>
      <c r="D99" s="97" t="s">
        <v>1089</v>
      </c>
      <c r="E99" s="141">
        <v>1959</v>
      </c>
      <c r="F99" s="141" t="s">
        <v>1169</v>
      </c>
      <c r="G99" s="141" t="s">
        <v>1048</v>
      </c>
      <c r="H99" s="97">
        <v>35</v>
      </c>
      <c r="I99" s="97"/>
      <c r="J99" s="135"/>
      <c r="K99" s="135"/>
      <c r="L99" s="65"/>
    </row>
    <row r="100" spans="1:12" ht="15">
      <c r="A100" s="141">
        <v>50</v>
      </c>
      <c r="B100" s="97">
        <v>5</v>
      </c>
      <c r="C100" s="141" t="s">
        <v>87</v>
      </c>
      <c r="D100" s="97" t="s">
        <v>1198</v>
      </c>
      <c r="E100" s="141">
        <v>1960</v>
      </c>
      <c r="F100" s="141" t="s">
        <v>1277</v>
      </c>
      <c r="G100" s="141" t="s">
        <v>1258</v>
      </c>
      <c r="H100" s="97">
        <v>34</v>
      </c>
      <c r="I100" s="97"/>
      <c r="J100" s="135"/>
      <c r="K100" s="135"/>
      <c r="L100" s="65"/>
    </row>
    <row r="101" spans="1:12" ht="15">
      <c r="A101" s="141">
        <v>54</v>
      </c>
      <c r="B101" s="97">
        <v>6</v>
      </c>
      <c r="C101" s="141" t="s">
        <v>87</v>
      </c>
      <c r="D101" s="97" t="s">
        <v>1201</v>
      </c>
      <c r="E101" s="141">
        <v>1959</v>
      </c>
      <c r="F101" s="141" t="s">
        <v>936</v>
      </c>
      <c r="G101" s="141" t="s">
        <v>937</v>
      </c>
      <c r="H101" s="97">
        <v>33</v>
      </c>
      <c r="I101" s="97"/>
      <c r="J101" s="135"/>
      <c r="K101" s="135"/>
      <c r="L101" s="65"/>
    </row>
    <row r="102" spans="1:12" ht="15">
      <c r="A102" s="141">
        <v>64</v>
      </c>
      <c r="B102" s="97">
        <v>7</v>
      </c>
      <c r="C102" s="141" t="s">
        <v>87</v>
      </c>
      <c r="D102" s="97" t="s">
        <v>1202</v>
      </c>
      <c r="E102" s="141">
        <v>1960</v>
      </c>
      <c r="F102" s="141" t="s">
        <v>1275</v>
      </c>
      <c r="G102" s="141" t="s">
        <v>1257</v>
      </c>
      <c r="H102" s="97">
        <v>32</v>
      </c>
      <c r="I102" s="97"/>
      <c r="J102" s="135"/>
      <c r="K102" s="135"/>
      <c r="L102" s="65"/>
    </row>
    <row r="103" spans="1:12" ht="15">
      <c r="A103" s="141">
        <v>67</v>
      </c>
      <c r="B103" s="97">
        <v>8</v>
      </c>
      <c r="C103" s="141" t="s">
        <v>87</v>
      </c>
      <c r="D103" s="97" t="s">
        <v>307</v>
      </c>
      <c r="E103" s="141">
        <v>1963</v>
      </c>
      <c r="F103" s="141" t="s">
        <v>373</v>
      </c>
      <c r="G103" s="141" t="s">
        <v>907</v>
      </c>
      <c r="H103" s="97">
        <v>31</v>
      </c>
      <c r="I103" s="97"/>
      <c r="J103" s="135"/>
      <c r="K103" s="135"/>
      <c r="L103" s="65"/>
    </row>
    <row r="104" spans="1:12" ht="15">
      <c r="A104" s="141">
        <v>83</v>
      </c>
      <c r="B104" s="97">
        <v>9</v>
      </c>
      <c r="C104" s="141" t="s">
        <v>87</v>
      </c>
      <c r="D104" s="97" t="s">
        <v>1208</v>
      </c>
      <c r="E104" s="141">
        <v>1960</v>
      </c>
      <c r="F104" s="141" t="s">
        <v>1284</v>
      </c>
      <c r="G104" s="141" t="s">
        <v>1262</v>
      </c>
      <c r="H104" s="97">
        <v>30</v>
      </c>
      <c r="I104" s="97"/>
      <c r="J104" s="135"/>
      <c r="K104" s="135"/>
      <c r="L104" s="65"/>
    </row>
    <row r="105" spans="1:12" ht="15">
      <c r="A105" s="141">
        <v>88</v>
      </c>
      <c r="B105" s="97">
        <v>10</v>
      </c>
      <c r="C105" s="141" t="s">
        <v>87</v>
      </c>
      <c r="D105" s="97" t="s">
        <v>1212</v>
      </c>
      <c r="E105" s="141">
        <v>1960</v>
      </c>
      <c r="F105" s="141" t="s">
        <v>949</v>
      </c>
      <c r="G105" s="141" t="s">
        <v>950</v>
      </c>
      <c r="H105" s="97">
        <v>29</v>
      </c>
      <c r="I105" s="97"/>
      <c r="J105" s="135"/>
      <c r="K105" s="135"/>
      <c r="L105" s="65"/>
    </row>
    <row r="106" spans="1:12" ht="15">
      <c r="A106" s="141">
        <v>101</v>
      </c>
      <c r="B106" s="97">
        <v>11</v>
      </c>
      <c r="C106" s="141" t="s">
        <v>87</v>
      </c>
      <c r="D106" s="97" t="s">
        <v>1219</v>
      </c>
      <c r="E106" s="141">
        <v>1961</v>
      </c>
      <c r="F106" s="141" t="s">
        <v>234</v>
      </c>
      <c r="G106" s="141" t="s">
        <v>235</v>
      </c>
      <c r="H106" s="97">
        <v>28</v>
      </c>
      <c r="I106" s="97"/>
      <c r="J106" s="135"/>
      <c r="K106" s="135"/>
      <c r="L106" s="65"/>
    </row>
    <row r="107" spans="1:12" ht="15">
      <c r="A107" s="141">
        <v>103</v>
      </c>
      <c r="B107" s="97">
        <v>12</v>
      </c>
      <c r="C107" s="141" t="s">
        <v>87</v>
      </c>
      <c r="D107" s="97" t="s">
        <v>1220</v>
      </c>
      <c r="E107" s="141">
        <v>1962</v>
      </c>
      <c r="F107" s="141" t="s">
        <v>1280</v>
      </c>
      <c r="G107" s="141" t="s">
        <v>1259</v>
      </c>
      <c r="H107" s="97">
        <v>27</v>
      </c>
      <c r="I107" s="97"/>
      <c r="J107" s="135"/>
      <c r="K107" s="135"/>
      <c r="L107" s="65"/>
    </row>
    <row r="108" spans="1:12" ht="15">
      <c r="A108" s="141">
        <v>112</v>
      </c>
      <c r="B108" s="97">
        <v>13</v>
      </c>
      <c r="C108" s="141" t="s">
        <v>87</v>
      </c>
      <c r="D108" s="97" t="s">
        <v>1224</v>
      </c>
      <c r="E108" s="141">
        <v>1962</v>
      </c>
      <c r="F108" s="141" t="s">
        <v>1279</v>
      </c>
      <c r="G108" s="141" t="s">
        <v>1278</v>
      </c>
      <c r="H108" s="97">
        <v>26</v>
      </c>
      <c r="I108" s="97"/>
      <c r="J108" s="135"/>
      <c r="K108" s="135"/>
      <c r="L108" s="65"/>
    </row>
    <row r="109" spans="1:12" ht="15">
      <c r="A109" s="141">
        <v>137</v>
      </c>
      <c r="B109" s="97">
        <v>14</v>
      </c>
      <c r="C109" s="141" t="s">
        <v>87</v>
      </c>
      <c r="D109" s="97" t="s">
        <v>1237</v>
      </c>
      <c r="E109" s="141">
        <v>1959</v>
      </c>
      <c r="F109" s="141" t="s">
        <v>1280</v>
      </c>
      <c r="G109" s="141" t="s">
        <v>1259</v>
      </c>
      <c r="H109" s="97">
        <v>25</v>
      </c>
      <c r="I109" s="97"/>
      <c r="J109" s="135"/>
      <c r="K109" s="135"/>
      <c r="L109" s="65"/>
    </row>
    <row r="110" spans="1:12" ht="15">
      <c r="A110" s="141">
        <v>143</v>
      </c>
      <c r="B110" s="97">
        <v>15</v>
      </c>
      <c r="C110" s="141" t="s">
        <v>87</v>
      </c>
      <c r="D110" s="97" t="s">
        <v>1241</v>
      </c>
      <c r="E110" s="141">
        <v>1960</v>
      </c>
      <c r="F110" s="141" t="s">
        <v>1277</v>
      </c>
      <c r="G110" s="141" t="s">
        <v>1258</v>
      </c>
      <c r="H110" s="97">
        <v>24</v>
      </c>
      <c r="I110" s="97"/>
      <c r="J110" s="135"/>
      <c r="K110" s="135"/>
      <c r="L110" s="65"/>
    </row>
    <row r="111" spans="1:12" ht="15">
      <c r="A111" s="141">
        <v>152</v>
      </c>
      <c r="B111" s="97">
        <v>16</v>
      </c>
      <c r="C111" s="141" t="s">
        <v>87</v>
      </c>
      <c r="D111" s="97" t="s">
        <v>1027</v>
      </c>
      <c r="E111" s="141">
        <v>1962</v>
      </c>
      <c r="F111" s="141" t="s">
        <v>157</v>
      </c>
      <c r="G111" s="141" t="s">
        <v>158</v>
      </c>
      <c r="H111" s="97">
        <v>23</v>
      </c>
      <c r="I111" s="97"/>
      <c r="J111" s="135"/>
      <c r="K111" s="135"/>
      <c r="L111" s="65"/>
    </row>
    <row r="112" spans="1:12" ht="15">
      <c r="A112" s="141">
        <v>167</v>
      </c>
      <c r="B112" s="97">
        <v>17</v>
      </c>
      <c r="C112" s="141" t="s">
        <v>87</v>
      </c>
      <c r="D112" s="97" t="s">
        <v>1254</v>
      </c>
      <c r="E112" s="141">
        <v>1962</v>
      </c>
      <c r="F112" s="141" t="s">
        <v>936</v>
      </c>
      <c r="G112" s="141" t="s">
        <v>1268</v>
      </c>
      <c r="H112" s="97">
        <v>22</v>
      </c>
      <c r="I112" s="97"/>
      <c r="J112" s="135"/>
      <c r="K112" s="135"/>
      <c r="L112" s="65"/>
    </row>
    <row r="113" spans="1:12" ht="15">
      <c r="A113" s="244">
        <v>30</v>
      </c>
      <c r="B113" s="245">
        <v>1</v>
      </c>
      <c r="C113" s="244" t="s">
        <v>90</v>
      </c>
      <c r="D113" s="245" t="s">
        <v>1187</v>
      </c>
      <c r="E113" s="244">
        <v>1957</v>
      </c>
      <c r="F113" s="244" t="s">
        <v>1272</v>
      </c>
      <c r="G113" s="244" t="s">
        <v>1273</v>
      </c>
      <c r="H113" s="245">
        <v>40</v>
      </c>
      <c r="I113" s="97"/>
      <c r="J113" s="135"/>
      <c r="K113" s="135"/>
      <c r="L113" s="65"/>
    </row>
    <row r="114" spans="1:12" ht="15">
      <c r="A114" s="141">
        <v>47</v>
      </c>
      <c r="B114" s="97">
        <v>2</v>
      </c>
      <c r="C114" s="141" t="s">
        <v>90</v>
      </c>
      <c r="D114" s="97" t="s">
        <v>1195</v>
      </c>
      <c r="E114" s="141">
        <v>1958</v>
      </c>
      <c r="F114" s="141" t="s">
        <v>1270</v>
      </c>
      <c r="G114" s="141" t="s">
        <v>1269</v>
      </c>
      <c r="H114" s="97">
        <v>38</v>
      </c>
      <c r="I114" s="97"/>
      <c r="J114" s="135"/>
      <c r="K114" s="135"/>
      <c r="L114" s="65"/>
    </row>
    <row r="115" spans="1:12" ht="15">
      <c r="A115" s="141">
        <v>59</v>
      </c>
      <c r="B115" s="97">
        <v>3</v>
      </c>
      <c r="C115" s="141" t="s">
        <v>90</v>
      </c>
      <c r="D115" s="97" t="s">
        <v>310</v>
      </c>
      <c r="E115" s="141">
        <v>1958</v>
      </c>
      <c r="F115" s="141" t="s">
        <v>373</v>
      </c>
      <c r="G115" s="141" t="s">
        <v>907</v>
      </c>
      <c r="H115" s="97">
        <v>36</v>
      </c>
      <c r="I115" s="97"/>
      <c r="J115" s="135"/>
      <c r="K115" s="135"/>
      <c r="L115" s="65"/>
    </row>
    <row r="116" spans="1:12" ht="15">
      <c r="A116" s="141">
        <v>60</v>
      </c>
      <c r="B116" s="97">
        <v>4</v>
      </c>
      <c r="C116" s="141" t="s">
        <v>90</v>
      </c>
      <c r="D116" s="97" t="s">
        <v>491</v>
      </c>
      <c r="E116" s="141">
        <v>1956</v>
      </c>
      <c r="F116" s="141" t="s">
        <v>910</v>
      </c>
      <c r="G116" s="141" t="s">
        <v>911</v>
      </c>
      <c r="H116" s="97">
        <v>35</v>
      </c>
      <c r="I116" s="97"/>
      <c r="J116" s="135"/>
      <c r="K116" s="135"/>
      <c r="L116" s="65"/>
    </row>
    <row r="117" spans="1:12" ht="15">
      <c r="A117" s="141">
        <v>71</v>
      </c>
      <c r="B117" s="97">
        <v>5</v>
      </c>
      <c r="C117" s="141" t="s">
        <v>90</v>
      </c>
      <c r="D117" s="97" t="s">
        <v>318</v>
      </c>
      <c r="E117" s="141">
        <v>1957</v>
      </c>
      <c r="F117" s="141" t="s">
        <v>109</v>
      </c>
      <c r="G117" s="141" t="s">
        <v>110</v>
      </c>
      <c r="H117" s="97">
        <v>34</v>
      </c>
      <c r="I117" s="97"/>
      <c r="J117" s="135"/>
      <c r="K117" s="135"/>
      <c r="L117" s="65"/>
    </row>
    <row r="118" spans="1:12" ht="15">
      <c r="A118" s="141">
        <v>84</v>
      </c>
      <c r="B118" s="97">
        <v>6</v>
      </c>
      <c r="C118" s="141" t="s">
        <v>90</v>
      </c>
      <c r="D118" s="97" t="s">
        <v>1209</v>
      </c>
      <c r="E118" s="141">
        <v>1955</v>
      </c>
      <c r="F118" s="141" t="s">
        <v>1288</v>
      </c>
      <c r="G118" s="141" t="s">
        <v>1264</v>
      </c>
      <c r="H118" s="97">
        <v>33</v>
      </c>
      <c r="I118" s="97"/>
      <c r="J118" s="135"/>
      <c r="K118" s="135"/>
      <c r="L118" s="65"/>
    </row>
    <row r="119" spans="1:12" ht="15">
      <c r="A119" s="141">
        <v>86</v>
      </c>
      <c r="B119" s="97">
        <v>7</v>
      </c>
      <c r="C119" s="141" t="s">
        <v>90</v>
      </c>
      <c r="D119" s="97" t="s">
        <v>1210</v>
      </c>
      <c r="E119" s="141">
        <v>1958</v>
      </c>
      <c r="F119" s="141" t="s">
        <v>1280</v>
      </c>
      <c r="G119" s="141" t="s">
        <v>1259</v>
      </c>
      <c r="H119" s="97">
        <v>32</v>
      </c>
      <c r="I119" s="97"/>
      <c r="J119" s="135"/>
      <c r="K119" s="135"/>
      <c r="L119" s="65"/>
    </row>
    <row r="120" spans="1:12" ht="15">
      <c r="A120" s="141">
        <v>94</v>
      </c>
      <c r="B120" s="97">
        <v>8</v>
      </c>
      <c r="C120" s="141" t="s">
        <v>90</v>
      </c>
      <c r="D120" s="97" t="s">
        <v>1215</v>
      </c>
      <c r="E120" s="141">
        <v>1957</v>
      </c>
      <c r="F120" s="141" t="s">
        <v>1277</v>
      </c>
      <c r="G120" s="141" t="s">
        <v>1258</v>
      </c>
      <c r="H120" s="97">
        <v>31</v>
      </c>
      <c r="I120" s="97"/>
      <c r="J120" s="135"/>
      <c r="K120" s="135"/>
      <c r="L120" s="65"/>
    </row>
    <row r="121" spans="1:12" ht="15">
      <c r="A121" s="141">
        <v>95</v>
      </c>
      <c r="B121" s="97">
        <v>9</v>
      </c>
      <c r="C121" s="141" t="s">
        <v>90</v>
      </c>
      <c r="D121" s="97" t="s">
        <v>1216</v>
      </c>
      <c r="E121" s="141">
        <v>1957</v>
      </c>
      <c r="F121" s="141" t="s">
        <v>1290</v>
      </c>
      <c r="G121" s="141" t="s">
        <v>1265</v>
      </c>
      <c r="H121" s="97">
        <v>30</v>
      </c>
      <c r="I121" s="97"/>
      <c r="J121" s="135"/>
      <c r="K121" s="135"/>
      <c r="L121" s="65"/>
    </row>
    <row r="122" spans="1:12" ht="15">
      <c r="A122" s="141">
        <v>97</v>
      </c>
      <c r="B122" s="97">
        <v>10</v>
      </c>
      <c r="C122" s="141" t="s">
        <v>90</v>
      </c>
      <c r="D122" s="97" t="s">
        <v>319</v>
      </c>
      <c r="E122" s="141">
        <v>1955</v>
      </c>
      <c r="F122" s="141" t="s">
        <v>373</v>
      </c>
      <c r="G122" s="141" t="s">
        <v>907</v>
      </c>
      <c r="H122" s="97">
        <v>29</v>
      </c>
      <c r="I122" s="97"/>
      <c r="J122" s="135"/>
      <c r="K122" s="135"/>
      <c r="L122" s="65"/>
    </row>
    <row r="123" spans="1:12" ht="15">
      <c r="A123" s="141">
        <v>117</v>
      </c>
      <c r="B123" s="97">
        <v>11</v>
      </c>
      <c r="C123" s="141" t="s">
        <v>90</v>
      </c>
      <c r="D123" s="97" t="s">
        <v>1228</v>
      </c>
      <c r="E123" s="141">
        <v>1958</v>
      </c>
      <c r="F123" s="141" t="s">
        <v>1280</v>
      </c>
      <c r="G123" s="141" t="s">
        <v>1259</v>
      </c>
      <c r="H123" s="97">
        <v>28</v>
      </c>
      <c r="I123" s="97"/>
      <c r="J123" s="135"/>
      <c r="K123" s="135"/>
      <c r="L123" s="65"/>
    </row>
    <row r="124" spans="1:12" ht="15">
      <c r="A124" s="141">
        <v>150</v>
      </c>
      <c r="B124" s="97">
        <v>12</v>
      </c>
      <c r="C124" s="141" t="s">
        <v>90</v>
      </c>
      <c r="D124" s="97" t="s">
        <v>1246</v>
      </c>
      <c r="E124" s="141">
        <v>1958</v>
      </c>
      <c r="F124" s="141" t="s">
        <v>949</v>
      </c>
      <c r="G124" s="141" t="s">
        <v>950</v>
      </c>
      <c r="H124" s="97">
        <v>27</v>
      </c>
      <c r="I124" s="97"/>
      <c r="J124" s="135"/>
      <c r="K124" s="135"/>
      <c r="L124" s="65"/>
    </row>
    <row r="125" spans="1:12" ht="15">
      <c r="A125" s="141">
        <v>154</v>
      </c>
      <c r="B125" s="97">
        <v>13</v>
      </c>
      <c r="C125" s="141" t="s">
        <v>90</v>
      </c>
      <c r="D125" s="97" t="s">
        <v>1248</v>
      </c>
      <c r="E125" s="141">
        <v>1957</v>
      </c>
      <c r="F125" s="141" t="s">
        <v>1277</v>
      </c>
      <c r="G125" s="141" t="s">
        <v>1258</v>
      </c>
      <c r="H125" s="97">
        <v>26</v>
      </c>
      <c r="I125" s="97"/>
      <c r="J125" s="135"/>
      <c r="K125" s="135"/>
      <c r="L125" s="65"/>
    </row>
    <row r="126" spans="1:12" ht="15">
      <c r="A126" s="244">
        <v>57</v>
      </c>
      <c r="B126" s="245">
        <v>1</v>
      </c>
      <c r="C126" s="244" t="s">
        <v>92</v>
      </c>
      <c r="D126" s="245" t="s">
        <v>527</v>
      </c>
      <c r="E126" s="244">
        <v>1952</v>
      </c>
      <c r="F126" s="244" t="s">
        <v>910</v>
      </c>
      <c r="G126" s="244" t="s">
        <v>911</v>
      </c>
      <c r="H126" s="245">
        <v>20</v>
      </c>
      <c r="I126" s="97"/>
      <c r="J126" s="135"/>
      <c r="K126" s="135"/>
      <c r="L126" s="65"/>
    </row>
    <row r="127" spans="1:12" s="91" customFormat="1" ht="15">
      <c r="A127" s="173">
        <v>62</v>
      </c>
      <c r="B127" s="174">
        <v>2</v>
      </c>
      <c r="C127" s="173" t="s">
        <v>92</v>
      </c>
      <c r="D127" s="174" t="s">
        <v>316</v>
      </c>
      <c r="E127" s="173"/>
      <c r="F127" s="173" t="s">
        <v>129</v>
      </c>
      <c r="G127" s="173" t="s">
        <v>130</v>
      </c>
      <c r="H127" s="174">
        <v>18</v>
      </c>
      <c r="I127" s="174"/>
      <c r="J127" s="243"/>
      <c r="K127" s="175"/>
    </row>
    <row r="128" spans="1:12" ht="15">
      <c r="A128" s="141">
        <v>68</v>
      </c>
      <c r="B128" s="97">
        <v>3</v>
      </c>
      <c r="C128" s="141" t="s">
        <v>92</v>
      </c>
      <c r="D128" s="97" t="s">
        <v>306</v>
      </c>
      <c r="E128" s="141">
        <v>1953</v>
      </c>
      <c r="F128" s="141" t="s">
        <v>109</v>
      </c>
      <c r="G128" s="141" t="s">
        <v>110</v>
      </c>
      <c r="H128" s="97">
        <v>16</v>
      </c>
      <c r="I128" s="97"/>
      <c r="J128" s="135"/>
      <c r="K128" s="135"/>
      <c r="L128" s="65"/>
    </row>
    <row r="129" spans="1:12" ht="15">
      <c r="A129" s="141">
        <v>73</v>
      </c>
      <c r="B129" s="97">
        <v>4</v>
      </c>
      <c r="C129" s="141" t="s">
        <v>92</v>
      </c>
      <c r="D129" s="97" t="s">
        <v>964</v>
      </c>
      <c r="E129" s="141">
        <v>1953</v>
      </c>
      <c r="F129" s="141" t="s">
        <v>157</v>
      </c>
      <c r="G129" s="141" t="s">
        <v>158</v>
      </c>
      <c r="H129" s="97">
        <v>15</v>
      </c>
      <c r="I129" s="97"/>
      <c r="J129" s="135"/>
      <c r="K129" s="135"/>
      <c r="L129" s="65"/>
    </row>
    <row r="130" spans="1:12" ht="15">
      <c r="A130" s="141">
        <v>77</v>
      </c>
      <c r="B130" s="97">
        <v>5</v>
      </c>
      <c r="C130" s="141" t="s">
        <v>92</v>
      </c>
      <c r="D130" s="97" t="s">
        <v>1205</v>
      </c>
      <c r="E130" s="141">
        <v>1953</v>
      </c>
      <c r="F130" s="141" t="s">
        <v>1272</v>
      </c>
      <c r="G130" s="141" t="s">
        <v>1273</v>
      </c>
      <c r="H130" s="97">
        <v>14</v>
      </c>
      <c r="I130" s="97"/>
      <c r="J130" s="135"/>
      <c r="K130" s="135"/>
      <c r="L130" s="65"/>
    </row>
    <row r="131" spans="1:12" ht="15">
      <c r="A131" s="141">
        <v>111</v>
      </c>
      <c r="B131" s="97">
        <v>6</v>
      </c>
      <c r="C131" s="141" t="s">
        <v>92</v>
      </c>
      <c r="D131" s="97" t="s">
        <v>715</v>
      </c>
      <c r="E131" s="141">
        <v>1950</v>
      </c>
      <c r="F131" s="141" t="s">
        <v>910</v>
      </c>
      <c r="G131" s="141" t="s">
        <v>911</v>
      </c>
      <c r="H131" s="97">
        <v>13</v>
      </c>
      <c r="I131" s="97"/>
      <c r="J131" s="135"/>
      <c r="K131" s="135"/>
      <c r="L131" s="65"/>
    </row>
    <row r="132" spans="1:12" ht="15">
      <c r="A132" s="141">
        <v>128</v>
      </c>
      <c r="B132" s="97">
        <v>7</v>
      </c>
      <c r="C132" s="141" t="s">
        <v>92</v>
      </c>
      <c r="D132" s="97" t="s">
        <v>1232</v>
      </c>
      <c r="E132" s="141">
        <v>1953</v>
      </c>
      <c r="F132" s="141" t="s">
        <v>1280</v>
      </c>
      <c r="G132" s="141" t="s">
        <v>1259</v>
      </c>
      <c r="H132" s="97">
        <v>12</v>
      </c>
      <c r="I132" s="97"/>
      <c r="J132" s="135"/>
      <c r="K132" s="135"/>
      <c r="L132" s="65"/>
    </row>
    <row r="133" spans="1:12" ht="15">
      <c r="A133" s="141">
        <v>166</v>
      </c>
      <c r="B133" s="97">
        <v>8</v>
      </c>
      <c r="C133" s="141" t="s">
        <v>92</v>
      </c>
      <c r="D133" s="97" t="s">
        <v>324</v>
      </c>
      <c r="E133" s="141">
        <v>1952</v>
      </c>
      <c r="F133" s="141" t="s">
        <v>234</v>
      </c>
      <c r="G133" s="141" t="s">
        <v>235</v>
      </c>
      <c r="H133" s="97">
        <v>11</v>
      </c>
      <c r="I133" s="97"/>
      <c r="J133" s="135"/>
      <c r="K133" s="135"/>
      <c r="L133" s="65"/>
    </row>
    <row r="134" spans="1:12" ht="15">
      <c r="A134" s="244">
        <v>133</v>
      </c>
      <c r="B134" s="245">
        <v>1</v>
      </c>
      <c r="C134" s="244" t="s">
        <v>94</v>
      </c>
      <c r="D134" s="245" t="s">
        <v>1235</v>
      </c>
      <c r="E134" s="244">
        <v>1947</v>
      </c>
      <c r="F134" s="244" t="s">
        <v>1279</v>
      </c>
      <c r="G134" s="244" t="s">
        <v>1278</v>
      </c>
      <c r="H134" s="245">
        <v>20</v>
      </c>
      <c r="I134" s="97"/>
      <c r="J134" s="135"/>
      <c r="K134" s="135"/>
      <c r="L134" s="65"/>
    </row>
    <row r="135" spans="1:12" ht="15">
      <c r="A135" s="244">
        <v>159</v>
      </c>
      <c r="B135" s="245">
        <v>1</v>
      </c>
      <c r="C135" s="244" t="s">
        <v>96</v>
      </c>
      <c r="D135" s="245" t="s">
        <v>320</v>
      </c>
      <c r="E135" s="244">
        <v>1941</v>
      </c>
      <c r="F135" s="244" t="s">
        <v>200</v>
      </c>
      <c r="G135" s="244" t="s">
        <v>201</v>
      </c>
      <c r="H135" s="245">
        <v>20</v>
      </c>
      <c r="I135" s="97"/>
      <c r="J135" s="135"/>
      <c r="K135" s="135"/>
      <c r="L135" s="65"/>
    </row>
    <row r="136" spans="1:12">
      <c r="A136" s="97"/>
      <c r="B136" s="97"/>
      <c r="C136" s="97"/>
      <c r="D136" s="97"/>
      <c r="E136" s="97"/>
      <c r="F136" s="97"/>
      <c r="G136" s="97"/>
      <c r="H136" s="97"/>
      <c r="I136" s="97"/>
    </row>
  </sheetData>
  <autoFilter ref="A1:L135"/>
  <sortState ref="A2:H134">
    <sortCondition ref="C2:C134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BD316"/>
  <sheetViews>
    <sheetView topLeftCell="A292" workbookViewId="0">
      <selection activeCell="H125" sqref="H1:H1048576"/>
    </sheetView>
  </sheetViews>
  <sheetFormatPr defaultRowHeight="12.75"/>
  <cols>
    <col min="2" max="2" width="4.7109375" bestFit="1" customWidth="1"/>
    <col min="4" max="4" width="26.28515625" bestFit="1" customWidth="1"/>
    <col min="7" max="7" width="27" bestFit="1" customWidth="1"/>
    <col min="8" max="8" width="9.140625" style="52"/>
  </cols>
  <sheetData>
    <row r="1" spans="1:8">
      <c r="A1" s="103" t="s">
        <v>380</v>
      </c>
      <c r="C1" s="49" t="s">
        <v>102</v>
      </c>
      <c r="D1" s="104" t="s">
        <v>15</v>
      </c>
      <c r="E1" s="49" t="s">
        <v>16</v>
      </c>
      <c r="F1" s="105" t="s">
        <v>17</v>
      </c>
      <c r="G1" s="52" t="s">
        <v>99</v>
      </c>
    </row>
    <row r="2" spans="1:8">
      <c r="A2" s="109">
        <v>3</v>
      </c>
      <c r="B2" s="109" t="s">
        <v>1046</v>
      </c>
      <c r="C2" s="109">
        <v>1</v>
      </c>
      <c r="D2" s="109" t="s">
        <v>1079</v>
      </c>
      <c r="E2" s="109">
        <v>1999</v>
      </c>
      <c r="F2" s="106" t="s">
        <v>1159</v>
      </c>
      <c r="G2" s="109" t="s">
        <v>1047</v>
      </c>
      <c r="H2" s="106">
        <v>20</v>
      </c>
    </row>
    <row r="3" spans="1:8">
      <c r="A3" s="109">
        <v>54</v>
      </c>
      <c r="B3" s="109" t="s">
        <v>906</v>
      </c>
      <c r="C3" s="109">
        <v>1</v>
      </c>
      <c r="D3" s="109" t="s">
        <v>732</v>
      </c>
      <c r="E3" s="109">
        <v>1996</v>
      </c>
      <c r="F3" s="106" t="s">
        <v>171</v>
      </c>
      <c r="G3" s="109" t="s">
        <v>172</v>
      </c>
      <c r="H3" s="106">
        <v>20</v>
      </c>
    </row>
    <row r="4" spans="1:8">
      <c r="A4" s="108">
        <v>75</v>
      </c>
      <c r="B4" s="108" t="s">
        <v>906</v>
      </c>
      <c r="C4" s="108">
        <v>2</v>
      </c>
      <c r="D4" s="108" t="s">
        <v>1069</v>
      </c>
      <c r="E4" s="108">
        <v>1998</v>
      </c>
      <c r="F4" s="52" t="s">
        <v>170</v>
      </c>
      <c r="G4" s="108" t="s">
        <v>273</v>
      </c>
      <c r="H4" s="52">
        <v>18</v>
      </c>
    </row>
    <row r="5" spans="1:8">
      <c r="A5" s="109">
        <v>31</v>
      </c>
      <c r="B5" s="109" t="s">
        <v>19</v>
      </c>
      <c r="C5" s="109">
        <v>1</v>
      </c>
      <c r="D5" s="109" t="s">
        <v>634</v>
      </c>
      <c r="E5" s="109">
        <v>1987</v>
      </c>
      <c r="F5" s="106" t="s">
        <v>109</v>
      </c>
      <c r="G5" s="109" t="s">
        <v>110</v>
      </c>
      <c r="H5" s="106">
        <v>20</v>
      </c>
    </row>
    <row r="6" spans="1:8">
      <c r="A6" s="108">
        <v>41</v>
      </c>
      <c r="B6" s="108" t="s">
        <v>19</v>
      </c>
      <c r="C6" s="108">
        <v>2</v>
      </c>
      <c r="D6" s="108" t="s">
        <v>1060</v>
      </c>
      <c r="E6" s="108">
        <v>1987</v>
      </c>
      <c r="F6" s="52" t="s">
        <v>1160</v>
      </c>
      <c r="G6" s="108" t="s">
        <v>1042</v>
      </c>
      <c r="H6" s="102">
        <v>18</v>
      </c>
    </row>
    <row r="7" spans="1:8">
      <c r="A7" s="108">
        <v>52</v>
      </c>
      <c r="B7" s="108" t="s">
        <v>19</v>
      </c>
      <c r="C7" s="108">
        <v>3</v>
      </c>
      <c r="D7" s="108" t="s">
        <v>717</v>
      </c>
      <c r="E7" s="108">
        <v>1985</v>
      </c>
      <c r="F7" s="52" t="s">
        <v>181</v>
      </c>
      <c r="G7" s="108" t="s">
        <v>240</v>
      </c>
      <c r="H7" s="102">
        <v>16</v>
      </c>
    </row>
    <row r="8" spans="1:8">
      <c r="A8" s="108">
        <v>55</v>
      </c>
      <c r="B8" s="108" t="s">
        <v>19</v>
      </c>
      <c r="C8" s="108">
        <v>4</v>
      </c>
      <c r="D8" s="108" t="s">
        <v>1062</v>
      </c>
      <c r="E8" s="108">
        <v>1992</v>
      </c>
      <c r="F8" s="52" t="s">
        <v>202</v>
      </c>
      <c r="G8" s="108" t="s">
        <v>203</v>
      </c>
      <c r="H8" s="102">
        <v>15</v>
      </c>
    </row>
    <row r="9" spans="1:8">
      <c r="A9" s="108">
        <v>56</v>
      </c>
      <c r="B9" s="108" t="s">
        <v>19</v>
      </c>
      <c r="C9" s="108">
        <v>5</v>
      </c>
      <c r="D9" s="108" t="s">
        <v>781</v>
      </c>
      <c r="E9" s="108">
        <v>1990</v>
      </c>
      <c r="F9" s="52" t="s">
        <v>189</v>
      </c>
      <c r="G9" s="108" t="s">
        <v>190</v>
      </c>
      <c r="H9" s="102">
        <v>14</v>
      </c>
    </row>
    <row r="10" spans="1:8">
      <c r="A10" s="108">
        <v>59</v>
      </c>
      <c r="B10" s="108" t="s">
        <v>19</v>
      </c>
      <c r="C10" s="108">
        <v>6</v>
      </c>
      <c r="D10" s="108" t="s">
        <v>1063</v>
      </c>
      <c r="E10" s="108">
        <v>1993</v>
      </c>
      <c r="F10" s="52" t="s">
        <v>209</v>
      </c>
      <c r="G10" s="108" t="s">
        <v>210</v>
      </c>
      <c r="H10" s="102">
        <v>13</v>
      </c>
    </row>
    <row r="11" spans="1:8">
      <c r="A11" s="108">
        <v>73</v>
      </c>
      <c r="B11" s="108" t="s">
        <v>19</v>
      </c>
      <c r="C11" s="108">
        <v>7</v>
      </c>
      <c r="D11" s="108" t="s">
        <v>1067</v>
      </c>
      <c r="E11" s="108">
        <v>1985</v>
      </c>
      <c r="F11" s="52" t="s">
        <v>170</v>
      </c>
      <c r="G11" s="108" t="s">
        <v>273</v>
      </c>
      <c r="H11" s="102">
        <v>12</v>
      </c>
    </row>
    <row r="12" spans="1:8">
      <c r="A12" s="108">
        <v>99</v>
      </c>
      <c r="B12" s="108" t="s">
        <v>19</v>
      </c>
      <c r="C12" s="108">
        <v>8</v>
      </c>
      <c r="D12" s="108" t="s">
        <v>1075</v>
      </c>
      <c r="E12" s="108">
        <v>1986</v>
      </c>
      <c r="F12" s="52" t="s">
        <v>152</v>
      </c>
      <c r="G12" s="108" t="s">
        <v>269</v>
      </c>
      <c r="H12" s="102">
        <v>11</v>
      </c>
    </row>
    <row r="13" spans="1:8">
      <c r="A13" s="109">
        <v>16</v>
      </c>
      <c r="B13" s="109" t="s">
        <v>27</v>
      </c>
      <c r="C13" s="109">
        <v>1</v>
      </c>
      <c r="D13" s="109" t="s">
        <v>1055</v>
      </c>
      <c r="E13" s="109">
        <v>1979</v>
      </c>
      <c r="F13" s="106" t="s">
        <v>131</v>
      </c>
      <c r="G13" s="109" t="s">
        <v>132</v>
      </c>
      <c r="H13" s="106">
        <v>20</v>
      </c>
    </row>
    <row r="14" spans="1:8">
      <c r="A14" s="108">
        <v>30</v>
      </c>
      <c r="B14" s="108" t="s">
        <v>27</v>
      </c>
      <c r="C14" s="108">
        <v>2</v>
      </c>
      <c r="D14" s="108" t="s">
        <v>1057</v>
      </c>
      <c r="E14" s="108">
        <v>1982</v>
      </c>
      <c r="F14" s="52" t="s">
        <v>124</v>
      </c>
      <c r="G14" s="108" t="s">
        <v>125</v>
      </c>
      <c r="H14" s="102">
        <v>18</v>
      </c>
    </row>
    <row r="15" spans="1:8">
      <c r="A15" s="108">
        <v>33</v>
      </c>
      <c r="B15" s="108" t="s">
        <v>27</v>
      </c>
      <c r="C15" s="108">
        <v>3</v>
      </c>
      <c r="D15" s="108" t="s">
        <v>1058</v>
      </c>
      <c r="E15" s="108">
        <v>1982</v>
      </c>
      <c r="F15" s="52" t="s">
        <v>157</v>
      </c>
      <c r="G15" s="108" t="s">
        <v>158</v>
      </c>
      <c r="H15" s="102">
        <v>16</v>
      </c>
    </row>
    <row r="16" spans="1:8">
      <c r="A16" s="108">
        <v>38</v>
      </c>
      <c r="B16" s="108" t="s">
        <v>27</v>
      </c>
      <c r="C16" s="108">
        <v>4</v>
      </c>
      <c r="D16" s="108" t="s">
        <v>1059</v>
      </c>
      <c r="E16" s="108">
        <v>1980</v>
      </c>
      <c r="F16" s="52" t="s">
        <v>150</v>
      </c>
      <c r="G16" s="108" t="s">
        <v>151</v>
      </c>
      <c r="H16" s="102">
        <v>15</v>
      </c>
    </row>
    <row r="17" spans="1:8">
      <c r="A17" s="108">
        <v>47</v>
      </c>
      <c r="B17" s="108" t="s">
        <v>27</v>
      </c>
      <c r="C17" s="108">
        <v>5</v>
      </c>
      <c r="D17" s="108" t="s">
        <v>734</v>
      </c>
      <c r="E17" s="108">
        <v>1981</v>
      </c>
      <c r="F17" s="52" t="s">
        <v>129</v>
      </c>
      <c r="G17" s="108" t="s">
        <v>130</v>
      </c>
      <c r="H17" s="102">
        <v>14</v>
      </c>
    </row>
    <row r="18" spans="1:8">
      <c r="A18" s="108">
        <v>48</v>
      </c>
      <c r="B18" s="108" t="s">
        <v>27</v>
      </c>
      <c r="C18" s="108">
        <v>6</v>
      </c>
      <c r="D18" s="108" t="s">
        <v>1011</v>
      </c>
      <c r="E18" s="108">
        <v>1981</v>
      </c>
      <c r="F18" s="52" t="s">
        <v>157</v>
      </c>
      <c r="G18" s="108" t="s">
        <v>158</v>
      </c>
      <c r="H18" s="102">
        <v>13</v>
      </c>
    </row>
    <row r="19" spans="1:8">
      <c r="A19" s="108">
        <v>63</v>
      </c>
      <c r="B19" s="108" t="s">
        <v>27</v>
      </c>
      <c r="C19" s="108">
        <v>8</v>
      </c>
      <c r="D19" s="108" t="s">
        <v>722</v>
      </c>
      <c r="E19" s="108">
        <v>1980</v>
      </c>
      <c r="F19" s="52" t="s">
        <v>126</v>
      </c>
      <c r="G19" s="108" t="s">
        <v>376</v>
      </c>
      <c r="H19" s="102">
        <v>12</v>
      </c>
    </row>
    <row r="20" spans="1:8">
      <c r="A20" s="108">
        <v>70</v>
      </c>
      <c r="B20" s="108" t="s">
        <v>27</v>
      </c>
      <c r="C20" s="108">
        <v>9</v>
      </c>
      <c r="D20" s="108" t="s">
        <v>1066</v>
      </c>
      <c r="E20" s="108">
        <v>1983</v>
      </c>
      <c r="F20" s="52" t="s">
        <v>1161</v>
      </c>
      <c r="G20" s="108" t="s">
        <v>1043</v>
      </c>
      <c r="H20" s="102">
        <v>11</v>
      </c>
    </row>
    <row r="21" spans="1:8">
      <c r="A21" s="109">
        <v>2</v>
      </c>
      <c r="B21" s="109" t="s">
        <v>34</v>
      </c>
      <c r="C21" s="109">
        <v>1</v>
      </c>
      <c r="D21" s="109" t="s">
        <v>424</v>
      </c>
      <c r="E21" s="109">
        <v>1978</v>
      </c>
      <c r="F21" s="106" t="s">
        <v>187</v>
      </c>
      <c r="G21" s="109" t="s">
        <v>188</v>
      </c>
      <c r="H21" s="106">
        <v>20</v>
      </c>
    </row>
    <row r="22" spans="1:8">
      <c r="A22" s="108">
        <v>13</v>
      </c>
      <c r="B22" s="108" t="s">
        <v>34</v>
      </c>
      <c r="C22" s="108">
        <v>2</v>
      </c>
      <c r="D22" s="108" t="s">
        <v>1053</v>
      </c>
      <c r="E22" s="108">
        <v>1974</v>
      </c>
      <c r="F22" s="52" t="s">
        <v>170</v>
      </c>
      <c r="G22" s="108" t="s">
        <v>273</v>
      </c>
      <c r="H22" s="102">
        <v>18</v>
      </c>
    </row>
    <row r="23" spans="1:8">
      <c r="A23" s="108">
        <v>23</v>
      </c>
      <c r="B23" s="108" t="s">
        <v>34</v>
      </c>
      <c r="C23" s="108">
        <v>3</v>
      </c>
      <c r="D23" s="108" t="s">
        <v>587</v>
      </c>
      <c r="E23" s="108">
        <v>1978</v>
      </c>
      <c r="F23" s="52" t="s">
        <v>146</v>
      </c>
      <c r="G23" s="108" t="s">
        <v>147</v>
      </c>
      <c r="H23" s="102">
        <v>16</v>
      </c>
    </row>
    <row r="24" spans="1:8">
      <c r="A24" s="108">
        <v>26</v>
      </c>
      <c r="B24" s="108" t="s">
        <v>34</v>
      </c>
      <c r="C24" s="108">
        <v>4</v>
      </c>
      <c r="D24" s="108" t="s">
        <v>312</v>
      </c>
      <c r="E24" s="108">
        <v>1978</v>
      </c>
      <c r="F24" s="52" t="s">
        <v>133</v>
      </c>
      <c r="G24" s="108" t="s">
        <v>134</v>
      </c>
      <c r="H24" s="102">
        <v>15</v>
      </c>
    </row>
    <row r="25" spans="1:8">
      <c r="A25" s="108">
        <v>27</v>
      </c>
      <c r="B25" s="108" t="s">
        <v>34</v>
      </c>
      <c r="C25" s="108">
        <v>5</v>
      </c>
      <c r="D25" s="108" t="s">
        <v>628</v>
      </c>
      <c r="E25" s="108">
        <v>1975</v>
      </c>
      <c r="F25" s="52" t="s">
        <v>126</v>
      </c>
      <c r="G25" s="108" t="s">
        <v>376</v>
      </c>
      <c r="H25" s="102">
        <v>14</v>
      </c>
    </row>
    <row r="26" spans="1:8">
      <c r="A26" s="108">
        <v>37</v>
      </c>
      <c r="B26" s="108" t="s">
        <v>34</v>
      </c>
      <c r="C26" s="108">
        <v>6</v>
      </c>
      <c r="D26" s="108" t="s">
        <v>596</v>
      </c>
      <c r="E26" s="108">
        <v>1975</v>
      </c>
      <c r="F26" s="52" t="s">
        <v>129</v>
      </c>
      <c r="G26" s="108" t="s">
        <v>130</v>
      </c>
      <c r="H26" s="102">
        <v>13</v>
      </c>
    </row>
    <row r="27" spans="1:8">
      <c r="A27" s="108">
        <v>53</v>
      </c>
      <c r="B27" s="108" t="s">
        <v>34</v>
      </c>
      <c r="C27" s="108">
        <v>8</v>
      </c>
      <c r="D27" s="108" t="s">
        <v>791</v>
      </c>
      <c r="E27" s="108">
        <v>1974</v>
      </c>
      <c r="F27" s="52" t="s">
        <v>170</v>
      </c>
      <c r="G27" s="108" t="s">
        <v>273</v>
      </c>
      <c r="H27" s="102">
        <v>12</v>
      </c>
    </row>
    <row r="28" spans="1:8">
      <c r="A28" s="108">
        <v>72</v>
      </c>
      <c r="B28" s="108" t="s">
        <v>34</v>
      </c>
      <c r="C28" s="108">
        <v>9</v>
      </c>
      <c r="D28" s="108" t="s">
        <v>786</v>
      </c>
      <c r="E28" s="108">
        <v>1978</v>
      </c>
      <c r="F28" s="52" t="s">
        <v>170</v>
      </c>
      <c r="G28" s="108" t="s">
        <v>273</v>
      </c>
      <c r="H28" s="102">
        <v>11</v>
      </c>
    </row>
    <row r="29" spans="1:8">
      <c r="A29" s="108">
        <v>79</v>
      </c>
      <c r="B29" s="108" t="s">
        <v>34</v>
      </c>
      <c r="C29" s="108">
        <v>10</v>
      </c>
      <c r="D29" s="108" t="s">
        <v>322</v>
      </c>
      <c r="E29" s="108">
        <v>1978</v>
      </c>
      <c r="F29" s="52" t="s">
        <v>122</v>
      </c>
      <c r="G29" s="108" t="s">
        <v>123</v>
      </c>
      <c r="H29" s="102">
        <v>10</v>
      </c>
    </row>
    <row r="30" spans="1:8">
      <c r="A30" s="108">
        <v>86</v>
      </c>
      <c r="B30" s="108" t="s">
        <v>34</v>
      </c>
      <c r="C30" s="108">
        <v>11</v>
      </c>
      <c r="D30" s="108" t="s">
        <v>863</v>
      </c>
      <c r="E30" s="108">
        <v>1976</v>
      </c>
      <c r="F30" s="52" t="s">
        <v>152</v>
      </c>
      <c r="G30" s="108" t="s">
        <v>269</v>
      </c>
      <c r="H30" s="102">
        <v>9</v>
      </c>
    </row>
    <row r="31" spans="1:8">
      <c r="A31" s="108">
        <v>88</v>
      </c>
      <c r="B31" s="108" t="s">
        <v>34</v>
      </c>
      <c r="C31" s="108">
        <v>12</v>
      </c>
      <c r="D31" s="108" t="s">
        <v>1071</v>
      </c>
      <c r="E31" s="108">
        <v>1977</v>
      </c>
      <c r="F31" s="52" t="s">
        <v>129</v>
      </c>
      <c r="G31" s="108" t="s">
        <v>130</v>
      </c>
      <c r="H31" s="102">
        <v>8</v>
      </c>
    </row>
    <row r="32" spans="1:8">
      <c r="A32" s="108">
        <v>93</v>
      </c>
      <c r="B32" s="108" t="s">
        <v>34</v>
      </c>
      <c r="C32" s="108">
        <v>13</v>
      </c>
      <c r="D32" s="108" t="s">
        <v>1073</v>
      </c>
      <c r="E32" s="108">
        <v>1977</v>
      </c>
      <c r="F32" s="52" t="s">
        <v>148</v>
      </c>
      <c r="G32" s="108" t="s">
        <v>149</v>
      </c>
      <c r="H32" s="102">
        <v>7</v>
      </c>
    </row>
    <row r="33" spans="1:56">
      <c r="A33" s="108">
        <v>101</v>
      </c>
      <c r="B33" s="108" t="s">
        <v>34</v>
      </c>
      <c r="C33" s="108">
        <v>14</v>
      </c>
      <c r="D33" s="108" t="s">
        <v>862</v>
      </c>
      <c r="E33" s="108">
        <v>1978</v>
      </c>
      <c r="F33" s="52" t="s">
        <v>152</v>
      </c>
      <c r="G33" s="108" t="s">
        <v>269</v>
      </c>
      <c r="H33" s="102">
        <v>6</v>
      </c>
    </row>
    <row r="34" spans="1:56">
      <c r="A34" s="109">
        <v>7</v>
      </c>
      <c r="B34" s="109" t="s">
        <v>37</v>
      </c>
      <c r="C34" s="109">
        <v>1</v>
      </c>
      <c r="D34" s="109" t="s">
        <v>1052</v>
      </c>
      <c r="E34" s="109">
        <v>1971</v>
      </c>
      <c r="F34" s="106" t="s">
        <v>1162</v>
      </c>
      <c r="G34" s="109" t="s">
        <v>1040</v>
      </c>
      <c r="H34" s="106">
        <v>20</v>
      </c>
    </row>
    <row r="35" spans="1:56">
      <c r="A35" s="108">
        <v>12</v>
      </c>
      <c r="B35" s="108" t="s">
        <v>37</v>
      </c>
      <c r="C35" s="108">
        <v>2</v>
      </c>
      <c r="D35" s="108" t="s">
        <v>315</v>
      </c>
      <c r="E35" s="108">
        <v>1970</v>
      </c>
      <c r="F35" s="52" t="s">
        <v>193</v>
      </c>
      <c r="G35" s="108" t="s">
        <v>194</v>
      </c>
      <c r="H35" s="102">
        <v>18</v>
      </c>
    </row>
    <row r="36" spans="1:56">
      <c r="A36" s="108">
        <v>21</v>
      </c>
      <c r="B36" s="108" t="s">
        <v>37</v>
      </c>
      <c r="C36" s="108">
        <v>3</v>
      </c>
      <c r="D36" s="108" t="s">
        <v>573</v>
      </c>
      <c r="E36" s="108">
        <v>1972</v>
      </c>
      <c r="F36" s="52" t="s">
        <v>126</v>
      </c>
      <c r="G36" s="108" t="s">
        <v>376</v>
      </c>
      <c r="H36" s="102">
        <v>16</v>
      </c>
    </row>
    <row r="37" spans="1:56">
      <c r="A37" s="108">
        <v>28</v>
      </c>
      <c r="B37" s="108" t="s">
        <v>37</v>
      </c>
      <c r="C37" s="108">
        <v>4</v>
      </c>
      <c r="D37" s="108" t="s">
        <v>1056</v>
      </c>
      <c r="E37" s="108">
        <v>1972</v>
      </c>
      <c r="F37" s="52" t="s">
        <v>126</v>
      </c>
      <c r="G37" s="108" t="s">
        <v>376</v>
      </c>
      <c r="H37" s="102">
        <v>15</v>
      </c>
    </row>
    <row r="38" spans="1:56">
      <c r="A38" s="108">
        <v>36</v>
      </c>
      <c r="B38" s="108" t="s">
        <v>37</v>
      </c>
      <c r="C38" s="108">
        <v>5</v>
      </c>
      <c r="D38" s="108" t="s">
        <v>1002</v>
      </c>
      <c r="E38" s="108">
        <v>1970</v>
      </c>
      <c r="F38" s="52" t="s">
        <v>234</v>
      </c>
      <c r="G38" s="108" t="s">
        <v>235</v>
      </c>
      <c r="H38" s="102">
        <v>14</v>
      </c>
    </row>
    <row r="39" spans="1:56">
      <c r="A39" s="108">
        <v>39</v>
      </c>
      <c r="B39" s="108" t="s">
        <v>37</v>
      </c>
      <c r="C39" s="108">
        <v>6</v>
      </c>
      <c r="D39" s="108" t="s">
        <v>352</v>
      </c>
      <c r="E39" s="108">
        <v>1969</v>
      </c>
      <c r="F39" s="52" t="s">
        <v>270</v>
      </c>
      <c r="G39" s="108" t="s">
        <v>271</v>
      </c>
      <c r="H39" s="102">
        <v>13</v>
      </c>
    </row>
    <row r="40" spans="1:56">
      <c r="A40" s="108">
        <v>68</v>
      </c>
      <c r="B40" s="108" t="s">
        <v>37</v>
      </c>
      <c r="C40" s="108">
        <v>7</v>
      </c>
      <c r="D40" s="108" t="s">
        <v>749</v>
      </c>
      <c r="E40" s="108">
        <v>1970</v>
      </c>
      <c r="F40" s="52" t="s">
        <v>217</v>
      </c>
      <c r="G40" s="108" t="s">
        <v>218</v>
      </c>
      <c r="H40" s="102">
        <v>12</v>
      </c>
    </row>
    <row r="41" spans="1:56">
      <c r="A41" s="108">
        <v>71</v>
      </c>
      <c r="B41" s="108" t="s">
        <v>37</v>
      </c>
      <c r="C41" s="108">
        <v>8</v>
      </c>
      <c r="D41" s="108" t="s">
        <v>354</v>
      </c>
      <c r="E41" s="108">
        <v>1969</v>
      </c>
      <c r="F41" s="52" t="s">
        <v>122</v>
      </c>
      <c r="G41" s="108" t="s">
        <v>123</v>
      </c>
      <c r="H41" s="102">
        <v>11</v>
      </c>
    </row>
    <row r="42" spans="1:56" s="110" customFormat="1">
      <c r="A42" s="109">
        <v>32</v>
      </c>
      <c r="B42" s="109" t="s">
        <v>43</v>
      </c>
      <c r="C42" s="109">
        <v>2</v>
      </c>
      <c r="D42" s="109" t="s">
        <v>570</v>
      </c>
      <c r="E42" s="109">
        <v>1965</v>
      </c>
      <c r="F42" s="106" t="s">
        <v>126</v>
      </c>
      <c r="G42" s="109" t="s">
        <v>376</v>
      </c>
      <c r="H42" s="106">
        <v>20</v>
      </c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</row>
    <row r="43" spans="1:56">
      <c r="A43" s="108">
        <v>35</v>
      </c>
      <c r="B43" s="108" t="s">
        <v>43</v>
      </c>
      <c r="C43" s="108">
        <v>3</v>
      </c>
      <c r="D43" s="108" t="s">
        <v>313</v>
      </c>
      <c r="E43" s="108">
        <v>1966</v>
      </c>
      <c r="F43" s="52" t="s">
        <v>176</v>
      </c>
      <c r="G43" s="108" t="s">
        <v>177</v>
      </c>
      <c r="H43" s="102">
        <v>18</v>
      </c>
    </row>
    <row r="44" spans="1:56">
      <c r="A44" s="108">
        <v>44</v>
      </c>
      <c r="B44" s="108" t="s">
        <v>43</v>
      </c>
      <c r="C44" s="108">
        <v>4</v>
      </c>
      <c r="D44" s="108" t="s">
        <v>665</v>
      </c>
      <c r="E44" s="108">
        <v>1964</v>
      </c>
      <c r="F44" s="52" t="s">
        <v>126</v>
      </c>
      <c r="G44" s="108" t="s">
        <v>376</v>
      </c>
      <c r="H44" s="102">
        <v>16</v>
      </c>
    </row>
    <row r="45" spans="1:56">
      <c r="A45" s="108">
        <v>51</v>
      </c>
      <c r="B45" s="108" t="s">
        <v>43</v>
      </c>
      <c r="C45" s="108">
        <v>5</v>
      </c>
      <c r="D45" s="108" t="s">
        <v>696</v>
      </c>
      <c r="E45" s="108">
        <v>1964</v>
      </c>
      <c r="F45" s="52" t="s">
        <v>171</v>
      </c>
      <c r="G45" s="108" t="s">
        <v>172</v>
      </c>
      <c r="H45" s="102">
        <v>15</v>
      </c>
    </row>
    <row r="46" spans="1:56">
      <c r="A46" s="108">
        <v>57</v>
      </c>
      <c r="B46" s="108" t="s">
        <v>43</v>
      </c>
      <c r="C46" s="108">
        <v>6</v>
      </c>
      <c r="D46" s="108" t="s">
        <v>759</v>
      </c>
      <c r="E46" s="108">
        <v>1967</v>
      </c>
      <c r="F46" s="52" t="s">
        <v>139</v>
      </c>
      <c r="G46" s="108" t="s">
        <v>140</v>
      </c>
      <c r="H46" s="102">
        <v>14</v>
      </c>
    </row>
    <row r="47" spans="1:56">
      <c r="A47" s="108">
        <v>76</v>
      </c>
      <c r="B47" s="108" t="s">
        <v>43</v>
      </c>
      <c r="C47" s="108">
        <v>7</v>
      </c>
      <c r="D47" s="108" t="s">
        <v>1070</v>
      </c>
      <c r="E47" s="108">
        <v>1967</v>
      </c>
      <c r="F47" s="52" t="s">
        <v>137</v>
      </c>
      <c r="G47" s="108" t="s">
        <v>138</v>
      </c>
      <c r="H47" s="102">
        <v>13</v>
      </c>
    </row>
    <row r="48" spans="1:56">
      <c r="A48" s="108">
        <v>78</v>
      </c>
      <c r="B48" s="108" t="s">
        <v>43</v>
      </c>
      <c r="C48" s="108">
        <v>8</v>
      </c>
      <c r="D48" s="108" t="s">
        <v>816</v>
      </c>
      <c r="E48" s="108">
        <v>1967</v>
      </c>
      <c r="F48" s="52" t="s">
        <v>209</v>
      </c>
      <c r="G48" s="108" t="s">
        <v>210</v>
      </c>
      <c r="H48" s="102">
        <v>12</v>
      </c>
    </row>
    <row r="49" spans="1:8">
      <c r="A49" s="108">
        <v>80</v>
      </c>
      <c r="B49" s="108" t="s">
        <v>43</v>
      </c>
      <c r="C49" s="108">
        <v>9</v>
      </c>
      <c r="D49" s="108" t="s">
        <v>797</v>
      </c>
      <c r="E49" s="108">
        <v>1968</v>
      </c>
      <c r="F49" s="52" t="s">
        <v>170</v>
      </c>
      <c r="G49" s="108" t="s">
        <v>273</v>
      </c>
      <c r="H49" s="102">
        <v>11</v>
      </c>
    </row>
    <row r="50" spans="1:8">
      <c r="A50" s="108">
        <v>91</v>
      </c>
      <c r="B50" s="108" t="s">
        <v>43</v>
      </c>
      <c r="C50" s="108">
        <v>10</v>
      </c>
      <c r="D50" s="108" t="s">
        <v>868</v>
      </c>
      <c r="E50" s="108">
        <v>1967</v>
      </c>
      <c r="F50" s="52" t="s">
        <v>205</v>
      </c>
      <c r="G50" s="108" t="s">
        <v>206</v>
      </c>
      <c r="H50" s="102">
        <v>10</v>
      </c>
    </row>
    <row r="51" spans="1:8">
      <c r="A51" s="108">
        <v>92</v>
      </c>
      <c r="B51" s="108" t="s">
        <v>43</v>
      </c>
      <c r="C51" s="108">
        <v>11</v>
      </c>
      <c r="D51" s="108" t="s">
        <v>1031</v>
      </c>
      <c r="E51" s="108">
        <v>1968</v>
      </c>
      <c r="F51" s="52" t="s">
        <v>1032</v>
      </c>
      <c r="G51" s="108" t="s">
        <v>1033</v>
      </c>
      <c r="H51" s="102">
        <v>9</v>
      </c>
    </row>
    <row r="52" spans="1:8">
      <c r="A52" s="109">
        <v>24</v>
      </c>
      <c r="B52" s="109" t="s">
        <v>49</v>
      </c>
      <c r="C52" s="109">
        <v>1</v>
      </c>
      <c r="D52" s="109" t="s">
        <v>572</v>
      </c>
      <c r="E52" s="109">
        <v>1962</v>
      </c>
      <c r="F52" s="106" t="s">
        <v>148</v>
      </c>
      <c r="G52" s="109" t="s">
        <v>149</v>
      </c>
      <c r="H52" s="106">
        <v>20</v>
      </c>
    </row>
    <row r="53" spans="1:8">
      <c r="A53" s="108">
        <v>66</v>
      </c>
      <c r="B53" s="108" t="s">
        <v>49</v>
      </c>
      <c r="C53" s="108">
        <v>2</v>
      </c>
      <c r="D53" s="108" t="s">
        <v>821</v>
      </c>
      <c r="E53" s="108">
        <v>1963</v>
      </c>
      <c r="F53" s="52" t="s">
        <v>121</v>
      </c>
      <c r="G53" s="108" t="s">
        <v>268</v>
      </c>
      <c r="H53" s="102">
        <v>18</v>
      </c>
    </row>
    <row r="54" spans="1:8">
      <c r="A54" s="108">
        <v>67</v>
      </c>
      <c r="B54" s="108" t="s">
        <v>49</v>
      </c>
      <c r="C54" s="108">
        <v>3</v>
      </c>
      <c r="D54" s="108" t="s">
        <v>1023</v>
      </c>
      <c r="E54" s="108">
        <v>1963</v>
      </c>
      <c r="F54" s="52" t="s">
        <v>157</v>
      </c>
      <c r="G54" s="108" t="s">
        <v>158</v>
      </c>
      <c r="H54" s="102">
        <v>16</v>
      </c>
    </row>
    <row r="55" spans="1:8">
      <c r="A55" s="108">
        <v>77</v>
      </c>
      <c r="B55" s="108" t="s">
        <v>49</v>
      </c>
      <c r="C55" s="108">
        <v>4</v>
      </c>
      <c r="D55" s="108" t="s">
        <v>805</v>
      </c>
      <c r="E55" s="108">
        <v>1962</v>
      </c>
      <c r="F55" s="52" t="s">
        <v>170</v>
      </c>
      <c r="G55" s="108" t="s">
        <v>273</v>
      </c>
      <c r="H55" s="102">
        <v>15</v>
      </c>
    </row>
    <row r="56" spans="1:8">
      <c r="A56" s="108">
        <v>83</v>
      </c>
      <c r="B56" s="108" t="s">
        <v>49</v>
      </c>
      <c r="C56" s="108">
        <v>5</v>
      </c>
      <c r="D56" s="108" t="s">
        <v>844</v>
      </c>
      <c r="E56" s="108">
        <v>1961</v>
      </c>
      <c r="F56" s="52" t="s">
        <v>170</v>
      </c>
      <c r="G56" s="108" t="s">
        <v>273</v>
      </c>
      <c r="H56" s="102">
        <v>14</v>
      </c>
    </row>
    <row r="57" spans="1:8">
      <c r="A57" s="108">
        <v>84</v>
      </c>
      <c r="B57" s="108" t="s">
        <v>49</v>
      </c>
      <c r="C57" s="108">
        <v>6</v>
      </c>
      <c r="D57" s="108" t="s">
        <v>845</v>
      </c>
      <c r="E57" s="108">
        <v>1961</v>
      </c>
      <c r="F57" s="52" t="s">
        <v>170</v>
      </c>
      <c r="G57" s="108" t="s">
        <v>273</v>
      </c>
      <c r="H57" s="102">
        <v>13</v>
      </c>
    </row>
    <row r="58" spans="1:8">
      <c r="A58" s="108">
        <v>97</v>
      </c>
      <c r="B58" s="108" t="s">
        <v>49</v>
      </c>
      <c r="C58" s="108">
        <v>7</v>
      </c>
      <c r="D58" s="108" t="s">
        <v>882</v>
      </c>
      <c r="E58" s="108">
        <v>1959</v>
      </c>
      <c r="F58" s="52" t="s">
        <v>170</v>
      </c>
      <c r="G58" s="108" t="s">
        <v>273</v>
      </c>
      <c r="H58" s="102">
        <v>12</v>
      </c>
    </row>
    <row r="59" spans="1:8">
      <c r="A59" s="108">
        <v>98</v>
      </c>
      <c r="B59" s="108" t="s">
        <v>49</v>
      </c>
      <c r="C59" s="108">
        <v>8</v>
      </c>
      <c r="D59" s="108" t="s">
        <v>1030</v>
      </c>
      <c r="E59" s="108">
        <v>1962</v>
      </c>
      <c r="F59" s="52" t="s">
        <v>195</v>
      </c>
      <c r="G59" s="108" t="s">
        <v>196</v>
      </c>
      <c r="H59" s="102">
        <v>11</v>
      </c>
    </row>
    <row r="60" spans="1:8">
      <c r="A60" s="108">
        <v>100</v>
      </c>
      <c r="B60" s="108" t="s">
        <v>49</v>
      </c>
      <c r="C60" s="108">
        <v>9</v>
      </c>
      <c r="D60" s="108" t="s">
        <v>866</v>
      </c>
      <c r="E60" s="108">
        <v>1960</v>
      </c>
      <c r="F60" s="52" t="s">
        <v>152</v>
      </c>
      <c r="G60" s="108" t="s">
        <v>269</v>
      </c>
      <c r="H60" s="102">
        <v>10</v>
      </c>
    </row>
    <row r="61" spans="1:8">
      <c r="A61" s="109">
        <v>60</v>
      </c>
      <c r="B61" s="109" t="s">
        <v>52</v>
      </c>
      <c r="C61" s="109">
        <v>1</v>
      </c>
      <c r="D61" s="109" t="s">
        <v>348</v>
      </c>
      <c r="E61" s="109">
        <v>1955</v>
      </c>
      <c r="F61" s="106" t="s">
        <v>148</v>
      </c>
      <c r="G61" s="109" t="s">
        <v>149</v>
      </c>
      <c r="H61" s="106">
        <v>20</v>
      </c>
    </row>
    <row r="62" spans="1:8">
      <c r="A62" s="108">
        <v>81</v>
      </c>
      <c r="B62" s="108" t="s">
        <v>52</v>
      </c>
      <c r="C62" s="108">
        <v>2</v>
      </c>
      <c r="D62" s="108" t="s">
        <v>758</v>
      </c>
      <c r="E62" s="108">
        <v>1957</v>
      </c>
      <c r="F62" s="52" t="s">
        <v>126</v>
      </c>
      <c r="G62" s="108" t="s">
        <v>376</v>
      </c>
      <c r="H62" s="102">
        <v>18</v>
      </c>
    </row>
    <row r="63" spans="1:8">
      <c r="A63" s="108">
        <v>87</v>
      </c>
      <c r="B63" s="108" t="s">
        <v>52</v>
      </c>
      <c r="C63" s="108">
        <v>3</v>
      </c>
      <c r="D63" s="108" t="s">
        <v>859</v>
      </c>
      <c r="E63" s="108">
        <v>1955</v>
      </c>
      <c r="F63" s="52" t="s">
        <v>126</v>
      </c>
      <c r="G63" s="108" t="s">
        <v>376</v>
      </c>
      <c r="H63" s="102">
        <v>16</v>
      </c>
    </row>
    <row r="64" spans="1:8">
      <c r="A64" s="108">
        <v>89</v>
      </c>
      <c r="B64" s="108" t="s">
        <v>52</v>
      </c>
      <c r="C64" s="108">
        <v>4</v>
      </c>
      <c r="D64" s="108" t="s">
        <v>889</v>
      </c>
      <c r="E64" s="108">
        <v>1958</v>
      </c>
      <c r="F64" s="52" t="s">
        <v>171</v>
      </c>
      <c r="G64" s="108" t="s">
        <v>172</v>
      </c>
      <c r="H64" s="102">
        <v>15</v>
      </c>
    </row>
    <row r="65" spans="1:8">
      <c r="A65" s="108">
        <v>96</v>
      </c>
      <c r="B65" s="108" t="s">
        <v>52</v>
      </c>
      <c r="C65" s="108">
        <v>5</v>
      </c>
      <c r="D65" s="108" t="s">
        <v>325</v>
      </c>
      <c r="E65" s="108">
        <v>1954</v>
      </c>
      <c r="F65" s="52" t="s">
        <v>234</v>
      </c>
      <c r="G65" s="108" t="s">
        <v>235</v>
      </c>
      <c r="H65" s="102">
        <v>14</v>
      </c>
    </row>
    <row r="66" spans="1:8">
      <c r="A66" s="108">
        <v>103</v>
      </c>
      <c r="B66" s="108" t="s">
        <v>52</v>
      </c>
      <c r="C66" s="108">
        <v>6</v>
      </c>
      <c r="D66" s="108" t="s">
        <v>881</v>
      </c>
      <c r="E66" s="108">
        <v>1957</v>
      </c>
      <c r="F66" s="52" t="s">
        <v>185</v>
      </c>
      <c r="G66" s="108" t="s">
        <v>186</v>
      </c>
      <c r="H66" s="102">
        <v>13</v>
      </c>
    </row>
    <row r="67" spans="1:8">
      <c r="A67" s="109">
        <v>102</v>
      </c>
      <c r="B67" s="109" t="s">
        <v>54</v>
      </c>
      <c r="C67" s="109">
        <v>1</v>
      </c>
      <c r="D67" s="109" t="s">
        <v>887</v>
      </c>
      <c r="E67" s="109">
        <v>1952</v>
      </c>
      <c r="F67" s="106" t="s">
        <v>126</v>
      </c>
      <c r="G67" s="109" t="s">
        <v>376</v>
      </c>
      <c r="H67" s="106">
        <v>20</v>
      </c>
    </row>
    <row r="68" spans="1:8">
      <c r="A68" s="109">
        <v>107</v>
      </c>
      <c r="B68" s="109" t="s">
        <v>56</v>
      </c>
      <c r="C68" s="109">
        <v>1</v>
      </c>
      <c r="D68" s="109" t="s">
        <v>1078</v>
      </c>
      <c r="E68" s="109">
        <v>1947</v>
      </c>
      <c r="F68" s="106" t="s">
        <v>121</v>
      </c>
      <c r="G68" s="109" t="s">
        <v>268</v>
      </c>
      <c r="H68" s="106">
        <v>20</v>
      </c>
    </row>
    <row r="69" spans="1:8">
      <c r="A69" s="109">
        <v>106</v>
      </c>
      <c r="B69" s="109" t="s">
        <v>58</v>
      </c>
      <c r="C69" s="109">
        <v>1</v>
      </c>
      <c r="D69" s="109" t="s">
        <v>1077</v>
      </c>
      <c r="E69" s="109">
        <v>1943</v>
      </c>
      <c r="F69" s="106" t="s">
        <v>113</v>
      </c>
      <c r="G69" s="109" t="s">
        <v>114</v>
      </c>
      <c r="H69" s="106">
        <v>20</v>
      </c>
    </row>
    <row r="70" spans="1:8">
      <c r="A70" s="109">
        <v>3</v>
      </c>
      <c r="B70" s="109" t="s">
        <v>64</v>
      </c>
      <c r="C70" s="109">
        <v>1</v>
      </c>
      <c r="D70" s="109" t="s">
        <v>1081</v>
      </c>
      <c r="E70" s="109">
        <v>1984</v>
      </c>
      <c r="F70" s="106" t="s">
        <v>170</v>
      </c>
      <c r="G70" s="109" t="s">
        <v>273</v>
      </c>
      <c r="H70" s="106">
        <v>40</v>
      </c>
    </row>
    <row r="71" spans="1:8">
      <c r="A71" s="108">
        <v>4</v>
      </c>
      <c r="B71" s="108" t="s">
        <v>64</v>
      </c>
      <c r="C71" s="108">
        <v>2</v>
      </c>
      <c r="D71" s="108" t="s">
        <v>921</v>
      </c>
      <c r="E71" s="108">
        <v>1987</v>
      </c>
      <c r="F71" s="52" t="s">
        <v>176</v>
      </c>
      <c r="G71" s="108" t="s">
        <v>177</v>
      </c>
      <c r="H71" s="102">
        <v>38</v>
      </c>
    </row>
    <row r="72" spans="1:8">
      <c r="A72" s="108">
        <v>8</v>
      </c>
      <c r="B72" s="108" t="s">
        <v>64</v>
      </c>
      <c r="C72" s="108">
        <v>3</v>
      </c>
      <c r="D72" s="108" t="s">
        <v>1085</v>
      </c>
      <c r="E72" s="108">
        <v>1987</v>
      </c>
      <c r="F72" s="52" t="s">
        <v>124</v>
      </c>
      <c r="G72" s="108" t="s">
        <v>125</v>
      </c>
      <c r="H72" s="102">
        <v>36</v>
      </c>
    </row>
    <row r="73" spans="1:8">
      <c r="A73" s="108">
        <v>11</v>
      </c>
      <c r="B73" s="108" t="s">
        <v>64</v>
      </c>
      <c r="C73" s="108">
        <v>4</v>
      </c>
      <c r="D73" s="108" t="s">
        <v>1087</v>
      </c>
      <c r="E73" s="108">
        <v>1986</v>
      </c>
      <c r="F73" s="52" t="s">
        <v>1160</v>
      </c>
      <c r="G73" s="108" t="s">
        <v>1042</v>
      </c>
      <c r="H73" s="102">
        <v>35</v>
      </c>
    </row>
    <row r="74" spans="1:8">
      <c r="A74" s="108">
        <v>18</v>
      </c>
      <c r="B74" s="108" t="s">
        <v>64</v>
      </c>
      <c r="C74" s="108">
        <v>5</v>
      </c>
      <c r="D74" s="108" t="s">
        <v>296</v>
      </c>
      <c r="E74" s="108">
        <v>1986</v>
      </c>
      <c r="F74" s="102" t="s">
        <v>141</v>
      </c>
      <c r="G74" s="108" t="s">
        <v>142</v>
      </c>
      <c r="H74" s="49">
        <v>34</v>
      </c>
    </row>
    <row r="75" spans="1:8">
      <c r="A75" s="108">
        <v>32</v>
      </c>
      <c r="B75" s="108" t="s">
        <v>64</v>
      </c>
      <c r="C75" s="108">
        <v>6</v>
      </c>
      <c r="D75" s="108" t="s">
        <v>448</v>
      </c>
      <c r="E75" s="108">
        <v>1989</v>
      </c>
      <c r="F75" s="52" t="s">
        <v>174</v>
      </c>
      <c r="G75" s="108" t="s">
        <v>267</v>
      </c>
      <c r="H75" s="49">
        <v>33</v>
      </c>
    </row>
    <row r="76" spans="1:8">
      <c r="A76" s="108">
        <v>36</v>
      </c>
      <c r="B76" s="108" t="s">
        <v>64</v>
      </c>
      <c r="C76" s="108">
        <v>7</v>
      </c>
      <c r="D76" s="108" t="s">
        <v>1095</v>
      </c>
      <c r="E76" s="108">
        <v>1987</v>
      </c>
      <c r="F76" s="52" t="s">
        <v>126</v>
      </c>
      <c r="G76" s="108" t="s">
        <v>376</v>
      </c>
      <c r="H76" s="49">
        <v>32</v>
      </c>
    </row>
    <row r="77" spans="1:8">
      <c r="A77" s="108">
        <v>39</v>
      </c>
      <c r="B77" s="108" t="s">
        <v>64</v>
      </c>
      <c r="C77" s="108">
        <v>8</v>
      </c>
      <c r="D77" s="108" t="s">
        <v>396</v>
      </c>
      <c r="E77" s="108">
        <v>1988</v>
      </c>
      <c r="F77" s="52" t="s">
        <v>139</v>
      </c>
      <c r="G77" s="108" t="s">
        <v>140</v>
      </c>
      <c r="H77" s="49">
        <v>31</v>
      </c>
    </row>
    <row r="78" spans="1:8">
      <c r="A78" s="108">
        <v>40</v>
      </c>
      <c r="B78" s="108" t="s">
        <v>64</v>
      </c>
      <c r="C78" s="108">
        <v>9</v>
      </c>
      <c r="D78" s="108" t="s">
        <v>951</v>
      </c>
      <c r="E78" s="108">
        <v>1992</v>
      </c>
      <c r="F78" s="52" t="s">
        <v>109</v>
      </c>
      <c r="G78" s="108" t="s">
        <v>110</v>
      </c>
      <c r="H78" s="49">
        <v>30</v>
      </c>
    </row>
    <row r="79" spans="1:8">
      <c r="A79" s="108">
        <v>47</v>
      </c>
      <c r="B79" s="108" t="s">
        <v>64</v>
      </c>
      <c r="C79" s="108">
        <v>11</v>
      </c>
      <c r="D79" s="108" t="s">
        <v>444</v>
      </c>
      <c r="E79" s="108">
        <v>1984</v>
      </c>
      <c r="F79" s="52" t="s">
        <v>236</v>
      </c>
      <c r="G79" s="108" t="s">
        <v>237</v>
      </c>
      <c r="H79" s="49">
        <v>29</v>
      </c>
    </row>
    <row r="80" spans="1:8">
      <c r="A80" s="108">
        <v>49</v>
      </c>
      <c r="B80" s="108" t="s">
        <v>64</v>
      </c>
      <c r="C80" s="108">
        <v>12</v>
      </c>
      <c r="D80" s="108" t="s">
        <v>1097</v>
      </c>
      <c r="E80" s="108">
        <v>1994</v>
      </c>
      <c r="F80" s="52" t="s">
        <v>170</v>
      </c>
      <c r="G80" s="108" t="s">
        <v>273</v>
      </c>
      <c r="H80" s="49">
        <v>28</v>
      </c>
    </row>
    <row r="81" spans="1:8">
      <c r="A81" s="108">
        <v>60</v>
      </c>
      <c r="B81" s="108" t="s">
        <v>64</v>
      </c>
      <c r="C81" s="108">
        <v>14</v>
      </c>
      <c r="D81" s="108" t="s">
        <v>1099</v>
      </c>
      <c r="E81" s="108">
        <v>1990</v>
      </c>
      <c r="F81" s="52" t="s">
        <v>146</v>
      </c>
      <c r="G81" s="108" t="s">
        <v>147</v>
      </c>
      <c r="H81" s="49">
        <v>26</v>
      </c>
    </row>
    <row r="82" spans="1:8">
      <c r="A82" s="108">
        <v>71</v>
      </c>
      <c r="B82" s="108" t="s">
        <v>64</v>
      </c>
      <c r="C82" s="108">
        <v>15</v>
      </c>
      <c r="D82" s="108" t="s">
        <v>381</v>
      </c>
      <c r="E82" s="108">
        <v>1990</v>
      </c>
      <c r="F82" s="52" t="s">
        <v>170</v>
      </c>
      <c r="G82" s="108" t="s">
        <v>273</v>
      </c>
      <c r="H82" s="49">
        <v>25</v>
      </c>
    </row>
    <row r="83" spans="1:8">
      <c r="A83" s="108">
        <v>81</v>
      </c>
      <c r="B83" s="108" t="s">
        <v>64</v>
      </c>
      <c r="C83" s="108">
        <v>16</v>
      </c>
      <c r="D83" s="108" t="s">
        <v>1107</v>
      </c>
      <c r="E83" s="108">
        <v>1985</v>
      </c>
      <c r="F83" s="52" t="s">
        <v>126</v>
      </c>
      <c r="G83" s="108" t="s">
        <v>376</v>
      </c>
      <c r="H83" s="49">
        <v>24</v>
      </c>
    </row>
    <row r="84" spans="1:8">
      <c r="A84" s="108">
        <v>83</v>
      </c>
      <c r="B84" s="108" t="s">
        <v>64</v>
      </c>
      <c r="C84" s="108">
        <v>17</v>
      </c>
      <c r="D84" s="108" t="s">
        <v>1108</v>
      </c>
      <c r="E84" s="108">
        <v>1984</v>
      </c>
      <c r="F84" s="52" t="s">
        <v>187</v>
      </c>
      <c r="G84" s="108" t="s">
        <v>188</v>
      </c>
      <c r="H84" s="49">
        <v>23</v>
      </c>
    </row>
    <row r="85" spans="1:8">
      <c r="A85" s="108">
        <v>85</v>
      </c>
      <c r="B85" s="108" t="s">
        <v>64</v>
      </c>
      <c r="C85" s="108">
        <v>18</v>
      </c>
      <c r="D85" s="108" t="s">
        <v>478</v>
      </c>
      <c r="E85" s="108">
        <v>1986</v>
      </c>
      <c r="F85" s="52" t="s">
        <v>181</v>
      </c>
      <c r="G85" s="108" t="s">
        <v>240</v>
      </c>
      <c r="H85" s="49">
        <v>22</v>
      </c>
    </row>
    <row r="86" spans="1:8">
      <c r="A86" s="108">
        <v>110</v>
      </c>
      <c r="B86" s="108" t="s">
        <v>64</v>
      </c>
      <c r="C86" s="108">
        <v>20</v>
      </c>
      <c r="D86" s="108" t="s">
        <v>1118</v>
      </c>
      <c r="E86" s="108">
        <v>1988</v>
      </c>
      <c r="F86" s="52" t="s">
        <v>181</v>
      </c>
      <c r="G86" s="108" t="s">
        <v>240</v>
      </c>
      <c r="H86" s="49">
        <v>21</v>
      </c>
    </row>
    <row r="87" spans="1:8">
      <c r="A87" s="108">
        <v>114</v>
      </c>
      <c r="B87" s="108" t="s">
        <v>64</v>
      </c>
      <c r="C87" s="108">
        <v>21</v>
      </c>
      <c r="D87" s="108" t="s">
        <v>309</v>
      </c>
      <c r="E87" s="108">
        <v>1988</v>
      </c>
      <c r="F87" s="52" t="s">
        <v>109</v>
      </c>
      <c r="G87" s="108" t="s">
        <v>110</v>
      </c>
      <c r="H87" s="49">
        <v>20</v>
      </c>
    </row>
    <row r="88" spans="1:8">
      <c r="A88" s="108">
        <v>128</v>
      </c>
      <c r="B88" s="108" t="s">
        <v>64</v>
      </c>
      <c r="C88" s="108">
        <v>22</v>
      </c>
      <c r="D88" s="108" t="s">
        <v>649</v>
      </c>
      <c r="E88" s="108">
        <v>1989</v>
      </c>
      <c r="F88" s="52" t="s">
        <v>139</v>
      </c>
      <c r="G88" s="108" t="s">
        <v>140</v>
      </c>
      <c r="H88" s="49">
        <v>19</v>
      </c>
    </row>
    <row r="89" spans="1:8">
      <c r="A89" s="108">
        <v>142</v>
      </c>
      <c r="B89" s="108" t="s">
        <v>64</v>
      </c>
      <c r="C89" s="108">
        <v>23</v>
      </c>
      <c r="D89" s="108" t="s">
        <v>555</v>
      </c>
      <c r="E89" s="108">
        <v>1987</v>
      </c>
      <c r="F89" s="52" t="s">
        <v>129</v>
      </c>
      <c r="G89" s="108" t="s">
        <v>130</v>
      </c>
      <c r="H89" s="49">
        <v>18</v>
      </c>
    </row>
    <row r="90" spans="1:8">
      <c r="A90" s="108">
        <v>154</v>
      </c>
      <c r="B90" s="108" t="s">
        <v>64</v>
      </c>
      <c r="C90" s="108">
        <v>24</v>
      </c>
      <c r="D90" s="108" t="s">
        <v>1133</v>
      </c>
      <c r="E90" s="108">
        <v>1984</v>
      </c>
      <c r="F90" s="52" t="s">
        <v>1164</v>
      </c>
      <c r="G90" s="108" t="s">
        <v>1163</v>
      </c>
      <c r="H90" s="49">
        <v>17</v>
      </c>
    </row>
    <row r="91" spans="1:8">
      <c r="A91" s="108">
        <v>171</v>
      </c>
      <c r="B91" s="108" t="s">
        <v>64</v>
      </c>
      <c r="C91" s="108">
        <v>25</v>
      </c>
      <c r="D91" s="108" t="s">
        <v>340</v>
      </c>
      <c r="E91" s="108">
        <v>1995</v>
      </c>
      <c r="F91" s="52" t="s">
        <v>139</v>
      </c>
      <c r="G91" s="108" t="s">
        <v>140</v>
      </c>
      <c r="H91" s="49">
        <v>16</v>
      </c>
    </row>
    <row r="92" spans="1:8">
      <c r="A92" s="108">
        <v>195</v>
      </c>
      <c r="B92" s="108" t="s">
        <v>64</v>
      </c>
      <c r="C92" s="108">
        <v>26</v>
      </c>
      <c r="D92" s="108" t="s">
        <v>1147</v>
      </c>
      <c r="E92" s="108">
        <v>1986</v>
      </c>
      <c r="F92" s="52" t="s">
        <v>1165</v>
      </c>
      <c r="G92" s="108" t="s">
        <v>1049</v>
      </c>
      <c r="H92" s="49">
        <v>15</v>
      </c>
    </row>
    <row r="93" spans="1:8">
      <c r="A93" s="108">
        <v>196</v>
      </c>
      <c r="B93" s="108" t="s">
        <v>64</v>
      </c>
      <c r="C93" s="108">
        <v>27</v>
      </c>
      <c r="D93" s="108" t="s">
        <v>1148</v>
      </c>
      <c r="E93" s="108">
        <v>1990</v>
      </c>
      <c r="F93" s="52" t="s">
        <v>181</v>
      </c>
      <c r="G93" s="108" t="s">
        <v>240</v>
      </c>
      <c r="H93" s="49">
        <v>14</v>
      </c>
    </row>
    <row r="94" spans="1:8">
      <c r="A94" s="108">
        <v>213</v>
      </c>
      <c r="B94" s="108" t="s">
        <v>64</v>
      </c>
      <c r="C94" s="108">
        <v>28</v>
      </c>
      <c r="D94" s="108" t="s">
        <v>808</v>
      </c>
      <c r="E94" s="108">
        <v>1990</v>
      </c>
      <c r="F94" s="52" t="s">
        <v>213</v>
      </c>
      <c r="G94" s="108" t="s">
        <v>379</v>
      </c>
      <c r="H94" s="49">
        <v>13</v>
      </c>
    </row>
    <row r="95" spans="1:8">
      <c r="A95" s="109">
        <v>10</v>
      </c>
      <c r="B95" s="109" t="s">
        <v>70</v>
      </c>
      <c r="C95" s="109">
        <v>1</v>
      </c>
      <c r="D95" s="109" t="s">
        <v>1086</v>
      </c>
      <c r="E95" s="109">
        <v>1983</v>
      </c>
      <c r="F95" s="106" t="s">
        <v>174</v>
      </c>
      <c r="G95" s="109" t="s">
        <v>267</v>
      </c>
      <c r="H95" s="106">
        <v>40</v>
      </c>
    </row>
    <row r="96" spans="1:8">
      <c r="A96" s="108">
        <v>12</v>
      </c>
      <c r="B96" s="108" t="s">
        <v>70</v>
      </c>
      <c r="C96" s="108">
        <v>2</v>
      </c>
      <c r="D96" s="108" t="s">
        <v>292</v>
      </c>
      <c r="E96" s="108">
        <v>1982</v>
      </c>
      <c r="F96" s="52" t="s">
        <v>373</v>
      </c>
      <c r="G96" s="108" t="s">
        <v>907</v>
      </c>
      <c r="H96" s="49">
        <v>38</v>
      </c>
    </row>
    <row r="97" spans="1:8">
      <c r="A97" s="108">
        <v>15</v>
      </c>
      <c r="B97" s="108" t="s">
        <v>70</v>
      </c>
      <c r="C97" s="108">
        <v>3</v>
      </c>
      <c r="D97" s="108" t="s">
        <v>299</v>
      </c>
      <c r="E97" s="108">
        <v>1979</v>
      </c>
      <c r="F97" s="52" t="s">
        <v>176</v>
      </c>
      <c r="G97" s="108" t="s">
        <v>177</v>
      </c>
      <c r="H97" s="49">
        <v>36</v>
      </c>
    </row>
    <row r="98" spans="1:8">
      <c r="A98" s="108">
        <v>17</v>
      </c>
      <c r="B98" s="108" t="s">
        <v>70</v>
      </c>
      <c r="C98" s="108">
        <v>5</v>
      </c>
      <c r="D98" s="108" t="s">
        <v>1088</v>
      </c>
      <c r="E98" s="108">
        <v>1983</v>
      </c>
      <c r="F98" s="52" t="s">
        <v>129</v>
      </c>
      <c r="G98" s="108" t="s">
        <v>130</v>
      </c>
      <c r="H98" s="49">
        <v>35</v>
      </c>
    </row>
    <row r="99" spans="1:8">
      <c r="A99" s="108">
        <v>33</v>
      </c>
      <c r="B99" s="108" t="s">
        <v>70</v>
      </c>
      <c r="C99" s="108">
        <v>7</v>
      </c>
      <c r="D99" s="108" t="s">
        <v>1093</v>
      </c>
      <c r="E99" s="108">
        <v>1979</v>
      </c>
      <c r="F99" s="52" t="s">
        <v>131</v>
      </c>
      <c r="G99" s="108" t="s">
        <v>132</v>
      </c>
      <c r="H99" s="49">
        <v>34</v>
      </c>
    </row>
    <row r="100" spans="1:8">
      <c r="A100" s="108">
        <v>42</v>
      </c>
      <c r="B100" s="108" t="s">
        <v>70</v>
      </c>
      <c r="C100" s="108">
        <v>8</v>
      </c>
      <c r="D100" s="108" t="s">
        <v>402</v>
      </c>
      <c r="E100" s="108">
        <v>1979</v>
      </c>
      <c r="F100" s="52" t="s">
        <v>185</v>
      </c>
      <c r="G100" s="108" t="s">
        <v>186</v>
      </c>
      <c r="H100" s="49">
        <v>33</v>
      </c>
    </row>
    <row r="101" spans="1:8">
      <c r="A101" s="108">
        <v>61</v>
      </c>
      <c r="B101" s="108" t="s">
        <v>70</v>
      </c>
      <c r="C101" s="108">
        <v>9</v>
      </c>
      <c r="D101" s="108" t="s">
        <v>1100</v>
      </c>
      <c r="E101" s="108">
        <v>1980</v>
      </c>
      <c r="F101" s="52" t="s">
        <v>178</v>
      </c>
      <c r="G101" s="108" t="s">
        <v>277</v>
      </c>
      <c r="H101" s="49">
        <v>32</v>
      </c>
    </row>
    <row r="102" spans="1:8">
      <c r="A102" s="108">
        <v>63</v>
      </c>
      <c r="B102" s="108" t="s">
        <v>70</v>
      </c>
      <c r="C102" s="108">
        <v>10</v>
      </c>
      <c r="D102" s="108" t="s">
        <v>439</v>
      </c>
      <c r="E102" s="108">
        <v>1980</v>
      </c>
      <c r="F102" s="52" t="s">
        <v>189</v>
      </c>
      <c r="G102" s="108" t="s">
        <v>190</v>
      </c>
      <c r="H102" s="49">
        <v>31</v>
      </c>
    </row>
    <row r="103" spans="1:8">
      <c r="A103" s="108">
        <v>84</v>
      </c>
      <c r="B103" s="108" t="s">
        <v>70</v>
      </c>
      <c r="C103" s="108">
        <v>11</v>
      </c>
      <c r="D103" s="108" t="s">
        <v>305</v>
      </c>
      <c r="E103" s="108">
        <v>1979</v>
      </c>
      <c r="F103" s="52" t="s">
        <v>181</v>
      </c>
      <c r="G103" s="108" t="s">
        <v>240</v>
      </c>
      <c r="H103" s="49">
        <v>30</v>
      </c>
    </row>
    <row r="104" spans="1:8">
      <c r="A104" s="108">
        <v>102</v>
      </c>
      <c r="B104" s="108" t="s">
        <v>70</v>
      </c>
      <c r="C104" s="108">
        <v>12</v>
      </c>
      <c r="D104" s="108" t="s">
        <v>1114</v>
      </c>
      <c r="E104" s="108">
        <v>1980</v>
      </c>
      <c r="F104" s="52" t="s">
        <v>148</v>
      </c>
      <c r="G104" s="108" t="s">
        <v>149</v>
      </c>
      <c r="H104" s="49">
        <v>29</v>
      </c>
    </row>
    <row r="105" spans="1:8">
      <c r="A105" s="108">
        <v>105</v>
      </c>
      <c r="B105" s="108" t="s">
        <v>70</v>
      </c>
      <c r="C105" s="108">
        <v>13</v>
      </c>
      <c r="D105" s="108" t="s">
        <v>418</v>
      </c>
      <c r="E105" s="108">
        <v>1979</v>
      </c>
      <c r="F105" s="52" t="s">
        <v>139</v>
      </c>
      <c r="G105" s="108" t="s">
        <v>140</v>
      </c>
      <c r="H105" s="49">
        <v>28</v>
      </c>
    </row>
    <row r="106" spans="1:8">
      <c r="A106" s="108">
        <v>108</v>
      </c>
      <c r="B106" s="108" t="s">
        <v>70</v>
      </c>
      <c r="C106" s="108">
        <v>14</v>
      </c>
      <c r="D106" s="108" t="s">
        <v>616</v>
      </c>
      <c r="E106" s="108">
        <v>1981</v>
      </c>
      <c r="F106" s="52" t="s">
        <v>126</v>
      </c>
      <c r="G106" s="108" t="s">
        <v>376</v>
      </c>
      <c r="H106" s="49">
        <v>27</v>
      </c>
    </row>
    <row r="107" spans="1:8">
      <c r="A107" s="108">
        <v>122</v>
      </c>
      <c r="B107" s="108" t="s">
        <v>70</v>
      </c>
      <c r="C107" s="108">
        <v>15</v>
      </c>
      <c r="D107" s="108" t="s">
        <v>516</v>
      </c>
      <c r="E107" s="108">
        <v>1981</v>
      </c>
      <c r="F107" s="52" t="s">
        <v>137</v>
      </c>
      <c r="G107" s="108" t="s">
        <v>138</v>
      </c>
      <c r="H107" s="49">
        <v>26</v>
      </c>
    </row>
    <row r="108" spans="1:8">
      <c r="A108" s="108">
        <v>123</v>
      </c>
      <c r="B108" s="108" t="s">
        <v>70</v>
      </c>
      <c r="C108" s="108">
        <v>16</v>
      </c>
      <c r="D108" s="108" t="s">
        <v>669</v>
      </c>
      <c r="E108" s="108">
        <v>1979</v>
      </c>
      <c r="F108" s="52" t="s">
        <v>205</v>
      </c>
      <c r="G108" s="108" t="s">
        <v>206</v>
      </c>
      <c r="H108" s="49">
        <v>25</v>
      </c>
    </row>
    <row r="109" spans="1:8">
      <c r="A109" s="108">
        <v>132</v>
      </c>
      <c r="B109" s="108" t="s">
        <v>70</v>
      </c>
      <c r="C109" s="108">
        <v>17</v>
      </c>
      <c r="D109" s="108" t="s">
        <v>1125</v>
      </c>
      <c r="E109" s="108">
        <v>1982</v>
      </c>
      <c r="F109" s="52" t="s">
        <v>205</v>
      </c>
      <c r="G109" s="108" t="s">
        <v>206</v>
      </c>
      <c r="H109" s="49">
        <v>24</v>
      </c>
    </row>
    <row r="110" spans="1:8">
      <c r="A110" s="108">
        <v>137</v>
      </c>
      <c r="B110" s="108" t="s">
        <v>70</v>
      </c>
      <c r="C110" s="108">
        <v>18</v>
      </c>
      <c r="D110" s="108" t="s">
        <v>497</v>
      </c>
      <c r="E110" s="108">
        <v>1979</v>
      </c>
      <c r="F110" s="52" t="s">
        <v>187</v>
      </c>
      <c r="G110" s="108" t="s">
        <v>188</v>
      </c>
      <c r="H110" s="49">
        <v>23</v>
      </c>
    </row>
    <row r="111" spans="1:8">
      <c r="A111" s="108">
        <v>150</v>
      </c>
      <c r="B111" s="108" t="s">
        <v>70</v>
      </c>
      <c r="C111" s="108">
        <v>19</v>
      </c>
      <c r="D111" s="108" t="s">
        <v>487</v>
      </c>
      <c r="E111" s="108">
        <v>1983</v>
      </c>
      <c r="F111" s="52" t="s">
        <v>129</v>
      </c>
      <c r="G111" s="108" t="s">
        <v>130</v>
      </c>
      <c r="H111" s="49">
        <v>22</v>
      </c>
    </row>
    <row r="112" spans="1:8">
      <c r="A112" s="108">
        <v>157</v>
      </c>
      <c r="B112" s="108" t="s">
        <v>70</v>
      </c>
      <c r="C112" s="108">
        <v>20</v>
      </c>
      <c r="D112" s="108" t="s">
        <v>643</v>
      </c>
      <c r="E112" s="108">
        <v>1980</v>
      </c>
      <c r="F112" s="52" t="s">
        <v>171</v>
      </c>
      <c r="G112" s="108" t="s">
        <v>172</v>
      </c>
      <c r="H112" s="49">
        <v>21</v>
      </c>
    </row>
    <row r="113" spans="1:8">
      <c r="A113" s="108">
        <v>160</v>
      </c>
      <c r="B113" s="108" t="s">
        <v>70</v>
      </c>
      <c r="C113" s="108">
        <v>21</v>
      </c>
      <c r="D113" s="108" t="s">
        <v>755</v>
      </c>
      <c r="E113" s="108">
        <v>1982</v>
      </c>
      <c r="F113" s="52" t="s">
        <v>332</v>
      </c>
      <c r="G113" s="108" t="s">
        <v>333</v>
      </c>
      <c r="H113" s="49">
        <v>20</v>
      </c>
    </row>
    <row r="114" spans="1:8">
      <c r="A114" s="109">
        <v>1</v>
      </c>
      <c r="B114" s="109" t="s">
        <v>73</v>
      </c>
      <c r="C114" s="109">
        <v>1</v>
      </c>
      <c r="D114" s="109" t="s">
        <v>1080</v>
      </c>
      <c r="E114" s="109">
        <v>1977</v>
      </c>
      <c r="F114" s="106" t="s">
        <v>124</v>
      </c>
      <c r="G114" s="109" t="s">
        <v>125</v>
      </c>
      <c r="H114" s="106">
        <v>40</v>
      </c>
    </row>
    <row r="115" spans="1:8">
      <c r="A115" s="108">
        <v>5</v>
      </c>
      <c r="B115" s="108" t="s">
        <v>73</v>
      </c>
      <c r="C115" s="108">
        <v>2</v>
      </c>
      <c r="D115" s="108" t="s">
        <v>1082</v>
      </c>
      <c r="E115" s="108">
        <v>1976</v>
      </c>
      <c r="F115" s="52" t="s">
        <v>373</v>
      </c>
      <c r="G115" s="108" t="s">
        <v>907</v>
      </c>
      <c r="H115" s="49">
        <v>38</v>
      </c>
    </row>
    <row r="116" spans="1:8">
      <c r="A116" s="108">
        <v>7</v>
      </c>
      <c r="B116" s="108" t="s">
        <v>73</v>
      </c>
      <c r="C116" s="108">
        <v>3</v>
      </c>
      <c r="D116" s="108" t="s">
        <v>1084</v>
      </c>
      <c r="E116" s="108">
        <v>1977</v>
      </c>
      <c r="F116" s="52" t="s">
        <v>124</v>
      </c>
      <c r="G116" s="108" t="s">
        <v>125</v>
      </c>
      <c r="H116" s="49">
        <v>36</v>
      </c>
    </row>
    <row r="117" spans="1:8">
      <c r="A117" s="108">
        <v>19</v>
      </c>
      <c r="B117" s="108" t="s">
        <v>73</v>
      </c>
      <c r="C117" s="108">
        <v>4</v>
      </c>
      <c r="D117" s="108" t="s">
        <v>399</v>
      </c>
      <c r="E117" s="108">
        <v>1976</v>
      </c>
      <c r="F117" s="52" t="s">
        <v>109</v>
      </c>
      <c r="G117" s="108" t="s">
        <v>110</v>
      </c>
      <c r="H117" s="49">
        <v>35</v>
      </c>
    </row>
    <row r="118" spans="1:8">
      <c r="A118" s="108">
        <v>22</v>
      </c>
      <c r="B118" s="108" t="s">
        <v>73</v>
      </c>
      <c r="C118" s="108">
        <v>5</v>
      </c>
      <c r="D118" s="108" t="s">
        <v>293</v>
      </c>
      <c r="E118" s="108">
        <v>1976</v>
      </c>
      <c r="F118" s="52" t="s">
        <v>131</v>
      </c>
      <c r="G118" s="108" t="s">
        <v>132</v>
      </c>
      <c r="H118" s="49">
        <v>34</v>
      </c>
    </row>
    <row r="119" spans="1:8" s="111" customFormat="1">
      <c r="A119" s="108">
        <v>26</v>
      </c>
      <c r="B119" s="108" t="s">
        <v>73</v>
      </c>
      <c r="C119" s="108">
        <v>6</v>
      </c>
      <c r="D119" s="108" t="s">
        <v>421</v>
      </c>
      <c r="E119" s="108">
        <v>1974</v>
      </c>
      <c r="F119" s="52" t="s">
        <v>124</v>
      </c>
      <c r="G119" s="108" t="s">
        <v>125</v>
      </c>
      <c r="H119" s="49">
        <v>33</v>
      </c>
    </row>
    <row r="120" spans="1:8">
      <c r="A120" s="108">
        <v>27</v>
      </c>
      <c r="B120" s="108" t="s">
        <v>73</v>
      </c>
      <c r="C120" s="108">
        <v>7</v>
      </c>
      <c r="D120" s="108" t="s">
        <v>1091</v>
      </c>
      <c r="E120" s="108">
        <v>1977</v>
      </c>
      <c r="F120" s="52" t="s">
        <v>126</v>
      </c>
      <c r="G120" s="108" t="s">
        <v>376</v>
      </c>
      <c r="H120" s="49">
        <v>32</v>
      </c>
    </row>
    <row r="121" spans="1:8">
      <c r="A121" s="108">
        <v>28</v>
      </c>
      <c r="B121" s="108" t="s">
        <v>73</v>
      </c>
      <c r="C121" s="108">
        <v>8</v>
      </c>
      <c r="D121" s="108" t="s">
        <v>291</v>
      </c>
      <c r="E121" s="108">
        <v>1976</v>
      </c>
      <c r="F121" s="52" t="s">
        <v>330</v>
      </c>
      <c r="G121" s="108" t="s">
        <v>331</v>
      </c>
      <c r="H121" s="49">
        <v>31</v>
      </c>
    </row>
    <row r="122" spans="1:8">
      <c r="A122" s="108">
        <v>56</v>
      </c>
      <c r="B122" s="108" t="s">
        <v>73</v>
      </c>
      <c r="C122" s="108">
        <v>9</v>
      </c>
      <c r="D122" s="108" t="s">
        <v>437</v>
      </c>
      <c r="E122" s="108">
        <v>1977</v>
      </c>
      <c r="F122" s="52" t="s">
        <v>129</v>
      </c>
      <c r="G122" s="108" t="s">
        <v>130</v>
      </c>
      <c r="H122" s="49">
        <v>30</v>
      </c>
    </row>
    <row r="123" spans="1:8">
      <c r="A123" s="108">
        <v>57</v>
      </c>
      <c r="B123" s="108" t="s">
        <v>73</v>
      </c>
      <c r="C123" s="108">
        <v>10</v>
      </c>
      <c r="D123" s="108" t="s">
        <v>522</v>
      </c>
      <c r="E123" s="108">
        <v>1976</v>
      </c>
      <c r="F123" s="52" t="s">
        <v>171</v>
      </c>
      <c r="G123" s="108" t="s">
        <v>172</v>
      </c>
      <c r="H123" s="49">
        <v>29</v>
      </c>
    </row>
    <row r="124" spans="1:8">
      <c r="A124" s="108">
        <v>64</v>
      </c>
      <c r="B124" s="108" t="s">
        <v>73</v>
      </c>
      <c r="C124" s="108">
        <v>11</v>
      </c>
      <c r="D124" s="108" t="s">
        <v>1101</v>
      </c>
      <c r="E124" s="108">
        <v>1975</v>
      </c>
      <c r="F124" s="52" t="s">
        <v>178</v>
      </c>
      <c r="G124" s="108" t="s">
        <v>277</v>
      </c>
      <c r="H124" s="49">
        <v>28</v>
      </c>
    </row>
    <row r="125" spans="1:8">
      <c r="A125" s="108">
        <v>67</v>
      </c>
      <c r="B125" s="108" t="s">
        <v>73</v>
      </c>
      <c r="C125" s="108">
        <v>12</v>
      </c>
      <c r="D125" s="108" t="s">
        <v>877</v>
      </c>
      <c r="E125" s="108">
        <v>1977</v>
      </c>
      <c r="F125" s="52" t="s">
        <v>150</v>
      </c>
      <c r="G125" s="108" t="s">
        <v>151</v>
      </c>
      <c r="H125" s="49">
        <v>27</v>
      </c>
    </row>
    <row r="126" spans="1:8">
      <c r="A126" s="108">
        <v>68</v>
      </c>
      <c r="B126" s="108" t="s">
        <v>73</v>
      </c>
      <c r="C126" s="108">
        <v>13</v>
      </c>
      <c r="D126" s="108" t="s">
        <v>1103</v>
      </c>
      <c r="E126" s="108">
        <v>1976</v>
      </c>
      <c r="F126" s="52" t="s">
        <v>148</v>
      </c>
      <c r="G126" s="108" t="s">
        <v>149</v>
      </c>
      <c r="H126" s="49">
        <v>26</v>
      </c>
    </row>
    <row r="127" spans="1:8">
      <c r="A127" s="108">
        <v>69</v>
      </c>
      <c r="B127" s="108" t="s">
        <v>73</v>
      </c>
      <c r="C127" s="108">
        <v>14</v>
      </c>
      <c r="D127" s="108" t="s">
        <v>1104</v>
      </c>
      <c r="E127" s="108">
        <v>1976</v>
      </c>
      <c r="F127" s="52" t="s">
        <v>124</v>
      </c>
      <c r="G127" s="108" t="s">
        <v>125</v>
      </c>
      <c r="H127" s="49">
        <v>25</v>
      </c>
    </row>
    <row r="128" spans="1:8">
      <c r="A128" s="108">
        <v>70</v>
      </c>
      <c r="B128" s="108" t="s">
        <v>73</v>
      </c>
      <c r="C128" s="108">
        <v>15</v>
      </c>
      <c r="D128" s="108" t="s">
        <v>428</v>
      </c>
      <c r="E128" s="108">
        <v>1974</v>
      </c>
      <c r="F128" s="52" t="s">
        <v>109</v>
      </c>
      <c r="G128" s="108" t="s">
        <v>110</v>
      </c>
      <c r="H128" s="49">
        <v>24</v>
      </c>
    </row>
    <row r="129" spans="1:8">
      <c r="A129" s="108">
        <v>72</v>
      </c>
      <c r="B129" s="108" t="s">
        <v>73</v>
      </c>
      <c r="C129" s="108">
        <v>16</v>
      </c>
      <c r="D129" s="108" t="s">
        <v>382</v>
      </c>
      <c r="E129" s="108">
        <v>1977</v>
      </c>
      <c r="F129" s="52" t="s">
        <v>170</v>
      </c>
      <c r="G129" s="108" t="s">
        <v>273</v>
      </c>
      <c r="H129" s="49">
        <v>23</v>
      </c>
    </row>
    <row r="130" spans="1:8">
      <c r="A130" s="108">
        <v>73</v>
      </c>
      <c r="B130" s="108" t="s">
        <v>73</v>
      </c>
      <c r="C130" s="108">
        <v>17</v>
      </c>
      <c r="D130" s="108" t="s">
        <v>1105</v>
      </c>
      <c r="E130" s="108">
        <v>1977</v>
      </c>
      <c r="F130" s="52" t="s">
        <v>148</v>
      </c>
      <c r="G130" s="108" t="s">
        <v>149</v>
      </c>
      <c r="H130" s="49">
        <v>22</v>
      </c>
    </row>
    <row r="131" spans="1:8">
      <c r="A131" s="108">
        <v>74</v>
      </c>
      <c r="B131" s="108" t="s">
        <v>73</v>
      </c>
      <c r="C131" s="108">
        <v>18</v>
      </c>
      <c r="D131" s="108" t="s">
        <v>1106</v>
      </c>
      <c r="E131" s="108">
        <v>1976</v>
      </c>
      <c r="F131" s="52" t="s">
        <v>205</v>
      </c>
      <c r="G131" s="108" t="s">
        <v>206</v>
      </c>
      <c r="H131" s="49">
        <v>21</v>
      </c>
    </row>
    <row r="132" spans="1:8">
      <c r="A132" s="108">
        <v>90</v>
      </c>
      <c r="B132" s="108" t="s">
        <v>73</v>
      </c>
      <c r="C132" s="108">
        <v>20</v>
      </c>
      <c r="D132" s="108" t="s">
        <v>1110</v>
      </c>
      <c r="E132" s="108">
        <v>1977</v>
      </c>
      <c r="F132" s="52" t="s">
        <v>148</v>
      </c>
      <c r="G132" s="108" t="s">
        <v>149</v>
      </c>
      <c r="H132" s="49">
        <v>20</v>
      </c>
    </row>
    <row r="133" spans="1:8">
      <c r="A133" s="108">
        <v>92</v>
      </c>
      <c r="B133" s="108" t="s">
        <v>73</v>
      </c>
      <c r="C133" s="108">
        <v>22</v>
      </c>
      <c r="D133" s="108" t="s">
        <v>1111</v>
      </c>
      <c r="E133" s="108">
        <v>1975</v>
      </c>
      <c r="F133" s="52" t="s">
        <v>129</v>
      </c>
      <c r="G133" s="108" t="s">
        <v>130</v>
      </c>
      <c r="H133" s="49">
        <v>19</v>
      </c>
    </row>
    <row r="134" spans="1:8">
      <c r="A134" s="108">
        <v>101</v>
      </c>
      <c r="B134" s="108" t="s">
        <v>73</v>
      </c>
      <c r="C134" s="108">
        <v>23</v>
      </c>
      <c r="D134" s="108" t="s">
        <v>417</v>
      </c>
      <c r="E134" s="108">
        <v>1977</v>
      </c>
      <c r="F134" s="52" t="s">
        <v>163</v>
      </c>
      <c r="G134" s="108" t="s">
        <v>164</v>
      </c>
      <c r="H134" s="49">
        <v>18</v>
      </c>
    </row>
    <row r="135" spans="1:8">
      <c r="A135" s="108">
        <v>112</v>
      </c>
      <c r="B135" s="108" t="s">
        <v>73</v>
      </c>
      <c r="C135" s="108">
        <v>24</v>
      </c>
      <c r="D135" s="108" t="s">
        <v>465</v>
      </c>
      <c r="E135" s="108">
        <v>1978</v>
      </c>
      <c r="F135" s="52" t="s">
        <v>373</v>
      </c>
      <c r="G135" s="108" t="s">
        <v>907</v>
      </c>
      <c r="H135" s="49">
        <v>17</v>
      </c>
    </row>
    <row r="136" spans="1:8">
      <c r="A136" s="108">
        <v>116</v>
      </c>
      <c r="B136" s="108" t="s">
        <v>73</v>
      </c>
      <c r="C136" s="108">
        <v>25</v>
      </c>
      <c r="D136" s="108" t="s">
        <v>676</v>
      </c>
      <c r="E136" s="108">
        <v>1978</v>
      </c>
      <c r="F136" s="52" t="s">
        <v>205</v>
      </c>
      <c r="G136" s="108" t="s">
        <v>206</v>
      </c>
      <c r="H136" s="49">
        <v>16</v>
      </c>
    </row>
    <row r="137" spans="1:8">
      <c r="A137" s="108">
        <v>121</v>
      </c>
      <c r="B137" s="108" t="s">
        <v>73</v>
      </c>
      <c r="C137" s="108">
        <v>26</v>
      </c>
      <c r="D137" s="108" t="s">
        <v>480</v>
      </c>
      <c r="E137" s="108">
        <v>1976</v>
      </c>
      <c r="F137" s="52" t="s">
        <v>170</v>
      </c>
      <c r="G137" s="108" t="s">
        <v>273</v>
      </c>
      <c r="H137" s="49">
        <v>15</v>
      </c>
    </row>
    <row r="138" spans="1:8">
      <c r="A138" s="108">
        <v>127</v>
      </c>
      <c r="B138" s="108" t="s">
        <v>73</v>
      </c>
      <c r="C138" s="108">
        <v>27</v>
      </c>
      <c r="D138" s="108" t="s">
        <v>1123</v>
      </c>
      <c r="E138" s="108">
        <v>1975</v>
      </c>
      <c r="F138" s="52" t="s">
        <v>1165</v>
      </c>
      <c r="G138" s="108" t="s">
        <v>1049</v>
      </c>
      <c r="H138" s="49">
        <v>14</v>
      </c>
    </row>
    <row r="139" spans="1:8">
      <c r="A139" s="108">
        <v>145</v>
      </c>
      <c r="B139" s="108" t="s">
        <v>73</v>
      </c>
      <c r="C139" s="108">
        <v>28</v>
      </c>
      <c r="D139" s="108" t="s">
        <v>1131</v>
      </c>
      <c r="E139" s="108">
        <v>1977</v>
      </c>
      <c r="F139" s="52" t="s">
        <v>152</v>
      </c>
      <c r="G139" s="108" t="s">
        <v>269</v>
      </c>
      <c r="H139" s="49">
        <v>13</v>
      </c>
    </row>
    <row r="140" spans="1:8">
      <c r="A140" s="108">
        <v>161</v>
      </c>
      <c r="B140" s="108" t="s">
        <v>73</v>
      </c>
      <c r="C140" s="108">
        <v>29</v>
      </c>
      <c r="D140" s="108" t="s">
        <v>773</v>
      </c>
      <c r="E140" s="108">
        <v>1976</v>
      </c>
      <c r="F140" s="52" t="s">
        <v>152</v>
      </c>
      <c r="G140" s="108" t="s">
        <v>269</v>
      </c>
      <c r="H140" s="49">
        <v>12</v>
      </c>
    </row>
    <row r="141" spans="1:8">
      <c r="A141" s="108">
        <v>168</v>
      </c>
      <c r="B141" s="108" t="s">
        <v>73</v>
      </c>
      <c r="C141" s="108">
        <v>30</v>
      </c>
      <c r="D141" s="108" t="s">
        <v>590</v>
      </c>
      <c r="E141" s="108">
        <v>1978</v>
      </c>
      <c r="F141" s="52" t="s">
        <v>152</v>
      </c>
      <c r="G141" s="108" t="s">
        <v>269</v>
      </c>
      <c r="H141" s="49">
        <v>11</v>
      </c>
    </row>
    <row r="142" spans="1:8">
      <c r="A142" s="108">
        <v>182</v>
      </c>
      <c r="B142" s="108" t="s">
        <v>73</v>
      </c>
      <c r="C142" s="108">
        <v>31</v>
      </c>
      <c r="D142" s="108" t="s">
        <v>311</v>
      </c>
      <c r="E142" s="108">
        <v>1977</v>
      </c>
      <c r="F142" s="52" t="s">
        <v>109</v>
      </c>
      <c r="G142" s="108" t="s">
        <v>110</v>
      </c>
      <c r="H142" s="49">
        <v>10</v>
      </c>
    </row>
    <row r="143" spans="1:8">
      <c r="A143" s="108">
        <v>184</v>
      </c>
      <c r="B143" s="108" t="s">
        <v>73</v>
      </c>
      <c r="C143" s="108">
        <v>32</v>
      </c>
      <c r="D143" s="108" t="s">
        <v>548</v>
      </c>
      <c r="E143" s="108">
        <v>1977</v>
      </c>
      <c r="F143" s="52" t="s">
        <v>113</v>
      </c>
      <c r="G143" s="108" t="s">
        <v>114</v>
      </c>
      <c r="H143" s="49">
        <v>9</v>
      </c>
    </row>
    <row r="144" spans="1:8">
      <c r="A144" s="108">
        <v>194</v>
      </c>
      <c r="B144" s="108" t="s">
        <v>73</v>
      </c>
      <c r="C144" s="108">
        <v>33</v>
      </c>
      <c r="D144" s="108" t="s">
        <v>652</v>
      </c>
      <c r="E144" s="108">
        <v>1975</v>
      </c>
      <c r="F144" s="52" t="s">
        <v>126</v>
      </c>
      <c r="G144" s="108" t="s">
        <v>376</v>
      </c>
      <c r="H144" s="49">
        <v>8</v>
      </c>
    </row>
    <row r="145" spans="1:8">
      <c r="A145" s="108">
        <v>199</v>
      </c>
      <c r="B145" s="108" t="s">
        <v>73</v>
      </c>
      <c r="C145" s="108">
        <v>34</v>
      </c>
      <c r="D145" s="108" t="s">
        <v>1150</v>
      </c>
      <c r="E145" s="108">
        <v>1975</v>
      </c>
      <c r="F145" s="52" t="s">
        <v>189</v>
      </c>
      <c r="G145" s="108" t="s">
        <v>190</v>
      </c>
      <c r="H145" s="49">
        <v>7</v>
      </c>
    </row>
    <row r="146" spans="1:8">
      <c r="A146" s="108">
        <v>200</v>
      </c>
      <c r="B146" s="108" t="s">
        <v>73</v>
      </c>
      <c r="C146" s="108">
        <v>35</v>
      </c>
      <c r="D146" s="108" t="s">
        <v>736</v>
      </c>
      <c r="E146" s="108">
        <v>1974</v>
      </c>
      <c r="F146" s="52" t="s">
        <v>129</v>
      </c>
      <c r="G146" s="108" t="s">
        <v>130</v>
      </c>
      <c r="H146" s="49">
        <v>6</v>
      </c>
    </row>
    <row r="147" spans="1:8">
      <c r="A147" s="108">
        <v>203</v>
      </c>
      <c r="B147" s="108" t="s">
        <v>73</v>
      </c>
      <c r="C147" s="108">
        <v>36</v>
      </c>
      <c r="D147" s="108" t="s">
        <v>826</v>
      </c>
      <c r="E147" s="108">
        <v>1974</v>
      </c>
      <c r="F147" s="52" t="s">
        <v>189</v>
      </c>
      <c r="G147" s="108" t="s">
        <v>190</v>
      </c>
      <c r="H147" s="49">
        <v>5</v>
      </c>
    </row>
    <row r="148" spans="1:8">
      <c r="A148" s="108">
        <v>211</v>
      </c>
      <c r="B148" s="108" t="s">
        <v>73</v>
      </c>
      <c r="C148" s="108">
        <v>38</v>
      </c>
      <c r="D148" s="108" t="s">
        <v>851</v>
      </c>
      <c r="E148" s="108">
        <v>1975</v>
      </c>
      <c r="F148" s="52" t="s">
        <v>152</v>
      </c>
      <c r="G148" s="108" t="s">
        <v>269</v>
      </c>
      <c r="H148" s="49">
        <v>4</v>
      </c>
    </row>
    <row r="149" spans="1:8">
      <c r="A149" s="108">
        <v>217</v>
      </c>
      <c r="B149" s="108" t="s">
        <v>73</v>
      </c>
      <c r="C149" s="108">
        <v>39</v>
      </c>
      <c r="D149" s="108" t="s">
        <v>1154</v>
      </c>
      <c r="E149" s="108">
        <v>1975</v>
      </c>
      <c r="F149" s="52" t="s">
        <v>139</v>
      </c>
      <c r="G149" s="108" t="s">
        <v>140</v>
      </c>
      <c r="H149" s="49">
        <v>3</v>
      </c>
    </row>
    <row r="150" spans="1:8">
      <c r="A150" s="108">
        <v>219</v>
      </c>
      <c r="B150" s="108" t="s">
        <v>73</v>
      </c>
      <c r="C150" s="108">
        <v>40</v>
      </c>
      <c r="D150" s="108" t="s">
        <v>356</v>
      </c>
      <c r="E150" s="108">
        <v>1974</v>
      </c>
      <c r="F150" s="52" t="s">
        <v>336</v>
      </c>
      <c r="G150" s="108" t="s">
        <v>337</v>
      </c>
      <c r="H150" s="49">
        <v>2</v>
      </c>
    </row>
    <row r="151" spans="1:8">
      <c r="A151" s="108">
        <v>224</v>
      </c>
      <c r="B151" s="108" t="s">
        <v>73</v>
      </c>
      <c r="C151" s="108">
        <v>41</v>
      </c>
      <c r="D151" s="108" t="s">
        <v>1157</v>
      </c>
      <c r="E151" s="108">
        <v>1975</v>
      </c>
      <c r="F151" s="52" t="s">
        <v>148</v>
      </c>
      <c r="G151" s="108" t="s">
        <v>149</v>
      </c>
      <c r="H151" s="49">
        <v>1</v>
      </c>
    </row>
    <row r="152" spans="1:8">
      <c r="A152" s="109">
        <v>2</v>
      </c>
      <c r="B152" s="109" t="s">
        <v>78</v>
      </c>
      <c r="C152" s="109">
        <v>1</v>
      </c>
      <c r="D152" s="109" t="s">
        <v>922</v>
      </c>
      <c r="E152" s="109">
        <v>1973</v>
      </c>
      <c r="F152" s="106" t="s">
        <v>923</v>
      </c>
      <c r="G152" s="109" t="s">
        <v>924</v>
      </c>
      <c r="H152" s="106">
        <v>40</v>
      </c>
    </row>
    <row r="153" spans="1:8">
      <c r="A153" s="108">
        <v>6</v>
      </c>
      <c r="B153" s="108" t="s">
        <v>78</v>
      </c>
      <c r="C153" s="108">
        <v>2</v>
      </c>
      <c r="D153" s="108" t="s">
        <v>1083</v>
      </c>
      <c r="E153" s="108">
        <v>1971</v>
      </c>
      <c r="F153" s="52" t="s">
        <v>124</v>
      </c>
      <c r="G153" s="108" t="s">
        <v>125</v>
      </c>
      <c r="H153" s="49">
        <v>38</v>
      </c>
    </row>
    <row r="154" spans="1:8">
      <c r="A154" s="108">
        <v>9</v>
      </c>
      <c r="B154" s="108" t="s">
        <v>78</v>
      </c>
      <c r="C154" s="108">
        <v>3</v>
      </c>
      <c r="D154" s="108" t="s">
        <v>290</v>
      </c>
      <c r="E154" s="108">
        <v>1972</v>
      </c>
      <c r="F154" s="52" t="s">
        <v>109</v>
      </c>
      <c r="G154" s="108" t="s">
        <v>110</v>
      </c>
      <c r="H154" s="49">
        <v>36</v>
      </c>
    </row>
    <row r="155" spans="1:8">
      <c r="A155" s="108">
        <v>20</v>
      </c>
      <c r="B155" s="108" t="s">
        <v>78</v>
      </c>
      <c r="C155" s="108">
        <v>5</v>
      </c>
      <c r="D155" s="108" t="s">
        <v>390</v>
      </c>
      <c r="E155" s="108">
        <v>1973</v>
      </c>
      <c r="F155" s="52" t="s">
        <v>139</v>
      </c>
      <c r="G155" s="108" t="s">
        <v>140</v>
      </c>
      <c r="H155" s="49">
        <v>35</v>
      </c>
    </row>
    <row r="156" spans="1:8">
      <c r="A156" s="108">
        <v>21</v>
      </c>
      <c r="B156" s="108" t="s">
        <v>78</v>
      </c>
      <c r="C156" s="108">
        <v>6</v>
      </c>
      <c r="D156" s="108" t="s">
        <v>406</v>
      </c>
      <c r="E156" s="108">
        <v>1969</v>
      </c>
      <c r="F156" s="52" t="s">
        <v>124</v>
      </c>
      <c r="G156" s="108" t="s">
        <v>125</v>
      </c>
      <c r="H156" s="49">
        <v>34</v>
      </c>
    </row>
    <row r="157" spans="1:8">
      <c r="A157" s="108">
        <v>30</v>
      </c>
      <c r="B157" s="108" t="s">
        <v>78</v>
      </c>
      <c r="C157" s="108">
        <v>7</v>
      </c>
      <c r="D157" s="108" t="s">
        <v>452</v>
      </c>
      <c r="E157" s="108">
        <v>1973</v>
      </c>
      <c r="F157" s="52" t="s">
        <v>202</v>
      </c>
      <c r="G157" s="108" t="s">
        <v>203</v>
      </c>
      <c r="H157" s="49">
        <v>33</v>
      </c>
    </row>
    <row r="158" spans="1:8">
      <c r="A158" s="108">
        <v>38</v>
      </c>
      <c r="B158" s="108" t="s">
        <v>78</v>
      </c>
      <c r="C158" s="108">
        <v>9</v>
      </c>
      <c r="D158" s="108" t="s">
        <v>294</v>
      </c>
      <c r="E158" s="108">
        <v>1971</v>
      </c>
      <c r="F158" s="52" t="s">
        <v>124</v>
      </c>
      <c r="G158" s="108" t="s">
        <v>125</v>
      </c>
      <c r="H158" s="49">
        <v>32</v>
      </c>
    </row>
    <row r="159" spans="1:8">
      <c r="A159" s="108">
        <v>44</v>
      </c>
      <c r="B159" s="108" t="s">
        <v>78</v>
      </c>
      <c r="C159" s="108">
        <v>10</v>
      </c>
      <c r="D159" s="108" t="s">
        <v>298</v>
      </c>
      <c r="E159" s="108">
        <v>1973</v>
      </c>
      <c r="F159" s="52" t="s">
        <v>152</v>
      </c>
      <c r="G159" s="108" t="s">
        <v>269</v>
      </c>
      <c r="H159" s="49">
        <v>31</v>
      </c>
    </row>
    <row r="160" spans="1:8">
      <c r="A160" s="108">
        <v>45</v>
      </c>
      <c r="B160" s="108" t="s">
        <v>78</v>
      </c>
      <c r="C160" s="108">
        <v>11</v>
      </c>
      <c r="D160" s="108" t="s">
        <v>450</v>
      </c>
      <c r="E160" s="108">
        <v>1973</v>
      </c>
      <c r="F160" s="52" t="s">
        <v>111</v>
      </c>
      <c r="G160" s="108" t="s">
        <v>112</v>
      </c>
      <c r="H160" s="49">
        <v>30</v>
      </c>
    </row>
    <row r="161" spans="1:8">
      <c r="A161" s="108">
        <v>46</v>
      </c>
      <c r="B161" s="108" t="s">
        <v>78</v>
      </c>
      <c r="C161" s="108">
        <v>12</v>
      </c>
      <c r="D161" s="108" t="s">
        <v>1096</v>
      </c>
      <c r="E161" s="108">
        <v>1972</v>
      </c>
      <c r="F161" s="52" t="s">
        <v>148</v>
      </c>
      <c r="G161" s="108" t="s">
        <v>149</v>
      </c>
      <c r="H161" s="49">
        <v>29</v>
      </c>
    </row>
    <row r="162" spans="1:8">
      <c r="A162" s="108">
        <v>48</v>
      </c>
      <c r="B162" s="108" t="s">
        <v>78</v>
      </c>
      <c r="C162" s="108">
        <v>13</v>
      </c>
      <c r="D162" s="108" t="s">
        <v>954</v>
      </c>
      <c r="E162" s="108">
        <v>1972</v>
      </c>
      <c r="F162" s="52" t="s">
        <v>124</v>
      </c>
      <c r="G162" s="108" t="s">
        <v>125</v>
      </c>
      <c r="H162" s="49">
        <v>28</v>
      </c>
    </row>
    <row r="163" spans="1:8">
      <c r="A163" s="108">
        <v>50</v>
      </c>
      <c r="B163" s="108" t="s">
        <v>78</v>
      </c>
      <c r="C163" s="108">
        <v>14</v>
      </c>
      <c r="D163" s="108" t="s">
        <v>504</v>
      </c>
      <c r="E163" s="108">
        <v>1969</v>
      </c>
      <c r="F163" s="52" t="s">
        <v>176</v>
      </c>
      <c r="G163" s="108" t="s">
        <v>177</v>
      </c>
      <c r="H163" s="49">
        <v>27</v>
      </c>
    </row>
    <row r="164" spans="1:8">
      <c r="A164" s="108">
        <v>53</v>
      </c>
      <c r="B164" s="108" t="s">
        <v>78</v>
      </c>
      <c r="C164" s="108">
        <v>15</v>
      </c>
      <c r="D164" s="108" t="s">
        <v>411</v>
      </c>
      <c r="E164" s="108">
        <v>1970</v>
      </c>
      <c r="F164" s="52" t="s">
        <v>126</v>
      </c>
      <c r="G164" s="108" t="s">
        <v>376</v>
      </c>
      <c r="H164" s="49">
        <v>26</v>
      </c>
    </row>
    <row r="165" spans="1:8">
      <c r="A165" s="108">
        <v>58</v>
      </c>
      <c r="B165" s="108" t="s">
        <v>78</v>
      </c>
      <c r="C165" s="108">
        <v>16</v>
      </c>
      <c r="D165" s="108" t="s">
        <v>461</v>
      </c>
      <c r="E165" s="108">
        <v>1973</v>
      </c>
      <c r="F165" s="52" t="s">
        <v>205</v>
      </c>
      <c r="G165" s="108" t="s">
        <v>206</v>
      </c>
      <c r="H165" s="49">
        <v>25</v>
      </c>
    </row>
    <row r="166" spans="1:8">
      <c r="A166" s="108">
        <v>62</v>
      </c>
      <c r="B166" s="108" t="s">
        <v>78</v>
      </c>
      <c r="C166" s="108">
        <v>17</v>
      </c>
      <c r="D166" s="108" t="s">
        <v>454</v>
      </c>
      <c r="E166" s="108">
        <v>1969</v>
      </c>
      <c r="F166" s="52" t="s">
        <v>167</v>
      </c>
      <c r="G166" s="108" t="s">
        <v>370</v>
      </c>
      <c r="H166" s="49">
        <v>24</v>
      </c>
    </row>
    <row r="167" spans="1:8">
      <c r="A167" s="108">
        <v>65</v>
      </c>
      <c r="B167" s="108" t="s">
        <v>78</v>
      </c>
      <c r="C167" s="108">
        <v>18</v>
      </c>
      <c r="D167" s="108" t="s">
        <v>341</v>
      </c>
      <c r="E167" s="108">
        <v>1972</v>
      </c>
      <c r="F167" s="52" t="s">
        <v>141</v>
      </c>
      <c r="G167" s="108" t="s">
        <v>142</v>
      </c>
      <c r="H167" s="49">
        <v>23</v>
      </c>
    </row>
    <row r="168" spans="1:8">
      <c r="A168" s="108">
        <v>76</v>
      </c>
      <c r="B168" s="108" t="s">
        <v>78</v>
      </c>
      <c r="C168" s="108">
        <v>19</v>
      </c>
      <c r="D168" s="108" t="s">
        <v>302</v>
      </c>
      <c r="E168" s="108">
        <v>1970</v>
      </c>
      <c r="F168" s="52" t="s">
        <v>150</v>
      </c>
      <c r="G168" s="108" t="s">
        <v>151</v>
      </c>
      <c r="H168" s="49">
        <v>22</v>
      </c>
    </row>
    <row r="169" spans="1:8">
      <c r="A169" s="108">
        <v>87</v>
      </c>
      <c r="B169" s="108" t="s">
        <v>78</v>
      </c>
      <c r="C169" s="108">
        <v>20</v>
      </c>
      <c r="D169" s="108" t="s">
        <v>423</v>
      </c>
      <c r="E169" s="108">
        <v>1970</v>
      </c>
      <c r="F169" s="52" t="s">
        <v>126</v>
      </c>
      <c r="G169" s="108" t="s">
        <v>376</v>
      </c>
      <c r="H169" s="49">
        <v>21</v>
      </c>
    </row>
    <row r="170" spans="1:8">
      <c r="A170" s="108">
        <v>89</v>
      </c>
      <c r="B170" s="108" t="s">
        <v>78</v>
      </c>
      <c r="C170" s="108">
        <v>21</v>
      </c>
      <c r="D170" s="108" t="s">
        <v>308</v>
      </c>
      <c r="E170" s="108">
        <v>1969</v>
      </c>
      <c r="F170" s="52" t="s">
        <v>157</v>
      </c>
      <c r="G170" s="108" t="s">
        <v>158</v>
      </c>
      <c r="H170" s="49">
        <v>20</v>
      </c>
    </row>
    <row r="171" spans="1:8">
      <c r="A171" s="108">
        <v>96</v>
      </c>
      <c r="B171" s="108" t="s">
        <v>78</v>
      </c>
      <c r="C171" s="108">
        <v>22</v>
      </c>
      <c r="D171" s="108" t="s">
        <v>476</v>
      </c>
      <c r="E171" s="108">
        <v>1970</v>
      </c>
      <c r="F171" s="52" t="s">
        <v>139</v>
      </c>
      <c r="G171" s="108" t="s">
        <v>140</v>
      </c>
      <c r="H171" s="49">
        <v>19</v>
      </c>
    </row>
    <row r="172" spans="1:8">
      <c r="A172" s="108">
        <v>98</v>
      </c>
      <c r="B172" s="108" t="s">
        <v>78</v>
      </c>
      <c r="C172" s="108">
        <v>23</v>
      </c>
      <c r="D172" s="108" t="s">
        <v>1113</v>
      </c>
      <c r="E172" s="108">
        <v>1971</v>
      </c>
      <c r="F172" s="52" t="s">
        <v>202</v>
      </c>
      <c r="G172" s="108" t="s">
        <v>203</v>
      </c>
      <c r="H172" s="49">
        <v>18</v>
      </c>
    </row>
    <row r="173" spans="1:8">
      <c r="A173" s="108">
        <v>103</v>
      </c>
      <c r="B173" s="108" t="s">
        <v>78</v>
      </c>
      <c r="C173" s="108">
        <v>24</v>
      </c>
      <c r="D173" s="108" t="s">
        <v>974</v>
      </c>
      <c r="E173" s="108">
        <v>1971</v>
      </c>
      <c r="F173" s="52" t="s">
        <v>234</v>
      </c>
      <c r="G173" s="108" t="s">
        <v>235</v>
      </c>
      <c r="H173" s="49">
        <v>17</v>
      </c>
    </row>
    <row r="174" spans="1:8">
      <c r="A174" s="108">
        <v>107</v>
      </c>
      <c r="B174" s="108" t="s">
        <v>78</v>
      </c>
      <c r="C174" s="108">
        <v>25</v>
      </c>
      <c r="D174" s="108" t="s">
        <v>1116</v>
      </c>
      <c r="E174" s="108">
        <v>1969</v>
      </c>
      <c r="F174" s="52" t="s">
        <v>1166</v>
      </c>
      <c r="G174" s="108" t="s">
        <v>1041</v>
      </c>
      <c r="H174" s="49">
        <v>16</v>
      </c>
    </row>
    <row r="175" spans="1:8">
      <c r="A175" s="108">
        <v>109</v>
      </c>
      <c r="B175" s="108" t="s">
        <v>78</v>
      </c>
      <c r="C175" s="108">
        <v>26</v>
      </c>
      <c r="D175" s="108" t="s">
        <v>1117</v>
      </c>
      <c r="E175" s="108">
        <v>1970</v>
      </c>
      <c r="F175" s="52" t="s">
        <v>150</v>
      </c>
      <c r="G175" s="108" t="s">
        <v>151</v>
      </c>
      <c r="H175" s="49">
        <v>15</v>
      </c>
    </row>
    <row r="176" spans="1:8">
      <c r="A176" s="108">
        <v>111</v>
      </c>
      <c r="B176" s="108" t="s">
        <v>78</v>
      </c>
      <c r="C176" s="108">
        <v>27</v>
      </c>
      <c r="D176" s="108" t="s">
        <v>355</v>
      </c>
      <c r="E176" s="108">
        <v>1970</v>
      </c>
      <c r="F176" s="52" t="s">
        <v>122</v>
      </c>
      <c r="G176" s="108" t="s">
        <v>123</v>
      </c>
      <c r="H176" s="49">
        <v>14</v>
      </c>
    </row>
    <row r="177" spans="1:8">
      <c r="A177" s="108">
        <v>124</v>
      </c>
      <c r="B177" s="108" t="s">
        <v>78</v>
      </c>
      <c r="C177" s="108">
        <v>29</v>
      </c>
      <c r="D177" s="108" t="s">
        <v>1121</v>
      </c>
      <c r="E177" s="108">
        <v>1973</v>
      </c>
      <c r="F177" s="52" t="s">
        <v>129</v>
      </c>
      <c r="G177" s="108" t="s">
        <v>130</v>
      </c>
      <c r="H177" s="49">
        <v>13</v>
      </c>
    </row>
    <row r="178" spans="1:8">
      <c r="A178" s="108">
        <v>125</v>
      </c>
      <c r="B178" s="108" t="s">
        <v>78</v>
      </c>
      <c r="C178" s="108">
        <v>30</v>
      </c>
      <c r="D178" s="108" t="s">
        <v>559</v>
      </c>
      <c r="E178" s="108">
        <v>1972</v>
      </c>
      <c r="F178" s="52" t="s">
        <v>113</v>
      </c>
      <c r="G178" s="108" t="s">
        <v>114</v>
      </c>
      <c r="H178" s="49">
        <v>12</v>
      </c>
    </row>
    <row r="179" spans="1:8">
      <c r="A179" s="108">
        <v>126</v>
      </c>
      <c r="B179" s="108" t="s">
        <v>78</v>
      </c>
      <c r="C179" s="108">
        <v>31</v>
      </c>
      <c r="D179" s="108" t="s">
        <v>1122</v>
      </c>
      <c r="E179" s="108">
        <v>1969</v>
      </c>
      <c r="F179" s="52" t="s">
        <v>152</v>
      </c>
      <c r="G179" s="108" t="s">
        <v>269</v>
      </c>
      <c r="H179" s="49">
        <v>11</v>
      </c>
    </row>
    <row r="180" spans="1:8">
      <c r="A180" s="108">
        <v>129</v>
      </c>
      <c r="B180" s="108" t="s">
        <v>78</v>
      </c>
      <c r="C180" s="108">
        <v>32</v>
      </c>
      <c r="D180" s="108" t="s">
        <v>1124</v>
      </c>
      <c r="E180" s="108">
        <v>1971</v>
      </c>
      <c r="F180" s="52" t="s">
        <v>124</v>
      </c>
      <c r="G180" s="108" t="s">
        <v>125</v>
      </c>
      <c r="H180" s="49">
        <v>10</v>
      </c>
    </row>
    <row r="181" spans="1:8">
      <c r="A181" s="108">
        <v>136</v>
      </c>
      <c r="B181" s="108" t="s">
        <v>78</v>
      </c>
      <c r="C181" s="108">
        <v>33</v>
      </c>
      <c r="D181" s="108" t="s">
        <v>1128</v>
      </c>
      <c r="E181" s="108">
        <v>1972</v>
      </c>
      <c r="F181" s="52" t="s">
        <v>148</v>
      </c>
      <c r="G181" s="108" t="s">
        <v>149</v>
      </c>
      <c r="H181" s="49">
        <v>9</v>
      </c>
    </row>
    <row r="182" spans="1:8">
      <c r="A182" s="108">
        <v>139</v>
      </c>
      <c r="B182" s="108" t="s">
        <v>78</v>
      </c>
      <c r="C182" s="108">
        <v>34</v>
      </c>
      <c r="D182" s="108" t="s">
        <v>622</v>
      </c>
      <c r="E182" s="108">
        <v>1969</v>
      </c>
      <c r="F182" s="52" t="s">
        <v>129</v>
      </c>
      <c r="G182" s="108" t="s">
        <v>130</v>
      </c>
      <c r="H182" s="49">
        <v>8</v>
      </c>
    </row>
    <row r="183" spans="1:8">
      <c r="A183" s="108">
        <v>140</v>
      </c>
      <c r="B183" s="108" t="s">
        <v>78</v>
      </c>
      <c r="C183" s="108">
        <v>35</v>
      </c>
      <c r="D183" s="108" t="s">
        <v>597</v>
      </c>
      <c r="E183" s="108">
        <v>1970</v>
      </c>
      <c r="F183" s="52" t="s">
        <v>129</v>
      </c>
      <c r="G183" s="108" t="s">
        <v>130</v>
      </c>
      <c r="H183" s="49">
        <v>7</v>
      </c>
    </row>
    <row r="184" spans="1:8">
      <c r="A184" s="108">
        <v>144</v>
      </c>
      <c r="B184" s="108" t="s">
        <v>78</v>
      </c>
      <c r="C184" s="108">
        <v>36</v>
      </c>
      <c r="D184" s="108" t="s">
        <v>1130</v>
      </c>
      <c r="E184" s="108">
        <v>1972</v>
      </c>
      <c r="F184" s="52" t="s">
        <v>179</v>
      </c>
      <c r="G184" s="108" t="s">
        <v>180</v>
      </c>
      <c r="H184" s="49">
        <v>6</v>
      </c>
    </row>
    <row r="185" spans="1:8">
      <c r="A185" s="108">
        <v>151</v>
      </c>
      <c r="B185" s="108" t="s">
        <v>78</v>
      </c>
      <c r="C185" s="108">
        <v>37</v>
      </c>
      <c r="D185" s="108" t="s">
        <v>1132</v>
      </c>
      <c r="E185" s="108">
        <v>1969</v>
      </c>
      <c r="F185" s="52" t="s">
        <v>126</v>
      </c>
      <c r="G185" s="108" t="s">
        <v>376</v>
      </c>
      <c r="H185" s="49">
        <v>5</v>
      </c>
    </row>
    <row r="186" spans="1:8">
      <c r="A186" s="108">
        <v>153</v>
      </c>
      <c r="B186" s="108" t="s">
        <v>78</v>
      </c>
      <c r="C186" s="108">
        <v>38</v>
      </c>
      <c r="D186" s="108" t="s">
        <v>595</v>
      </c>
      <c r="E186" s="108">
        <v>1971</v>
      </c>
      <c r="F186" s="52" t="s">
        <v>234</v>
      </c>
      <c r="G186" s="108" t="s">
        <v>235</v>
      </c>
      <c r="H186" s="49">
        <v>4</v>
      </c>
    </row>
    <row r="187" spans="1:8">
      <c r="A187" s="108">
        <v>156</v>
      </c>
      <c r="B187" s="108" t="s">
        <v>78</v>
      </c>
      <c r="C187" s="108">
        <v>39</v>
      </c>
      <c r="D187" s="108" t="s">
        <v>702</v>
      </c>
      <c r="E187" s="108">
        <v>1971</v>
      </c>
      <c r="F187" s="52" t="s">
        <v>165</v>
      </c>
      <c r="G187" s="108" t="s">
        <v>266</v>
      </c>
      <c r="H187" s="49">
        <v>3</v>
      </c>
    </row>
    <row r="188" spans="1:8">
      <c r="A188" s="108">
        <v>163</v>
      </c>
      <c r="B188" s="108" t="s">
        <v>78</v>
      </c>
      <c r="C188" s="108">
        <v>40</v>
      </c>
      <c r="D188" s="108" t="s">
        <v>641</v>
      </c>
      <c r="E188" s="108">
        <v>1970</v>
      </c>
      <c r="F188" s="52" t="s">
        <v>152</v>
      </c>
      <c r="G188" s="108" t="s">
        <v>269</v>
      </c>
      <c r="H188" s="49">
        <v>2</v>
      </c>
    </row>
    <row r="189" spans="1:8">
      <c r="A189" s="108">
        <v>165</v>
      </c>
      <c r="B189" s="108" t="s">
        <v>78</v>
      </c>
      <c r="C189" s="108">
        <v>41</v>
      </c>
      <c r="D189" s="108" t="s">
        <v>547</v>
      </c>
      <c r="E189" s="108">
        <v>1969</v>
      </c>
      <c r="F189" s="52" t="s">
        <v>198</v>
      </c>
      <c r="G189" s="108" t="s">
        <v>199</v>
      </c>
      <c r="H189" s="49">
        <v>1</v>
      </c>
    </row>
    <row r="190" spans="1:8">
      <c r="A190" s="108">
        <v>166</v>
      </c>
      <c r="B190" s="108" t="s">
        <v>78</v>
      </c>
      <c r="C190" s="108">
        <v>42</v>
      </c>
      <c r="D190" s="108" t="s">
        <v>744</v>
      </c>
      <c r="E190" s="108">
        <v>1973</v>
      </c>
      <c r="F190" s="52" t="s">
        <v>178</v>
      </c>
      <c r="G190" s="108" t="s">
        <v>277</v>
      </c>
      <c r="H190" s="49">
        <v>1</v>
      </c>
    </row>
    <row r="191" spans="1:8">
      <c r="A191" s="108">
        <v>177</v>
      </c>
      <c r="B191" s="108" t="s">
        <v>78</v>
      </c>
      <c r="C191" s="108">
        <v>43</v>
      </c>
      <c r="D191" s="108" t="s">
        <v>1140</v>
      </c>
      <c r="E191" s="108">
        <v>1971</v>
      </c>
      <c r="F191" s="52" t="s">
        <v>171</v>
      </c>
      <c r="G191" s="108" t="s">
        <v>172</v>
      </c>
      <c r="H191" s="49">
        <v>1</v>
      </c>
    </row>
    <row r="192" spans="1:8">
      <c r="A192" s="108">
        <v>178</v>
      </c>
      <c r="B192" s="108" t="s">
        <v>78</v>
      </c>
      <c r="C192" s="108">
        <v>44</v>
      </c>
      <c r="D192" s="108" t="s">
        <v>1141</v>
      </c>
      <c r="E192" s="108">
        <v>1971</v>
      </c>
      <c r="F192" s="52" t="s">
        <v>165</v>
      </c>
      <c r="G192" s="108" t="s">
        <v>266</v>
      </c>
      <c r="H192" s="49">
        <v>1</v>
      </c>
    </row>
    <row r="193" spans="1:8">
      <c r="A193" s="108">
        <v>183</v>
      </c>
      <c r="B193" s="108" t="s">
        <v>78</v>
      </c>
      <c r="C193" s="108">
        <v>45</v>
      </c>
      <c r="D193" s="108" t="s">
        <v>1142</v>
      </c>
      <c r="E193" s="108">
        <v>1972</v>
      </c>
      <c r="F193" s="52" t="s">
        <v>1167</v>
      </c>
      <c r="G193" s="108" t="s">
        <v>1050</v>
      </c>
      <c r="H193" s="49">
        <v>1</v>
      </c>
    </row>
    <row r="194" spans="1:8">
      <c r="A194" s="108">
        <v>187</v>
      </c>
      <c r="B194" s="108" t="s">
        <v>78</v>
      </c>
      <c r="C194" s="108">
        <v>46</v>
      </c>
      <c r="D194" s="108" t="s">
        <v>745</v>
      </c>
      <c r="E194" s="108">
        <v>1973</v>
      </c>
      <c r="F194" s="52" t="s">
        <v>178</v>
      </c>
      <c r="G194" s="108" t="s">
        <v>277</v>
      </c>
      <c r="H194" s="49">
        <v>1</v>
      </c>
    </row>
    <row r="195" spans="1:8">
      <c r="A195" s="108">
        <v>188</v>
      </c>
      <c r="B195" s="108" t="s">
        <v>78</v>
      </c>
      <c r="C195" s="108">
        <v>47</v>
      </c>
      <c r="D195" s="108" t="s">
        <v>767</v>
      </c>
      <c r="E195" s="108">
        <v>1969</v>
      </c>
      <c r="F195" s="52" t="s">
        <v>189</v>
      </c>
      <c r="G195" s="108" t="s">
        <v>190</v>
      </c>
      <c r="H195" s="49">
        <v>1</v>
      </c>
    </row>
    <row r="196" spans="1:8">
      <c r="A196" s="108">
        <v>189</v>
      </c>
      <c r="B196" s="108" t="s">
        <v>78</v>
      </c>
      <c r="C196" s="108">
        <v>48</v>
      </c>
      <c r="D196" s="108" t="s">
        <v>1145</v>
      </c>
      <c r="E196" s="108">
        <v>1970</v>
      </c>
      <c r="F196" s="52" t="s">
        <v>113</v>
      </c>
      <c r="G196" s="108" t="s">
        <v>114</v>
      </c>
      <c r="H196" s="49">
        <v>1</v>
      </c>
    </row>
    <row r="197" spans="1:8">
      <c r="A197" s="108">
        <v>197</v>
      </c>
      <c r="B197" s="108" t="s">
        <v>78</v>
      </c>
      <c r="C197" s="108">
        <v>50</v>
      </c>
      <c r="D197" s="108" t="s">
        <v>714</v>
      </c>
      <c r="E197" s="108">
        <v>1969</v>
      </c>
      <c r="F197" s="52" t="s">
        <v>109</v>
      </c>
      <c r="G197" s="108" t="s">
        <v>110</v>
      </c>
      <c r="H197" s="49">
        <v>1</v>
      </c>
    </row>
    <row r="198" spans="1:8">
      <c r="A198" s="108">
        <v>202</v>
      </c>
      <c r="B198" s="108" t="s">
        <v>78</v>
      </c>
      <c r="C198" s="108">
        <v>51</v>
      </c>
      <c r="D198" s="108" t="s">
        <v>1151</v>
      </c>
      <c r="E198" s="108">
        <v>1972</v>
      </c>
      <c r="F198" s="52" t="s">
        <v>1167</v>
      </c>
      <c r="G198" s="108" t="s">
        <v>1050</v>
      </c>
      <c r="H198" s="49">
        <v>1</v>
      </c>
    </row>
    <row r="199" spans="1:8">
      <c r="A199" s="108">
        <v>209</v>
      </c>
      <c r="B199" s="108" t="s">
        <v>78</v>
      </c>
      <c r="C199" s="108">
        <v>52</v>
      </c>
      <c r="D199" s="108" t="s">
        <v>699</v>
      </c>
      <c r="E199" s="108">
        <v>1970</v>
      </c>
      <c r="F199" s="52" t="s">
        <v>179</v>
      </c>
      <c r="G199" s="108" t="s">
        <v>180</v>
      </c>
      <c r="H199" s="49">
        <v>1</v>
      </c>
    </row>
    <row r="200" spans="1:8">
      <c r="A200" s="108">
        <v>214</v>
      </c>
      <c r="B200" s="108" t="s">
        <v>78</v>
      </c>
      <c r="C200" s="108">
        <v>53</v>
      </c>
      <c r="D200" s="108" t="s">
        <v>695</v>
      </c>
      <c r="E200" s="108">
        <v>1972</v>
      </c>
      <c r="F200" s="52" t="s">
        <v>129</v>
      </c>
      <c r="G200" s="108" t="s">
        <v>130</v>
      </c>
      <c r="H200" s="49">
        <v>1</v>
      </c>
    </row>
    <row r="201" spans="1:8">
      <c r="A201" s="108">
        <v>215</v>
      </c>
      <c r="B201" s="108" t="s">
        <v>78</v>
      </c>
      <c r="C201" s="108">
        <v>54</v>
      </c>
      <c r="D201" s="108" t="s">
        <v>848</v>
      </c>
      <c r="E201" s="108">
        <v>1971</v>
      </c>
      <c r="F201" s="52" t="s">
        <v>152</v>
      </c>
      <c r="G201" s="108" t="s">
        <v>269</v>
      </c>
      <c r="H201" s="49">
        <v>1</v>
      </c>
    </row>
    <row r="202" spans="1:8">
      <c r="A202" s="108">
        <v>216</v>
      </c>
      <c r="B202" s="108" t="s">
        <v>78</v>
      </c>
      <c r="C202" s="108">
        <v>55</v>
      </c>
      <c r="D202" s="108" t="s">
        <v>1153</v>
      </c>
      <c r="E202" s="108">
        <v>1973</v>
      </c>
      <c r="F202" s="52" t="s">
        <v>1165</v>
      </c>
      <c r="G202" s="108" t="s">
        <v>1049</v>
      </c>
      <c r="H202" s="49">
        <v>1</v>
      </c>
    </row>
    <row r="203" spans="1:8">
      <c r="A203" s="108">
        <v>222</v>
      </c>
      <c r="B203" s="108" t="s">
        <v>78</v>
      </c>
      <c r="C203" s="108">
        <v>57</v>
      </c>
      <c r="D203" s="108" t="s">
        <v>1155</v>
      </c>
      <c r="E203" s="108">
        <v>1972</v>
      </c>
      <c r="F203" s="52" t="s">
        <v>1167</v>
      </c>
      <c r="G203" s="108" t="s">
        <v>1050</v>
      </c>
      <c r="H203" s="49">
        <v>1</v>
      </c>
    </row>
    <row r="204" spans="1:8">
      <c r="A204" s="108">
        <v>223</v>
      </c>
      <c r="B204" s="108" t="s">
        <v>78</v>
      </c>
      <c r="C204" s="108">
        <v>58</v>
      </c>
      <c r="D204" s="108" t="s">
        <v>1156</v>
      </c>
      <c r="E204" s="108">
        <v>1972</v>
      </c>
      <c r="F204" s="52" t="s">
        <v>148</v>
      </c>
      <c r="G204" s="108" t="s">
        <v>149</v>
      </c>
      <c r="H204" s="49">
        <v>1</v>
      </c>
    </row>
    <row r="205" spans="1:8">
      <c r="A205" s="109">
        <v>13</v>
      </c>
      <c r="B205" s="109" t="s">
        <v>84</v>
      </c>
      <c r="C205" s="109">
        <v>1</v>
      </c>
      <c r="D205" s="109" t="s">
        <v>391</v>
      </c>
      <c r="E205" s="109">
        <v>1968</v>
      </c>
      <c r="F205" s="106" t="s">
        <v>126</v>
      </c>
      <c r="G205" s="109" t="s">
        <v>376</v>
      </c>
      <c r="H205" s="106">
        <v>40</v>
      </c>
    </row>
    <row r="206" spans="1:8">
      <c r="A206" s="108">
        <v>24</v>
      </c>
      <c r="B206" s="108" t="s">
        <v>84</v>
      </c>
      <c r="C206" s="108">
        <v>2</v>
      </c>
      <c r="D206" s="108" t="s">
        <v>1090</v>
      </c>
      <c r="E206" s="108">
        <v>1967</v>
      </c>
      <c r="F206" s="52" t="s">
        <v>127</v>
      </c>
      <c r="G206" s="108" t="s">
        <v>128</v>
      </c>
      <c r="H206" s="49">
        <v>38</v>
      </c>
    </row>
    <row r="207" spans="1:8">
      <c r="A207" s="108">
        <v>25</v>
      </c>
      <c r="B207" s="108" t="s">
        <v>84</v>
      </c>
      <c r="C207" s="108">
        <v>3</v>
      </c>
      <c r="D207" s="108" t="s">
        <v>300</v>
      </c>
      <c r="E207" s="108">
        <v>1964</v>
      </c>
      <c r="F207" s="52" t="s">
        <v>157</v>
      </c>
      <c r="G207" s="108" t="s">
        <v>158</v>
      </c>
      <c r="H207" s="49">
        <v>36</v>
      </c>
    </row>
    <row r="208" spans="1:8">
      <c r="A208" s="108">
        <v>29</v>
      </c>
      <c r="B208" s="108" t="s">
        <v>84</v>
      </c>
      <c r="C208" s="108">
        <v>4</v>
      </c>
      <c r="D208" s="108" t="s">
        <v>1092</v>
      </c>
      <c r="E208" s="108">
        <v>1967</v>
      </c>
      <c r="F208" s="52" t="s">
        <v>176</v>
      </c>
      <c r="G208" s="108" t="s">
        <v>177</v>
      </c>
      <c r="H208" s="49">
        <v>35</v>
      </c>
    </row>
    <row r="209" spans="1:8">
      <c r="A209" s="108">
        <v>35</v>
      </c>
      <c r="B209" s="108" t="s">
        <v>84</v>
      </c>
      <c r="C209" s="108">
        <v>5</v>
      </c>
      <c r="D209" s="108" t="s">
        <v>339</v>
      </c>
      <c r="E209" s="108">
        <v>1964</v>
      </c>
      <c r="F209" s="52" t="s">
        <v>176</v>
      </c>
      <c r="G209" s="108" t="s">
        <v>177</v>
      </c>
      <c r="H209" s="49">
        <v>34</v>
      </c>
    </row>
    <row r="210" spans="1:8">
      <c r="A210" s="108">
        <v>41</v>
      </c>
      <c r="B210" s="108" t="s">
        <v>84</v>
      </c>
      <c r="C210" s="108">
        <v>6</v>
      </c>
      <c r="D210" s="108" t="s">
        <v>422</v>
      </c>
      <c r="E210" s="108">
        <v>1966</v>
      </c>
      <c r="F210" s="52" t="s">
        <v>205</v>
      </c>
      <c r="G210" s="108" t="s">
        <v>206</v>
      </c>
      <c r="H210" s="49">
        <v>33</v>
      </c>
    </row>
    <row r="211" spans="1:8">
      <c r="A211" s="108">
        <v>52</v>
      </c>
      <c r="B211" s="108" t="s">
        <v>84</v>
      </c>
      <c r="C211" s="108">
        <v>7</v>
      </c>
      <c r="D211" s="108" t="s">
        <v>295</v>
      </c>
      <c r="E211" s="108">
        <v>1966</v>
      </c>
      <c r="F211" s="52" t="s">
        <v>193</v>
      </c>
      <c r="G211" s="108" t="s">
        <v>194</v>
      </c>
      <c r="H211" s="49">
        <v>32</v>
      </c>
    </row>
    <row r="212" spans="1:8">
      <c r="A212" s="108">
        <v>59</v>
      </c>
      <c r="B212" s="108" t="s">
        <v>84</v>
      </c>
      <c r="C212" s="108">
        <v>8</v>
      </c>
      <c r="D212" s="108" t="s">
        <v>1098</v>
      </c>
      <c r="E212" s="108">
        <v>1967</v>
      </c>
      <c r="F212" s="52" t="s">
        <v>141</v>
      </c>
      <c r="G212" s="108" t="s">
        <v>142</v>
      </c>
      <c r="H212" s="49">
        <v>31</v>
      </c>
    </row>
    <row r="213" spans="1:8">
      <c r="A213" s="108">
        <v>66</v>
      </c>
      <c r="B213" s="108" t="s">
        <v>84</v>
      </c>
      <c r="C213" s="108">
        <v>9</v>
      </c>
      <c r="D213" s="108" t="s">
        <v>1102</v>
      </c>
      <c r="E213" s="108">
        <v>1968</v>
      </c>
      <c r="F213" s="52" t="s">
        <v>148</v>
      </c>
      <c r="G213" s="108" t="s">
        <v>149</v>
      </c>
      <c r="H213" s="49">
        <v>30</v>
      </c>
    </row>
    <row r="214" spans="1:8">
      <c r="A214" s="108">
        <v>77</v>
      </c>
      <c r="B214" s="108" t="s">
        <v>84</v>
      </c>
      <c r="C214" s="108">
        <v>11</v>
      </c>
      <c r="D214" s="108" t="s">
        <v>471</v>
      </c>
      <c r="E214" s="108">
        <v>1966</v>
      </c>
      <c r="F214" s="52" t="s">
        <v>178</v>
      </c>
      <c r="G214" s="108" t="s">
        <v>277</v>
      </c>
      <c r="H214" s="49">
        <v>29</v>
      </c>
    </row>
    <row r="215" spans="1:8">
      <c r="A215" s="108">
        <v>80</v>
      </c>
      <c r="B215" s="108" t="s">
        <v>84</v>
      </c>
      <c r="C215" s="108">
        <v>13</v>
      </c>
      <c r="D215" s="108" t="s">
        <v>488</v>
      </c>
      <c r="E215" s="108">
        <v>1966</v>
      </c>
      <c r="F215" s="52" t="s">
        <v>175</v>
      </c>
      <c r="G215" s="108" t="s">
        <v>909</v>
      </c>
      <c r="H215" s="49">
        <v>28</v>
      </c>
    </row>
    <row r="216" spans="1:8">
      <c r="A216" s="108">
        <v>95</v>
      </c>
      <c r="B216" s="108" t="s">
        <v>84</v>
      </c>
      <c r="C216" s="108">
        <v>14</v>
      </c>
      <c r="D216" s="108" t="s">
        <v>297</v>
      </c>
      <c r="E216" s="108">
        <v>1964</v>
      </c>
      <c r="F216" s="52" t="s">
        <v>109</v>
      </c>
      <c r="G216" s="108" t="s">
        <v>110</v>
      </c>
      <c r="H216" s="49">
        <v>27</v>
      </c>
    </row>
    <row r="217" spans="1:8">
      <c r="A217" s="108">
        <v>99</v>
      </c>
      <c r="B217" s="108" t="s">
        <v>84</v>
      </c>
      <c r="C217" s="108">
        <v>15</v>
      </c>
      <c r="D217" s="108" t="s">
        <v>630</v>
      </c>
      <c r="E217" s="108">
        <v>1968</v>
      </c>
      <c r="F217" s="52" t="s">
        <v>179</v>
      </c>
      <c r="G217" s="108" t="s">
        <v>180</v>
      </c>
      <c r="H217" s="49">
        <v>26</v>
      </c>
    </row>
    <row r="218" spans="1:8">
      <c r="A218" s="108">
        <v>100</v>
      </c>
      <c r="B218" s="108" t="s">
        <v>84</v>
      </c>
      <c r="C218" s="108">
        <v>16</v>
      </c>
      <c r="D218" s="108" t="s">
        <v>479</v>
      </c>
      <c r="E218" s="108">
        <v>1964</v>
      </c>
      <c r="F218" s="52" t="s">
        <v>187</v>
      </c>
      <c r="G218" s="108" t="s">
        <v>188</v>
      </c>
      <c r="H218" s="49">
        <v>25</v>
      </c>
    </row>
    <row r="219" spans="1:8">
      <c r="A219" s="108">
        <v>104</v>
      </c>
      <c r="B219" s="108" t="s">
        <v>84</v>
      </c>
      <c r="C219" s="108">
        <v>17</v>
      </c>
      <c r="D219" s="108" t="s">
        <v>1115</v>
      </c>
      <c r="E219" s="108">
        <v>1964</v>
      </c>
      <c r="F219" s="52" t="s">
        <v>131</v>
      </c>
      <c r="G219" s="108" t="s">
        <v>132</v>
      </c>
      <c r="H219" s="49">
        <v>24</v>
      </c>
    </row>
    <row r="220" spans="1:8">
      <c r="A220" s="108">
        <v>106</v>
      </c>
      <c r="B220" s="108" t="s">
        <v>84</v>
      </c>
      <c r="C220" s="108">
        <v>18</v>
      </c>
      <c r="D220" s="108" t="s">
        <v>453</v>
      </c>
      <c r="E220" s="108">
        <v>1964</v>
      </c>
      <c r="F220" s="52" t="s">
        <v>187</v>
      </c>
      <c r="G220" s="108" t="s">
        <v>188</v>
      </c>
      <c r="H220" s="49">
        <v>23</v>
      </c>
    </row>
    <row r="221" spans="1:8">
      <c r="A221" s="108">
        <v>119</v>
      </c>
      <c r="B221" s="108" t="s">
        <v>84</v>
      </c>
      <c r="C221" s="108">
        <v>19</v>
      </c>
      <c r="D221" s="108" t="s">
        <v>1120</v>
      </c>
      <c r="E221" s="108">
        <v>1968</v>
      </c>
      <c r="F221" s="52" t="s">
        <v>124</v>
      </c>
      <c r="G221" s="108" t="s">
        <v>125</v>
      </c>
      <c r="H221" s="49">
        <v>22</v>
      </c>
    </row>
    <row r="222" spans="1:8">
      <c r="A222" s="108">
        <v>120</v>
      </c>
      <c r="B222" s="108" t="s">
        <v>84</v>
      </c>
      <c r="C222" s="108">
        <v>20</v>
      </c>
      <c r="D222" s="108" t="s">
        <v>514</v>
      </c>
      <c r="E222" s="108">
        <v>1968</v>
      </c>
      <c r="F222" s="52" t="s">
        <v>113</v>
      </c>
      <c r="G222" s="108" t="s">
        <v>114</v>
      </c>
      <c r="H222" s="49">
        <v>21</v>
      </c>
    </row>
    <row r="223" spans="1:8">
      <c r="A223" s="108">
        <v>130</v>
      </c>
      <c r="B223" s="108" t="s">
        <v>84</v>
      </c>
      <c r="C223" s="108">
        <v>21</v>
      </c>
      <c r="D223" s="108" t="s">
        <v>539</v>
      </c>
      <c r="E223" s="108">
        <v>1967</v>
      </c>
      <c r="F223" s="52" t="s">
        <v>205</v>
      </c>
      <c r="G223" s="108" t="s">
        <v>206</v>
      </c>
      <c r="H223" s="49">
        <v>20</v>
      </c>
    </row>
    <row r="224" spans="1:8">
      <c r="A224" s="108">
        <v>131</v>
      </c>
      <c r="B224" s="108" t="s">
        <v>84</v>
      </c>
      <c r="C224" s="108">
        <v>22</v>
      </c>
      <c r="D224" s="108" t="s">
        <v>704</v>
      </c>
      <c r="E224" s="108">
        <v>1968</v>
      </c>
      <c r="F224" s="52" t="s">
        <v>171</v>
      </c>
      <c r="G224" s="108" t="s">
        <v>172</v>
      </c>
      <c r="H224" s="49">
        <v>19</v>
      </c>
    </row>
    <row r="225" spans="1:8">
      <c r="A225" s="108">
        <v>134</v>
      </c>
      <c r="B225" s="108" t="s">
        <v>84</v>
      </c>
      <c r="C225" s="108">
        <v>23</v>
      </c>
      <c r="D225" s="108" t="s">
        <v>1126</v>
      </c>
      <c r="E225" s="108">
        <v>1968</v>
      </c>
      <c r="F225" s="52" t="s">
        <v>193</v>
      </c>
      <c r="G225" s="108" t="s">
        <v>194</v>
      </c>
      <c r="H225" s="49">
        <v>18</v>
      </c>
    </row>
    <row r="226" spans="1:8">
      <c r="A226" s="108">
        <v>143</v>
      </c>
      <c r="B226" s="108" t="s">
        <v>84</v>
      </c>
      <c r="C226" s="108">
        <v>24</v>
      </c>
      <c r="D226" s="108" t="s">
        <v>631</v>
      </c>
      <c r="E226" s="108">
        <v>1966</v>
      </c>
      <c r="F226" s="52" t="s">
        <v>179</v>
      </c>
      <c r="G226" s="108" t="s">
        <v>180</v>
      </c>
      <c r="H226" s="49">
        <v>17</v>
      </c>
    </row>
    <row r="227" spans="1:8">
      <c r="A227" s="108">
        <v>148</v>
      </c>
      <c r="B227" s="108" t="s">
        <v>84</v>
      </c>
      <c r="C227" s="108">
        <v>25</v>
      </c>
      <c r="D227" s="108" t="s">
        <v>579</v>
      </c>
      <c r="E227" s="108">
        <v>1966</v>
      </c>
      <c r="F227" s="52" t="s">
        <v>127</v>
      </c>
      <c r="G227" s="108" t="s">
        <v>128</v>
      </c>
      <c r="H227" s="49">
        <v>16</v>
      </c>
    </row>
    <row r="228" spans="1:8">
      <c r="A228" s="108">
        <v>155</v>
      </c>
      <c r="B228" s="108" t="s">
        <v>84</v>
      </c>
      <c r="C228" s="108">
        <v>26</v>
      </c>
      <c r="D228" s="108" t="s">
        <v>618</v>
      </c>
      <c r="E228" s="108">
        <v>1968</v>
      </c>
      <c r="F228" s="52" t="s">
        <v>185</v>
      </c>
      <c r="G228" s="108" t="s">
        <v>186</v>
      </c>
      <c r="H228" s="49">
        <v>15</v>
      </c>
    </row>
    <row r="229" spans="1:8">
      <c r="A229" s="108">
        <v>162</v>
      </c>
      <c r="B229" s="108" t="s">
        <v>84</v>
      </c>
      <c r="C229" s="108">
        <v>27</v>
      </c>
      <c r="D229" s="108" t="s">
        <v>601</v>
      </c>
      <c r="E229" s="108">
        <v>1967</v>
      </c>
      <c r="F229" s="52" t="s">
        <v>152</v>
      </c>
      <c r="G229" s="108" t="s">
        <v>269</v>
      </c>
      <c r="H229" s="49">
        <v>14</v>
      </c>
    </row>
    <row r="230" spans="1:8">
      <c r="A230" s="108">
        <v>169</v>
      </c>
      <c r="B230" s="108" t="s">
        <v>84</v>
      </c>
      <c r="C230" s="108">
        <v>28</v>
      </c>
      <c r="D230" s="108" t="s">
        <v>1136</v>
      </c>
      <c r="E230" s="108">
        <v>1965</v>
      </c>
      <c r="F230" s="52" t="s">
        <v>1165</v>
      </c>
      <c r="G230" s="108" t="s">
        <v>1049</v>
      </c>
      <c r="H230" s="49">
        <v>13</v>
      </c>
    </row>
    <row r="231" spans="1:8">
      <c r="A231" s="108">
        <v>172</v>
      </c>
      <c r="B231" s="108" t="s">
        <v>84</v>
      </c>
      <c r="C231" s="108">
        <v>29</v>
      </c>
      <c r="D231" s="108" t="s">
        <v>617</v>
      </c>
      <c r="E231" s="108">
        <v>1964</v>
      </c>
      <c r="F231" s="52" t="s">
        <v>139</v>
      </c>
      <c r="G231" s="108" t="s">
        <v>140</v>
      </c>
      <c r="H231" s="49">
        <v>12</v>
      </c>
    </row>
    <row r="232" spans="1:8">
      <c r="A232" s="108">
        <v>173</v>
      </c>
      <c r="B232" s="108" t="s">
        <v>84</v>
      </c>
      <c r="C232" s="108">
        <v>30</v>
      </c>
      <c r="D232" s="108" t="s">
        <v>654</v>
      </c>
      <c r="E232" s="108">
        <v>1965</v>
      </c>
      <c r="F232" s="52" t="s">
        <v>217</v>
      </c>
      <c r="G232" s="108" t="s">
        <v>218</v>
      </c>
      <c r="H232" s="49">
        <v>11</v>
      </c>
    </row>
    <row r="233" spans="1:8">
      <c r="A233" s="108">
        <v>175</v>
      </c>
      <c r="B233" s="108" t="s">
        <v>84</v>
      </c>
      <c r="C233" s="108">
        <v>31</v>
      </c>
      <c r="D233" s="108" t="s">
        <v>1138</v>
      </c>
      <c r="E233" s="108">
        <v>1967</v>
      </c>
      <c r="F233" s="52" t="s">
        <v>157</v>
      </c>
      <c r="G233" s="108" t="s">
        <v>158</v>
      </c>
      <c r="H233" s="49">
        <v>10</v>
      </c>
    </row>
    <row r="234" spans="1:8">
      <c r="A234" s="108">
        <v>176</v>
      </c>
      <c r="B234" s="108" t="s">
        <v>84</v>
      </c>
      <c r="C234" s="108">
        <v>32</v>
      </c>
      <c r="D234" s="108" t="s">
        <v>1139</v>
      </c>
      <c r="E234" s="108">
        <v>1967</v>
      </c>
      <c r="F234" s="52" t="s">
        <v>139</v>
      </c>
      <c r="G234" s="108" t="s">
        <v>140</v>
      </c>
      <c r="H234" s="49">
        <v>9</v>
      </c>
    </row>
    <row r="235" spans="1:8">
      <c r="A235" s="108">
        <v>180</v>
      </c>
      <c r="B235" s="108" t="s">
        <v>84</v>
      </c>
      <c r="C235" s="108">
        <v>33</v>
      </c>
      <c r="D235" s="108" t="s">
        <v>540</v>
      </c>
      <c r="E235" s="108">
        <v>1965</v>
      </c>
      <c r="F235" s="52" t="s">
        <v>150</v>
      </c>
      <c r="G235" s="108" t="s">
        <v>151</v>
      </c>
      <c r="H235" s="49">
        <v>8</v>
      </c>
    </row>
    <row r="236" spans="1:8">
      <c r="A236" s="108">
        <v>181</v>
      </c>
      <c r="B236" s="108" t="s">
        <v>84</v>
      </c>
      <c r="C236" s="108">
        <v>34</v>
      </c>
      <c r="D236" s="108" t="s">
        <v>632</v>
      </c>
      <c r="E236" s="108">
        <v>1964</v>
      </c>
      <c r="F236" s="52" t="s">
        <v>179</v>
      </c>
      <c r="G236" s="108" t="s">
        <v>180</v>
      </c>
      <c r="H236" s="49">
        <v>7</v>
      </c>
    </row>
    <row r="237" spans="1:8">
      <c r="A237" s="108">
        <v>185</v>
      </c>
      <c r="B237" s="108" t="s">
        <v>84</v>
      </c>
      <c r="C237" s="108">
        <v>35</v>
      </c>
      <c r="D237" s="108" t="s">
        <v>1143</v>
      </c>
      <c r="E237" s="108">
        <v>1968</v>
      </c>
      <c r="F237" s="52" t="s">
        <v>1168</v>
      </c>
      <c r="G237" s="108" t="s">
        <v>1045</v>
      </c>
      <c r="H237" s="49">
        <v>6</v>
      </c>
    </row>
    <row r="238" spans="1:8">
      <c r="A238" s="108">
        <v>190</v>
      </c>
      <c r="B238" s="108" t="s">
        <v>84</v>
      </c>
      <c r="C238" s="108">
        <v>36</v>
      </c>
      <c r="D238" s="108" t="s">
        <v>675</v>
      </c>
      <c r="E238" s="108">
        <v>1964</v>
      </c>
      <c r="F238" s="52" t="s">
        <v>171</v>
      </c>
      <c r="G238" s="108" t="s">
        <v>172</v>
      </c>
      <c r="H238" s="49">
        <v>5</v>
      </c>
    </row>
    <row r="239" spans="1:8">
      <c r="A239" s="108">
        <v>193</v>
      </c>
      <c r="B239" s="108" t="s">
        <v>84</v>
      </c>
      <c r="C239" s="108">
        <v>37</v>
      </c>
      <c r="D239" s="108" t="s">
        <v>692</v>
      </c>
      <c r="E239" s="108">
        <v>1968</v>
      </c>
      <c r="F239" s="52" t="s">
        <v>185</v>
      </c>
      <c r="G239" s="108" t="s">
        <v>186</v>
      </c>
      <c r="H239" s="49">
        <v>4</v>
      </c>
    </row>
    <row r="240" spans="1:8">
      <c r="A240" s="108">
        <v>210</v>
      </c>
      <c r="B240" s="108" t="s">
        <v>84</v>
      </c>
      <c r="C240" s="108">
        <v>38</v>
      </c>
      <c r="D240" s="108" t="s">
        <v>1152</v>
      </c>
      <c r="E240" s="108">
        <v>1967</v>
      </c>
      <c r="F240" s="52" t="s">
        <v>1168</v>
      </c>
      <c r="G240" s="108" t="s">
        <v>1045</v>
      </c>
      <c r="H240" s="49">
        <v>3</v>
      </c>
    </row>
    <row r="241" spans="1:8">
      <c r="A241" s="108">
        <v>225</v>
      </c>
      <c r="B241" s="108" t="s">
        <v>84</v>
      </c>
      <c r="C241" s="108">
        <v>40</v>
      </c>
      <c r="D241" s="108" t="s">
        <v>1158</v>
      </c>
      <c r="E241" s="108">
        <v>1965</v>
      </c>
      <c r="F241" s="52" t="s">
        <v>1167</v>
      </c>
      <c r="G241" s="108" t="s">
        <v>1050</v>
      </c>
      <c r="H241" s="49">
        <v>2</v>
      </c>
    </row>
    <row r="242" spans="1:8">
      <c r="A242" s="109">
        <v>23</v>
      </c>
      <c r="B242" s="109" t="s">
        <v>87</v>
      </c>
      <c r="C242" s="109">
        <v>1</v>
      </c>
      <c r="D242" s="109" t="s">
        <v>1089</v>
      </c>
      <c r="E242" s="109">
        <v>1959</v>
      </c>
      <c r="F242" s="106" t="s">
        <v>1169</v>
      </c>
      <c r="G242" s="109" t="s">
        <v>1048</v>
      </c>
      <c r="H242" s="66">
        <v>40</v>
      </c>
    </row>
    <row r="243" spans="1:8">
      <c r="A243" s="108">
        <v>34</v>
      </c>
      <c r="B243" s="108" t="s">
        <v>87</v>
      </c>
      <c r="C243" s="108">
        <v>2</v>
      </c>
      <c r="D243" s="108" t="s">
        <v>1094</v>
      </c>
      <c r="E243" s="108">
        <v>1961</v>
      </c>
      <c r="F243" s="52" t="s">
        <v>200</v>
      </c>
      <c r="G243" s="108" t="s">
        <v>201</v>
      </c>
      <c r="H243" s="49">
        <v>38</v>
      </c>
    </row>
    <row r="244" spans="1:8">
      <c r="A244" s="108">
        <v>51</v>
      </c>
      <c r="B244" s="108" t="s">
        <v>87</v>
      </c>
      <c r="C244" s="108">
        <v>3</v>
      </c>
      <c r="D244" s="108" t="s">
        <v>429</v>
      </c>
      <c r="E244" s="108">
        <v>1960</v>
      </c>
      <c r="F244" s="52" t="s">
        <v>152</v>
      </c>
      <c r="G244" s="108" t="s">
        <v>269</v>
      </c>
      <c r="H244" s="49">
        <v>36</v>
      </c>
    </row>
    <row r="245" spans="1:8">
      <c r="A245" s="108">
        <v>54</v>
      </c>
      <c r="B245" s="108" t="s">
        <v>87</v>
      </c>
      <c r="C245" s="108">
        <v>4</v>
      </c>
      <c r="D245" s="108" t="s">
        <v>304</v>
      </c>
      <c r="E245" s="108">
        <v>1962</v>
      </c>
      <c r="F245" s="52" t="s">
        <v>165</v>
      </c>
      <c r="G245" s="108" t="s">
        <v>266</v>
      </c>
      <c r="H245" s="49">
        <v>35</v>
      </c>
    </row>
    <row r="246" spans="1:8">
      <c r="A246" s="108">
        <v>78</v>
      </c>
      <c r="B246" s="108" t="s">
        <v>87</v>
      </c>
      <c r="C246" s="108">
        <v>5</v>
      </c>
      <c r="D246" s="108" t="s">
        <v>457</v>
      </c>
      <c r="E246" s="108">
        <v>1959</v>
      </c>
      <c r="F246" s="52" t="s">
        <v>124</v>
      </c>
      <c r="G246" s="108" t="s">
        <v>125</v>
      </c>
      <c r="H246" s="49">
        <v>34</v>
      </c>
    </row>
    <row r="247" spans="1:8">
      <c r="A247" s="108">
        <v>82</v>
      </c>
      <c r="B247" s="108" t="s">
        <v>87</v>
      </c>
      <c r="C247" s="108">
        <v>6</v>
      </c>
      <c r="D247" s="108" t="s">
        <v>523</v>
      </c>
      <c r="E247" s="108">
        <v>1960</v>
      </c>
      <c r="F247" s="52" t="s">
        <v>139</v>
      </c>
      <c r="G247" s="108" t="s">
        <v>140</v>
      </c>
      <c r="H247" s="49">
        <v>33</v>
      </c>
    </row>
    <row r="248" spans="1:8">
      <c r="A248" s="108">
        <v>86</v>
      </c>
      <c r="B248" s="108" t="s">
        <v>87</v>
      </c>
      <c r="C248" s="108">
        <v>7</v>
      </c>
      <c r="D248" s="108" t="s">
        <v>1109</v>
      </c>
      <c r="E248" s="108">
        <v>1960</v>
      </c>
      <c r="F248" s="52" t="s">
        <v>113</v>
      </c>
      <c r="G248" s="108" t="s">
        <v>114</v>
      </c>
      <c r="H248" s="49">
        <v>32</v>
      </c>
    </row>
    <row r="249" spans="1:8">
      <c r="A249" s="108">
        <v>94</v>
      </c>
      <c r="B249" s="108" t="s">
        <v>87</v>
      </c>
      <c r="C249" s="108">
        <v>8</v>
      </c>
      <c r="D249" s="108" t="s">
        <v>1112</v>
      </c>
      <c r="E249" s="108">
        <v>1963</v>
      </c>
      <c r="F249" s="52" t="s">
        <v>1166</v>
      </c>
      <c r="G249" s="108" t="s">
        <v>1041</v>
      </c>
      <c r="H249" s="49">
        <v>31</v>
      </c>
    </row>
    <row r="250" spans="1:8">
      <c r="A250" s="108">
        <v>97</v>
      </c>
      <c r="B250" s="108" t="s">
        <v>87</v>
      </c>
      <c r="C250" s="108">
        <v>9</v>
      </c>
      <c r="D250" s="108" t="s">
        <v>307</v>
      </c>
      <c r="E250" s="108">
        <v>1963</v>
      </c>
      <c r="F250" s="52" t="s">
        <v>373</v>
      </c>
      <c r="G250" s="108" t="s">
        <v>907</v>
      </c>
      <c r="H250" s="49">
        <v>30</v>
      </c>
    </row>
    <row r="251" spans="1:8">
      <c r="A251" s="108">
        <v>113</v>
      </c>
      <c r="B251" s="108" t="s">
        <v>87</v>
      </c>
      <c r="C251" s="108">
        <v>10</v>
      </c>
      <c r="D251" s="108" t="s">
        <v>489</v>
      </c>
      <c r="E251" s="108">
        <v>1959</v>
      </c>
      <c r="F251" s="52" t="s">
        <v>124</v>
      </c>
      <c r="G251" s="108" t="s">
        <v>125</v>
      </c>
      <c r="H251" s="49">
        <v>29</v>
      </c>
    </row>
    <row r="252" spans="1:8">
      <c r="A252" s="108">
        <v>115</v>
      </c>
      <c r="B252" s="108" t="s">
        <v>87</v>
      </c>
      <c r="C252" s="108">
        <v>11</v>
      </c>
      <c r="D252" s="108" t="s">
        <v>1119</v>
      </c>
      <c r="E252" s="108">
        <v>1960</v>
      </c>
      <c r="F252" s="52" t="s">
        <v>187</v>
      </c>
      <c r="G252" s="108" t="s">
        <v>188</v>
      </c>
      <c r="H252" s="49">
        <v>28</v>
      </c>
    </row>
    <row r="253" spans="1:8">
      <c r="A253" s="108">
        <v>118</v>
      </c>
      <c r="B253" s="108" t="s">
        <v>87</v>
      </c>
      <c r="C253" s="108">
        <v>12</v>
      </c>
      <c r="D253" s="108" t="s">
        <v>708</v>
      </c>
      <c r="E253" s="108">
        <v>1962</v>
      </c>
      <c r="F253" s="52" t="s">
        <v>148</v>
      </c>
      <c r="G253" s="108" t="s">
        <v>149</v>
      </c>
      <c r="H253" s="49">
        <v>27</v>
      </c>
    </row>
    <row r="254" spans="1:8">
      <c r="A254" s="108">
        <v>133</v>
      </c>
      <c r="B254" s="108" t="s">
        <v>87</v>
      </c>
      <c r="C254" s="108">
        <v>13</v>
      </c>
      <c r="D254" s="108" t="s">
        <v>577</v>
      </c>
      <c r="E254" s="108">
        <v>1962</v>
      </c>
      <c r="F254" s="52" t="s">
        <v>372</v>
      </c>
      <c r="G254" s="108" t="s">
        <v>914</v>
      </c>
      <c r="H254" s="49">
        <v>26</v>
      </c>
    </row>
    <row r="255" spans="1:8">
      <c r="A255" s="108">
        <v>135</v>
      </c>
      <c r="B255" s="108" t="s">
        <v>87</v>
      </c>
      <c r="C255" s="108">
        <v>14</v>
      </c>
      <c r="D255" s="108" t="s">
        <v>1127</v>
      </c>
      <c r="E255" s="108">
        <v>1959</v>
      </c>
      <c r="F255" s="52" t="s">
        <v>198</v>
      </c>
      <c r="G255" s="108" t="s">
        <v>199</v>
      </c>
      <c r="H255" s="49">
        <v>25</v>
      </c>
    </row>
    <row r="256" spans="1:8">
      <c r="A256" s="108">
        <v>138</v>
      </c>
      <c r="B256" s="108" t="s">
        <v>87</v>
      </c>
      <c r="C256" s="108">
        <v>15</v>
      </c>
      <c r="D256" s="108" t="s">
        <v>1129</v>
      </c>
      <c r="E256" s="108">
        <v>1961</v>
      </c>
      <c r="F256" s="52" t="s">
        <v>234</v>
      </c>
      <c r="G256" s="108" t="s">
        <v>235</v>
      </c>
      <c r="H256" s="49">
        <v>24</v>
      </c>
    </row>
    <row r="257" spans="1:8">
      <c r="A257" s="108">
        <v>141</v>
      </c>
      <c r="B257" s="108" t="s">
        <v>87</v>
      </c>
      <c r="C257" s="108">
        <v>16</v>
      </c>
      <c r="D257" s="108" t="s">
        <v>682</v>
      </c>
      <c r="E257" s="108">
        <v>1962</v>
      </c>
      <c r="F257" s="52" t="s">
        <v>205</v>
      </c>
      <c r="G257" s="108" t="s">
        <v>206</v>
      </c>
      <c r="H257" s="49">
        <v>23</v>
      </c>
    </row>
    <row r="258" spans="1:8">
      <c r="A258" s="108">
        <v>146</v>
      </c>
      <c r="B258" s="108" t="s">
        <v>87</v>
      </c>
      <c r="C258" s="108">
        <v>17</v>
      </c>
      <c r="D258" s="108" t="s">
        <v>621</v>
      </c>
      <c r="E258" s="108">
        <v>1962</v>
      </c>
      <c r="F258" s="52" t="s">
        <v>126</v>
      </c>
      <c r="G258" s="108" t="s">
        <v>376</v>
      </c>
      <c r="H258" s="49">
        <v>22</v>
      </c>
    </row>
    <row r="259" spans="1:8">
      <c r="A259" s="108">
        <v>147</v>
      </c>
      <c r="B259" s="108" t="s">
        <v>87</v>
      </c>
      <c r="C259" s="108">
        <v>18</v>
      </c>
      <c r="D259" s="108" t="s">
        <v>511</v>
      </c>
      <c r="E259" s="108">
        <v>1963</v>
      </c>
      <c r="F259" s="52" t="s">
        <v>129</v>
      </c>
      <c r="G259" s="108" t="s">
        <v>130</v>
      </c>
      <c r="H259" s="49">
        <v>21</v>
      </c>
    </row>
    <row r="260" spans="1:8">
      <c r="A260" s="108">
        <v>149</v>
      </c>
      <c r="B260" s="108" t="s">
        <v>87</v>
      </c>
      <c r="C260" s="108">
        <v>19</v>
      </c>
      <c r="D260" s="108" t="s">
        <v>468</v>
      </c>
      <c r="E260" s="108">
        <v>1961</v>
      </c>
      <c r="F260" s="52" t="s">
        <v>174</v>
      </c>
      <c r="G260" s="108" t="s">
        <v>267</v>
      </c>
      <c r="H260" s="49">
        <v>20</v>
      </c>
    </row>
    <row r="261" spans="1:8">
      <c r="A261" s="108">
        <v>152</v>
      </c>
      <c r="B261" s="108" t="s">
        <v>87</v>
      </c>
      <c r="C261" s="108">
        <v>20</v>
      </c>
      <c r="D261" s="108" t="s">
        <v>646</v>
      </c>
      <c r="E261" s="108">
        <v>1959</v>
      </c>
      <c r="F261" s="52" t="s">
        <v>139</v>
      </c>
      <c r="G261" s="108" t="s">
        <v>140</v>
      </c>
      <c r="H261" s="49">
        <v>19</v>
      </c>
    </row>
    <row r="262" spans="1:8">
      <c r="A262" s="108">
        <v>158</v>
      </c>
      <c r="B262" s="108" t="s">
        <v>87</v>
      </c>
      <c r="C262" s="108">
        <v>21</v>
      </c>
      <c r="D262" s="108" t="s">
        <v>1134</v>
      </c>
      <c r="E262" s="108">
        <v>1960</v>
      </c>
      <c r="F262" s="52" t="s">
        <v>200</v>
      </c>
      <c r="G262" s="108" t="s">
        <v>201</v>
      </c>
      <c r="H262" s="49">
        <v>18</v>
      </c>
    </row>
    <row r="263" spans="1:8">
      <c r="A263" s="108">
        <v>159</v>
      </c>
      <c r="B263" s="108" t="s">
        <v>87</v>
      </c>
      <c r="C263" s="108">
        <v>22</v>
      </c>
      <c r="D263" s="108" t="s">
        <v>689</v>
      </c>
      <c r="E263" s="108">
        <v>1963</v>
      </c>
      <c r="F263" s="52" t="s">
        <v>209</v>
      </c>
      <c r="G263" s="108" t="s">
        <v>210</v>
      </c>
      <c r="H263" s="49">
        <v>17</v>
      </c>
    </row>
    <row r="264" spans="1:8">
      <c r="A264" s="108">
        <v>164</v>
      </c>
      <c r="B264" s="108" t="s">
        <v>87</v>
      </c>
      <c r="C264" s="108">
        <v>23</v>
      </c>
      <c r="D264" s="108" t="s">
        <v>642</v>
      </c>
      <c r="E264" s="108">
        <v>1959</v>
      </c>
      <c r="F264" s="52" t="s">
        <v>152</v>
      </c>
      <c r="G264" s="108" t="s">
        <v>269</v>
      </c>
      <c r="H264" s="49">
        <v>16</v>
      </c>
    </row>
    <row r="265" spans="1:8">
      <c r="A265" s="108">
        <v>167</v>
      </c>
      <c r="B265" s="108" t="s">
        <v>87</v>
      </c>
      <c r="C265" s="108">
        <v>24</v>
      </c>
      <c r="D265" s="108" t="s">
        <v>1135</v>
      </c>
      <c r="E265" s="108">
        <v>1961</v>
      </c>
      <c r="F265" s="52" t="s">
        <v>187</v>
      </c>
      <c r="G265" s="108" t="s">
        <v>188</v>
      </c>
      <c r="H265" s="49">
        <v>15</v>
      </c>
    </row>
    <row r="266" spans="1:8">
      <c r="A266" s="108">
        <v>170</v>
      </c>
      <c r="B266" s="108" t="s">
        <v>87</v>
      </c>
      <c r="C266" s="108">
        <v>25</v>
      </c>
      <c r="D266" s="108" t="s">
        <v>1137</v>
      </c>
      <c r="E266" s="108">
        <v>1961</v>
      </c>
      <c r="F266" s="52" t="s">
        <v>1166</v>
      </c>
      <c r="G266" s="108" t="s">
        <v>1041</v>
      </c>
      <c r="H266" s="49">
        <v>14</v>
      </c>
    </row>
    <row r="267" spans="1:8">
      <c r="A267" s="108">
        <v>174</v>
      </c>
      <c r="B267" s="108" t="s">
        <v>87</v>
      </c>
      <c r="C267" s="108">
        <v>26</v>
      </c>
      <c r="D267" s="108" t="s">
        <v>611</v>
      </c>
      <c r="E267" s="108">
        <v>1960</v>
      </c>
      <c r="F267" s="52" t="s">
        <v>148</v>
      </c>
      <c r="G267" s="108" t="s">
        <v>149</v>
      </c>
      <c r="H267" s="49">
        <v>13</v>
      </c>
    </row>
    <row r="268" spans="1:8">
      <c r="A268" s="108">
        <v>179</v>
      </c>
      <c r="B268" s="108" t="s">
        <v>87</v>
      </c>
      <c r="C268" s="108">
        <v>27</v>
      </c>
      <c r="D268" s="108" t="s">
        <v>614</v>
      </c>
      <c r="E268" s="108">
        <v>1963</v>
      </c>
      <c r="F268" s="52" t="s">
        <v>121</v>
      </c>
      <c r="G268" s="108" t="s">
        <v>268</v>
      </c>
      <c r="H268" s="49">
        <v>12</v>
      </c>
    </row>
    <row r="269" spans="1:8">
      <c r="A269" s="108">
        <v>186</v>
      </c>
      <c r="B269" s="108" t="s">
        <v>87</v>
      </c>
      <c r="C269" s="108">
        <v>28</v>
      </c>
      <c r="D269" s="108" t="s">
        <v>1144</v>
      </c>
      <c r="E269" s="108">
        <v>1962</v>
      </c>
      <c r="F269" s="52" t="s">
        <v>148</v>
      </c>
      <c r="G269" s="108" t="s">
        <v>149</v>
      </c>
      <c r="H269" s="49">
        <v>11</v>
      </c>
    </row>
    <row r="270" spans="1:8">
      <c r="A270" s="108">
        <v>191</v>
      </c>
      <c r="B270" s="108" t="s">
        <v>87</v>
      </c>
      <c r="C270" s="108">
        <v>29</v>
      </c>
      <c r="D270" s="108" t="s">
        <v>1146</v>
      </c>
      <c r="E270" s="108">
        <v>1959</v>
      </c>
      <c r="F270" s="52" t="s">
        <v>126</v>
      </c>
      <c r="G270" s="108" t="s">
        <v>1044</v>
      </c>
      <c r="H270" s="49">
        <v>10</v>
      </c>
    </row>
    <row r="271" spans="1:8">
      <c r="A271" s="108">
        <v>198</v>
      </c>
      <c r="B271" s="108" t="s">
        <v>87</v>
      </c>
      <c r="C271" s="108">
        <v>30</v>
      </c>
      <c r="D271" s="108" t="s">
        <v>1149</v>
      </c>
      <c r="E271" s="108">
        <v>1962</v>
      </c>
      <c r="F271" s="52" t="s">
        <v>170</v>
      </c>
      <c r="G271" s="108" t="s">
        <v>273</v>
      </c>
      <c r="H271" s="49">
        <v>9</v>
      </c>
    </row>
    <row r="272" spans="1:8">
      <c r="A272" s="108">
        <v>201</v>
      </c>
      <c r="B272" s="108" t="s">
        <v>87</v>
      </c>
      <c r="C272" s="108">
        <v>31</v>
      </c>
      <c r="D272" s="108" t="s">
        <v>775</v>
      </c>
      <c r="E272" s="108">
        <v>1960</v>
      </c>
      <c r="F272" s="52" t="s">
        <v>152</v>
      </c>
      <c r="G272" s="108" t="s">
        <v>269</v>
      </c>
      <c r="H272" s="49">
        <v>8</v>
      </c>
    </row>
    <row r="273" spans="1:8">
      <c r="A273" s="108">
        <v>204</v>
      </c>
      <c r="B273" s="108" t="s">
        <v>87</v>
      </c>
      <c r="C273" s="108">
        <v>32</v>
      </c>
      <c r="D273" s="108" t="s">
        <v>779</v>
      </c>
      <c r="E273" s="108">
        <v>1961</v>
      </c>
      <c r="F273" s="52" t="s">
        <v>148</v>
      </c>
      <c r="G273" s="108" t="s">
        <v>149</v>
      </c>
      <c r="H273" s="49">
        <v>7</v>
      </c>
    </row>
    <row r="274" spans="1:8">
      <c r="A274" s="108">
        <v>206</v>
      </c>
      <c r="B274" s="108" t="s">
        <v>87</v>
      </c>
      <c r="C274" s="108">
        <v>33</v>
      </c>
      <c r="D274" s="108" t="s">
        <v>752</v>
      </c>
      <c r="E274" s="108">
        <v>1961</v>
      </c>
      <c r="F274" s="52" t="s">
        <v>170</v>
      </c>
      <c r="G274" s="108" t="s">
        <v>273</v>
      </c>
      <c r="H274" s="49">
        <v>6</v>
      </c>
    </row>
    <row r="275" spans="1:8">
      <c r="A275" s="108">
        <v>207</v>
      </c>
      <c r="B275" s="108" t="s">
        <v>87</v>
      </c>
      <c r="C275" s="108">
        <v>34</v>
      </c>
      <c r="D275" s="108" t="s">
        <v>541</v>
      </c>
      <c r="E275" s="108">
        <v>1959</v>
      </c>
      <c r="F275" s="52" t="s">
        <v>152</v>
      </c>
      <c r="G275" s="108" t="s">
        <v>269</v>
      </c>
      <c r="H275" s="49">
        <v>5</v>
      </c>
    </row>
    <row r="276" spans="1:8">
      <c r="A276" s="108">
        <v>208</v>
      </c>
      <c r="B276" s="108" t="s">
        <v>87</v>
      </c>
      <c r="C276" s="108">
        <v>35</v>
      </c>
      <c r="D276" s="108" t="s">
        <v>809</v>
      </c>
      <c r="E276" s="108">
        <v>1963</v>
      </c>
      <c r="F276" s="52" t="s">
        <v>139</v>
      </c>
      <c r="G276" s="108" t="s">
        <v>140</v>
      </c>
      <c r="H276" s="49">
        <v>4</v>
      </c>
    </row>
    <row r="277" spans="1:8">
      <c r="A277" s="108">
        <v>212</v>
      </c>
      <c r="B277" s="108" t="s">
        <v>87</v>
      </c>
      <c r="C277" s="108">
        <v>36</v>
      </c>
      <c r="D277" s="108" t="s">
        <v>743</v>
      </c>
      <c r="E277" s="108">
        <v>1960</v>
      </c>
      <c r="F277" s="52" t="s">
        <v>171</v>
      </c>
      <c r="G277" s="108" t="s">
        <v>172</v>
      </c>
      <c r="H277" s="49">
        <v>3</v>
      </c>
    </row>
    <row r="278" spans="1:8">
      <c r="A278" s="108">
        <v>221</v>
      </c>
      <c r="B278" s="108" t="s">
        <v>87</v>
      </c>
      <c r="C278" s="108">
        <v>37</v>
      </c>
      <c r="D278" s="108" t="s">
        <v>1027</v>
      </c>
      <c r="E278" s="108">
        <v>1962</v>
      </c>
      <c r="F278" s="52" t="s">
        <v>157</v>
      </c>
      <c r="G278" s="108" t="s">
        <v>158</v>
      </c>
      <c r="H278" s="49">
        <v>2</v>
      </c>
    </row>
    <row r="279" spans="1:8">
      <c r="A279" s="109">
        <v>3</v>
      </c>
      <c r="B279" s="109" t="s">
        <v>90</v>
      </c>
      <c r="C279" s="109">
        <v>1</v>
      </c>
      <c r="D279" s="109" t="s">
        <v>442</v>
      </c>
      <c r="E279" s="109">
        <v>1955</v>
      </c>
      <c r="F279" s="106" t="s">
        <v>113</v>
      </c>
      <c r="G279" s="109" t="s">
        <v>114</v>
      </c>
      <c r="H279" s="106">
        <v>40</v>
      </c>
    </row>
    <row r="280" spans="1:8">
      <c r="A280" s="108">
        <v>4</v>
      </c>
      <c r="B280" s="108" t="s">
        <v>90</v>
      </c>
      <c r="C280" s="108">
        <v>2</v>
      </c>
      <c r="D280" s="108" t="s">
        <v>1051</v>
      </c>
      <c r="E280" s="108">
        <v>1956</v>
      </c>
      <c r="F280" s="52" t="s">
        <v>1170</v>
      </c>
      <c r="G280" s="108" t="s">
        <v>1039</v>
      </c>
      <c r="H280" s="49">
        <v>38</v>
      </c>
    </row>
    <row r="281" spans="1:8">
      <c r="A281" s="108">
        <v>5</v>
      </c>
      <c r="B281" s="108" t="s">
        <v>90</v>
      </c>
      <c r="C281" s="108">
        <v>3</v>
      </c>
      <c r="D281" s="108" t="s">
        <v>491</v>
      </c>
      <c r="E281" s="108">
        <v>1956</v>
      </c>
      <c r="F281" s="52" t="s">
        <v>910</v>
      </c>
      <c r="G281" s="108" t="s">
        <v>911</v>
      </c>
      <c r="H281" s="49">
        <v>36</v>
      </c>
    </row>
    <row r="282" spans="1:8">
      <c r="A282" s="108">
        <v>8</v>
      </c>
      <c r="B282" s="108" t="s">
        <v>90</v>
      </c>
      <c r="C282" s="108">
        <v>4</v>
      </c>
      <c r="D282" s="108" t="s">
        <v>310</v>
      </c>
      <c r="E282" s="108">
        <v>1958</v>
      </c>
      <c r="F282" s="52" t="s">
        <v>373</v>
      </c>
      <c r="G282" s="108" t="s">
        <v>907</v>
      </c>
      <c r="H282" s="49">
        <v>35</v>
      </c>
    </row>
    <row r="283" spans="1:8">
      <c r="A283" s="108">
        <v>9</v>
      </c>
      <c r="B283" s="108" t="s">
        <v>90</v>
      </c>
      <c r="C283" s="108">
        <v>5</v>
      </c>
      <c r="D283" s="108" t="s">
        <v>494</v>
      </c>
      <c r="E283" s="108">
        <v>1955</v>
      </c>
      <c r="F283" s="52" t="s">
        <v>165</v>
      </c>
      <c r="G283" s="108" t="s">
        <v>266</v>
      </c>
      <c r="H283" s="49">
        <v>34</v>
      </c>
    </row>
    <row r="284" spans="1:8">
      <c r="A284" s="108">
        <v>10</v>
      </c>
      <c r="B284" s="108" t="s">
        <v>90</v>
      </c>
      <c r="C284" s="108">
        <v>6</v>
      </c>
      <c r="D284" s="108" t="s">
        <v>552</v>
      </c>
      <c r="E284" s="108">
        <v>1958</v>
      </c>
      <c r="F284" s="52" t="s">
        <v>119</v>
      </c>
      <c r="G284" s="108" t="s">
        <v>120</v>
      </c>
      <c r="H284" s="49">
        <v>33</v>
      </c>
    </row>
    <row r="285" spans="1:8">
      <c r="A285" s="108">
        <v>14</v>
      </c>
      <c r="B285" s="108" t="s">
        <v>90</v>
      </c>
      <c r="C285" s="108">
        <v>7</v>
      </c>
      <c r="D285" s="108" t="s">
        <v>1054</v>
      </c>
      <c r="E285" s="108">
        <v>1958</v>
      </c>
      <c r="F285" s="52" t="s">
        <v>1166</v>
      </c>
      <c r="G285" s="108" t="s">
        <v>1041</v>
      </c>
      <c r="H285" s="49">
        <v>32</v>
      </c>
    </row>
    <row r="286" spans="1:8">
      <c r="A286" s="108">
        <v>18</v>
      </c>
      <c r="B286" s="108" t="s">
        <v>90</v>
      </c>
      <c r="C286" s="108">
        <v>8</v>
      </c>
      <c r="D286" s="108" t="s">
        <v>668</v>
      </c>
      <c r="E286" s="108">
        <v>1956</v>
      </c>
      <c r="F286" s="52" t="s">
        <v>170</v>
      </c>
      <c r="G286" s="108" t="s">
        <v>273</v>
      </c>
      <c r="H286" s="49">
        <v>31</v>
      </c>
    </row>
    <row r="287" spans="1:8">
      <c r="A287" s="108">
        <v>19</v>
      </c>
      <c r="B287" s="108" t="s">
        <v>90</v>
      </c>
      <c r="C287" s="108">
        <v>9</v>
      </c>
      <c r="D287" s="108" t="s">
        <v>551</v>
      </c>
      <c r="E287" s="108">
        <v>1958</v>
      </c>
      <c r="F287" s="52" t="s">
        <v>185</v>
      </c>
      <c r="G287" s="108" t="s">
        <v>186</v>
      </c>
      <c r="H287" s="49">
        <v>30</v>
      </c>
    </row>
    <row r="288" spans="1:8">
      <c r="A288" s="108">
        <v>20</v>
      </c>
      <c r="B288" s="108" t="s">
        <v>90</v>
      </c>
      <c r="C288" s="108">
        <v>10</v>
      </c>
      <c r="D288" s="108" t="s">
        <v>318</v>
      </c>
      <c r="E288" s="108">
        <v>1957</v>
      </c>
      <c r="F288" s="52" t="s">
        <v>109</v>
      </c>
      <c r="G288" s="108" t="s">
        <v>110</v>
      </c>
      <c r="H288" s="49">
        <v>29</v>
      </c>
    </row>
    <row r="289" spans="1:8">
      <c r="A289" s="108">
        <v>22</v>
      </c>
      <c r="B289" s="108" t="s">
        <v>90</v>
      </c>
      <c r="C289" s="108">
        <v>11</v>
      </c>
      <c r="D289" s="108" t="s">
        <v>449</v>
      </c>
      <c r="E289" s="108">
        <v>1955</v>
      </c>
      <c r="F289" s="52" t="s">
        <v>178</v>
      </c>
      <c r="G289" s="108" t="s">
        <v>277</v>
      </c>
      <c r="H289" s="49">
        <v>28</v>
      </c>
    </row>
    <row r="290" spans="1:8">
      <c r="A290" s="108">
        <v>25</v>
      </c>
      <c r="B290" s="108" t="s">
        <v>90</v>
      </c>
      <c r="C290" s="108">
        <v>12</v>
      </c>
      <c r="D290" s="108" t="s">
        <v>562</v>
      </c>
      <c r="E290" s="108">
        <v>1957</v>
      </c>
      <c r="F290" s="52" t="s">
        <v>148</v>
      </c>
      <c r="G290" s="108" t="s">
        <v>149</v>
      </c>
      <c r="H290" s="49">
        <v>27</v>
      </c>
    </row>
    <row r="291" spans="1:8">
      <c r="A291" s="108">
        <v>29</v>
      </c>
      <c r="B291" s="108" t="s">
        <v>90</v>
      </c>
      <c r="C291" s="108">
        <v>13</v>
      </c>
      <c r="D291" s="108" t="s">
        <v>319</v>
      </c>
      <c r="E291" s="108">
        <v>1955</v>
      </c>
      <c r="F291" s="52" t="s">
        <v>373</v>
      </c>
      <c r="G291" s="108" t="s">
        <v>907</v>
      </c>
      <c r="H291" s="49">
        <v>26</v>
      </c>
    </row>
    <row r="292" spans="1:8">
      <c r="A292" s="108">
        <v>34</v>
      </c>
      <c r="B292" s="108" t="s">
        <v>90</v>
      </c>
      <c r="C292" s="108">
        <v>14</v>
      </c>
      <c r="D292" s="108" t="s">
        <v>571</v>
      </c>
      <c r="E292" s="108">
        <v>1956</v>
      </c>
      <c r="F292" s="52" t="s">
        <v>165</v>
      </c>
      <c r="G292" s="108" t="s">
        <v>266</v>
      </c>
      <c r="H292" s="49">
        <v>25</v>
      </c>
    </row>
    <row r="293" spans="1:8">
      <c r="A293" s="108">
        <v>40</v>
      </c>
      <c r="B293" s="108" t="s">
        <v>90</v>
      </c>
      <c r="C293" s="108">
        <v>15</v>
      </c>
      <c r="D293" s="108" t="s">
        <v>783</v>
      </c>
      <c r="E293" s="108">
        <v>1958</v>
      </c>
      <c r="F293" s="52" t="s">
        <v>129</v>
      </c>
      <c r="G293" s="108" t="s">
        <v>130</v>
      </c>
      <c r="H293" s="49">
        <v>24</v>
      </c>
    </row>
    <row r="294" spans="1:8">
      <c r="A294" s="108">
        <v>43</v>
      </c>
      <c r="B294" s="108" t="s">
        <v>90</v>
      </c>
      <c r="C294" s="108">
        <v>16</v>
      </c>
      <c r="D294" s="108" t="s">
        <v>733</v>
      </c>
      <c r="E294" s="108">
        <v>1957</v>
      </c>
      <c r="F294" s="52" t="s">
        <v>124</v>
      </c>
      <c r="G294" s="108" t="s">
        <v>125</v>
      </c>
      <c r="H294" s="49">
        <v>23</v>
      </c>
    </row>
    <row r="295" spans="1:8">
      <c r="A295" s="108">
        <v>46</v>
      </c>
      <c r="B295" s="108" t="s">
        <v>90</v>
      </c>
      <c r="C295" s="108">
        <v>17</v>
      </c>
      <c r="D295" s="108" t="s">
        <v>818</v>
      </c>
      <c r="E295" s="108">
        <v>1956</v>
      </c>
      <c r="F295" s="52" t="s">
        <v>126</v>
      </c>
      <c r="G295" s="108" t="s">
        <v>376</v>
      </c>
      <c r="H295" s="49">
        <v>22</v>
      </c>
    </row>
    <row r="296" spans="1:8">
      <c r="A296" s="108">
        <v>49</v>
      </c>
      <c r="B296" s="108" t="s">
        <v>90</v>
      </c>
      <c r="C296" s="108">
        <v>18</v>
      </c>
      <c r="D296" s="108" t="s">
        <v>1061</v>
      </c>
      <c r="E296" s="108">
        <v>1955</v>
      </c>
      <c r="F296" s="52" t="s">
        <v>148</v>
      </c>
      <c r="G296" s="108" t="s">
        <v>149</v>
      </c>
      <c r="H296" s="49">
        <v>21</v>
      </c>
    </row>
    <row r="297" spans="1:8">
      <c r="A297" s="108">
        <v>61</v>
      </c>
      <c r="B297" s="108" t="s">
        <v>90</v>
      </c>
      <c r="C297" s="108">
        <v>19</v>
      </c>
      <c r="D297" s="108" t="s">
        <v>326</v>
      </c>
      <c r="E297" s="108">
        <v>1957</v>
      </c>
      <c r="F297" s="52" t="s">
        <v>124</v>
      </c>
      <c r="G297" s="108" t="s">
        <v>125</v>
      </c>
      <c r="H297" s="49">
        <v>20</v>
      </c>
    </row>
    <row r="298" spans="1:8">
      <c r="A298" s="108">
        <v>69</v>
      </c>
      <c r="B298" s="108" t="s">
        <v>90</v>
      </c>
      <c r="C298" s="108">
        <v>20</v>
      </c>
      <c r="D298" s="108" t="s">
        <v>353</v>
      </c>
      <c r="E298" s="108">
        <v>1958</v>
      </c>
      <c r="F298" s="52" t="s">
        <v>170</v>
      </c>
      <c r="G298" s="108" t="s">
        <v>273</v>
      </c>
      <c r="H298" s="49">
        <v>19</v>
      </c>
    </row>
    <row r="299" spans="1:8">
      <c r="A299" s="108">
        <v>90</v>
      </c>
      <c r="B299" s="108" t="s">
        <v>90</v>
      </c>
      <c r="C299" s="108">
        <v>21</v>
      </c>
      <c r="D299" s="108" t="s">
        <v>1072</v>
      </c>
      <c r="E299" s="108">
        <v>1958</v>
      </c>
      <c r="F299" s="52" t="s">
        <v>1168</v>
      </c>
      <c r="G299" s="108" t="s">
        <v>1045</v>
      </c>
      <c r="H299" s="49">
        <v>18</v>
      </c>
    </row>
    <row r="300" spans="1:8">
      <c r="A300" s="108">
        <v>104</v>
      </c>
      <c r="B300" s="108" t="s">
        <v>90</v>
      </c>
      <c r="C300" s="108">
        <v>22</v>
      </c>
      <c r="D300" s="108" t="s">
        <v>793</v>
      </c>
      <c r="E300" s="108">
        <v>1957</v>
      </c>
      <c r="F300" s="52" t="s">
        <v>185</v>
      </c>
      <c r="G300" s="108" t="s">
        <v>186</v>
      </c>
      <c r="H300" s="49">
        <v>17</v>
      </c>
    </row>
    <row r="301" spans="1:8">
      <c r="A301" s="109">
        <v>6</v>
      </c>
      <c r="B301" s="109" t="s">
        <v>92</v>
      </c>
      <c r="C301" s="109">
        <v>1</v>
      </c>
      <c r="D301" s="109" t="s">
        <v>316</v>
      </c>
      <c r="E301" s="109">
        <v>1949</v>
      </c>
      <c r="F301" s="106" t="s">
        <v>129</v>
      </c>
      <c r="G301" s="109" t="s">
        <v>130</v>
      </c>
      <c r="H301" s="106">
        <v>20</v>
      </c>
    </row>
    <row r="302" spans="1:8">
      <c r="A302" s="108">
        <v>11</v>
      </c>
      <c r="B302" s="108" t="s">
        <v>92</v>
      </c>
      <c r="C302" s="108">
        <v>2</v>
      </c>
      <c r="D302" s="108" t="s">
        <v>964</v>
      </c>
      <c r="E302" s="108">
        <v>1953</v>
      </c>
      <c r="F302" s="52" t="s">
        <v>157</v>
      </c>
      <c r="G302" s="108" t="s">
        <v>158</v>
      </c>
      <c r="H302" s="49">
        <v>18</v>
      </c>
    </row>
    <row r="303" spans="1:8">
      <c r="A303" s="108">
        <v>15</v>
      </c>
      <c r="B303" s="108" t="s">
        <v>92</v>
      </c>
      <c r="C303" s="108">
        <v>3</v>
      </c>
      <c r="D303" s="108" t="s">
        <v>527</v>
      </c>
      <c r="E303" s="108">
        <v>1952</v>
      </c>
      <c r="F303" s="52" t="s">
        <v>910</v>
      </c>
      <c r="G303" s="108" t="s">
        <v>911</v>
      </c>
      <c r="H303" s="49">
        <v>16</v>
      </c>
    </row>
    <row r="304" spans="1:8">
      <c r="A304" s="108">
        <v>17</v>
      </c>
      <c r="B304" s="108" t="s">
        <v>92</v>
      </c>
      <c r="C304" s="108">
        <v>4</v>
      </c>
      <c r="D304" s="108" t="s">
        <v>521</v>
      </c>
      <c r="E304" s="108">
        <v>1953</v>
      </c>
      <c r="F304" s="52" t="s">
        <v>185</v>
      </c>
      <c r="G304" s="108" t="s">
        <v>186</v>
      </c>
      <c r="H304" s="49">
        <v>15</v>
      </c>
    </row>
    <row r="305" spans="1:8">
      <c r="A305" s="108">
        <v>42</v>
      </c>
      <c r="B305" s="108" t="s">
        <v>92</v>
      </c>
      <c r="C305" s="108">
        <v>5</v>
      </c>
      <c r="D305" s="108" t="s">
        <v>715</v>
      </c>
      <c r="E305" s="108">
        <v>1950</v>
      </c>
      <c r="F305" s="52" t="s">
        <v>910</v>
      </c>
      <c r="G305" s="108" t="s">
        <v>911</v>
      </c>
      <c r="H305" s="49">
        <v>14</v>
      </c>
    </row>
    <row r="306" spans="1:8">
      <c r="A306" s="108">
        <v>50</v>
      </c>
      <c r="B306" s="108" t="s">
        <v>92</v>
      </c>
      <c r="C306" s="108">
        <v>6</v>
      </c>
      <c r="D306" s="108" t="s">
        <v>306</v>
      </c>
      <c r="E306" s="108">
        <v>1953</v>
      </c>
      <c r="F306" s="52" t="s">
        <v>109</v>
      </c>
      <c r="G306" s="108" t="s">
        <v>110</v>
      </c>
      <c r="H306" s="49">
        <v>13</v>
      </c>
    </row>
    <row r="307" spans="1:8">
      <c r="A307" s="108">
        <v>64</v>
      </c>
      <c r="B307" s="108" t="s">
        <v>92</v>
      </c>
      <c r="C307" s="108">
        <v>7</v>
      </c>
      <c r="D307" s="108" t="s">
        <v>1064</v>
      </c>
      <c r="E307" s="108">
        <v>1952</v>
      </c>
      <c r="F307" s="52" t="s">
        <v>179</v>
      </c>
      <c r="G307" s="108" t="s">
        <v>180</v>
      </c>
      <c r="H307" s="49">
        <v>12</v>
      </c>
    </row>
    <row r="308" spans="1:8">
      <c r="A308" s="108">
        <v>85</v>
      </c>
      <c r="B308" s="108" t="s">
        <v>92</v>
      </c>
      <c r="C308" s="108">
        <v>8</v>
      </c>
      <c r="D308" s="108" t="s">
        <v>837</v>
      </c>
      <c r="E308" s="108">
        <v>1949</v>
      </c>
      <c r="F308" s="52" t="s">
        <v>171</v>
      </c>
      <c r="G308" s="108" t="s">
        <v>172</v>
      </c>
      <c r="H308" s="49">
        <v>11</v>
      </c>
    </row>
    <row r="309" spans="1:8">
      <c r="A309" s="108">
        <v>94</v>
      </c>
      <c r="B309" s="108" t="s">
        <v>92</v>
      </c>
      <c r="C309" s="108">
        <v>9</v>
      </c>
      <c r="D309" s="108" t="s">
        <v>1074</v>
      </c>
      <c r="E309" s="108">
        <v>1951</v>
      </c>
      <c r="F309" s="52" t="s">
        <v>148</v>
      </c>
      <c r="G309" s="108" t="s">
        <v>149</v>
      </c>
      <c r="H309" s="49">
        <v>10</v>
      </c>
    </row>
    <row r="310" spans="1:8">
      <c r="A310" s="108">
        <v>95</v>
      </c>
      <c r="B310" s="108" t="s">
        <v>92</v>
      </c>
      <c r="C310" s="108">
        <v>10</v>
      </c>
      <c r="D310" s="108" t="s">
        <v>324</v>
      </c>
      <c r="E310" s="108">
        <v>1952</v>
      </c>
      <c r="F310" s="52" t="s">
        <v>234</v>
      </c>
      <c r="G310" s="108" t="s">
        <v>235</v>
      </c>
      <c r="H310" s="49">
        <v>9</v>
      </c>
    </row>
    <row r="311" spans="1:8">
      <c r="A311" s="109">
        <v>62</v>
      </c>
      <c r="B311" s="109" t="s">
        <v>94</v>
      </c>
      <c r="C311" s="109">
        <v>1</v>
      </c>
      <c r="D311" s="109" t="s">
        <v>819</v>
      </c>
      <c r="E311" s="109">
        <v>1947</v>
      </c>
      <c r="F311" s="106" t="s">
        <v>126</v>
      </c>
      <c r="G311" s="109" t="s">
        <v>376</v>
      </c>
      <c r="H311" s="106">
        <v>20</v>
      </c>
    </row>
    <row r="312" spans="1:8">
      <c r="A312" s="108">
        <v>65</v>
      </c>
      <c r="B312" s="108" t="s">
        <v>94</v>
      </c>
      <c r="C312" s="108">
        <v>2</v>
      </c>
      <c r="D312" s="108" t="s">
        <v>1065</v>
      </c>
      <c r="E312" s="108">
        <v>1945</v>
      </c>
      <c r="F312" s="52" t="s">
        <v>121</v>
      </c>
      <c r="G312" s="108" t="s">
        <v>268</v>
      </c>
      <c r="H312" s="49">
        <v>18</v>
      </c>
    </row>
    <row r="313" spans="1:8">
      <c r="A313" s="108">
        <v>74</v>
      </c>
      <c r="B313" s="108" t="s">
        <v>94</v>
      </c>
      <c r="C313" s="108">
        <v>3</v>
      </c>
      <c r="D313" s="108" t="s">
        <v>1068</v>
      </c>
      <c r="E313" s="108">
        <v>1945</v>
      </c>
      <c r="F313" s="52" t="s">
        <v>126</v>
      </c>
      <c r="G313" s="108" t="s">
        <v>1044</v>
      </c>
      <c r="H313" s="49">
        <v>16</v>
      </c>
    </row>
    <row r="314" spans="1:8">
      <c r="A314" s="109">
        <v>82</v>
      </c>
      <c r="B314" s="109" t="s">
        <v>96</v>
      </c>
      <c r="C314" s="109">
        <v>1</v>
      </c>
      <c r="D314" s="109" t="s">
        <v>320</v>
      </c>
      <c r="E314" s="109">
        <v>1941</v>
      </c>
      <c r="F314" s="106" t="s">
        <v>200</v>
      </c>
      <c r="G314" s="109" t="s">
        <v>201</v>
      </c>
      <c r="H314" s="106">
        <v>20</v>
      </c>
    </row>
    <row r="315" spans="1:8">
      <c r="A315" s="108">
        <v>105</v>
      </c>
      <c r="B315" s="108" t="s">
        <v>96</v>
      </c>
      <c r="C315" s="108">
        <v>2</v>
      </c>
      <c r="D315" s="108" t="s">
        <v>1076</v>
      </c>
      <c r="E315" s="108">
        <v>1942</v>
      </c>
      <c r="F315" s="52" t="s">
        <v>113</v>
      </c>
      <c r="G315" s="108" t="s">
        <v>114</v>
      </c>
      <c r="H315" s="49">
        <v>18</v>
      </c>
    </row>
    <row r="316" spans="1:8">
      <c r="F316" s="52"/>
      <c r="H316" s="49"/>
    </row>
  </sheetData>
  <sortState ref="A2:H338">
    <sortCondition ref="B2:B338"/>
  </sortState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27"/>
  <sheetViews>
    <sheetView topLeftCell="B109" workbookViewId="0">
      <selection activeCell="D139" sqref="D139"/>
    </sheetView>
  </sheetViews>
  <sheetFormatPr defaultRowHeight="12.75"/>
  <cols>
    <col min="1" max="3" width="9.140625" style="65"/>
    <col min="4" max="4" width="24.5703125" style="65" bestFit="1" customWidth="1"/>
    <col min="5" max="6" width="9.140625" style="65"/>
    <col min="7" max="7" width="27" style="65" bestFit="1" customWidth="1"/>
    <col min="8" max="8" width="9.140625" style="52"/>
    <col min="9" max="16384" width="9.140625" style="65"/>
  </cols>
  <sheetData>
    <row r="1" spans="1:8">
      <c r="A1" s="103" t="s">
        <v>380</v>
      </c>
      <c r="B1" s="49" t="s">
        <v>102</v>
      </c>
      <c r="C1" s="103" t="s">
        <v>103</v>
      </c>
      <c r="D1" s="104" t="s">
        <v>15</v>
      </c>
      <c r="E1" s="103" t="s">
        <v>16</v>
      </c>
      <c r="F1" s="49" t="s">
        <v>108</v>
      </c>
      <c r="G1" s="105" t="s">
        <v>17</v>
      </c>
      <c r="H1" s="52" t="s">
        <v>99</v>
      </c>
    </row>
    <row r="2" spans="1:8">
      <c r="A2" s="108">
        <v>57</v>
      </c>
      <c r="B2" s="109">
        <v>1</v>
      </c>
      <c r="C2" s="109" t="s">
        <v>265</v>
      </c>
      <c r="D2" s="109" t="s">
        <v>975</v>
      </c>
      <c r="E2" s="109">
        <v>1999</v>
      </c>
      <c r="F2" s="109" t="s">
        <v>176</v>
      </c>
      <c r="G2" s="109" t="s">
        <v>177</v>
      </c>
      <c r="H2" s="106">
        <v>20</v>
      </c>
    </row>
    <row r="3" spans="1:8">
      <c r="A3" s="108">
        <v>40</v>
      </c>
      <c r="B3" s="109">
        <v>1</v>
      </c>
      <c r="C3" s="109" t="s">
        <v>19</v>
      </c>
      <c r="D3" s="109" t="s">
        <v>445</v>
      </c>
      <c r="E3" s="109">
        <v>1991</v>
      </c>
      <c r="F3" s="109" t="s">
        <v>109</v>
      </c>
      <c r="G3" s="109" t="s">
        <v>110</v>
      </c>
      <c r="H3" s="106">
        <v>20</v>
      </c>
    </row>
    <row r="4" spans="1:8">
      <c r="A4" s="108">
        <v>92</v>
      </c>
      <c r="B4" s="108">
        <v>2</v>
      </c>
      <c r="C4" s="108" t="s">
        <v>19</v>
      </c>
      <c r="D4" s="108" t="s">
        <v>634</v>
      </c>
      <c r="E4" s="108">
        <v>1987</v>
      </c>
      <c r="F4" s="108" t="s">
        <v>109</v>
      </c>
      <c r="G4" s="108" t="s">
        <v>110</v>
      </c>
      <c r="H4" s="52">
        <v>18</v>
      </c>
    </row>
    <row r="5" spans="1:8">
      <c r="A5" s="108">
        <v>4</v>
      </c>
      <c r="B5" s="109">
        <v>1</v>
      </c>
      <c r="C5" s="109" t="s">
        <v>27</v>
      </c>
      <c r="D5" s="109" t="s">
        <v>925</v>
      </c>
      <c r="E5" s="109">
        <v>1980</v>
      </c>
      <c r="F5" s="109" t="s">
        <v>176</v>
      </c>
      <c r="G5" s="109" t="s">
        <v>177</v>
      </c>
      <c r="H5" s="106">
        <v>20</v>
      </c>
    </row>
    <row r="6" spans="1:8">
      <c r="A6" s="108">
        <v>101</v>
      </c>
      <c r="B6" s="108">
        <v>2</v>
      </c>
      <c r="C6" s="108" t="s">
        <v>27</v>
      </c>
      <c r="D6" s="108" t="s">
        <v>1011</v>
      </c>
      <c r="E6" s="108">
        <v>1981</v>
      </c>
      <c r="F6" s="108" t="s">
        <v>157</v>
      </c>
      <c r="G6" s="108" t="s">
        <v>158</v>
      </c>
      <c r="H6" s="102">
        <v>18</v>
      </c>
    </row>
    <row r="7" spans="1:8">
      <c r="A7" s="108">
        <v>64</v>
      </c>
      <c r="B7" s="109">
        <v>1</v>
      </c>
      <c r="C7" s="109" t="s">
        <v>34</v>
      </c>
      <c r="D7" s="109" t="s">
        <v>350</v>
      </c>
      <c r="E7" s="109">
        <v>1975</v>
      </c>
      <c r="F7" s="109" t="s">
        <v>242</v>
      </c>
      <c r="G7" s="109" t="s">
        <v>243</v>
      </c>
      <c r="H7" s="106">
        <v>20</v>
      </c>
    </row>
    <row r="8" spans="1:8">
      <c r="A8" s="108">
        <v>79</v>
      </c>
      <c r="B8" s="108">
        <v>2</v>
      </c>
      <c r="C8" s="108" t="s">
        <v>34</v>
      </c>
      <c r="D8" s="108" t="s">
        <v>587</v>
      </c>
      <c r="E8" s="108">
        <v>1978</v>
      </c>
      <c r="F8" s="108" t="s">
        <v>146</v>
      </c>
      <c r="G8" s="108" t="s">
        <v>147</v>
      </c>
      <c r="H8" s="102">
        <v>18</v>
      </c>
    </row>
    <row r="9" spans="1:8">
      <c r="A9" s="108">
        <v>99</v>
      </c>
      <c r="B9" s="108">
        <v>3</v>
      </c>
      <c r="C9" s="108" t="s">
        <v>34</v>
      </c>
      <c r="D9" s="108" t="s">
        <v>322</v>
      </c>
      <c r="E9" s="108">
        <v>1978</v>
      </c>
      <c r="F9" s="108" t="s">
        <v>122</v>
      </c>
      <c r="G9" s="108" t="s">
        <v>123</v>
      </c>
      <c r="H9" s="102">
        <v>16</v>
      </c>
    </row>
    <row r="10" spans="1:8">
      <c r="A10" s="108">
        <v>72</v>
      </c>
      <c r="B10" s="109">
        <v>1</v>
      </c>
      <c r="C10" s="109" t="s">
        <v>37</v>
      </c>
      <c r="D10" s="109" t="s">
        <v>315</v>
      </c>
      <c r="E10" s="109">
        <v>1970</v>
      </c>
      <c r="F10" s="109" t="s">
        <v>193</v>
      </c>
      <c r="G10" s="109" t="s">
        <v>194</v>
      </c>
      <c r="H10" s="106">
        <v>20</v>
      </c>
    </row>
    <row r="11" spans="1:8">
      <c r="A11" s="108">
        <v>90</v>
      </c>
      <c r="B11" s="108">
        <v>2</v>
      </c>
      <c r="C11" s="108" t="s">
        <v>37</v>
      </c>
      <c r="D11" s="108" t="s">
        <v>1002</v>
      </c>
      <c r="E11" s="108">
        <v>1970</v>
      </c>
      <c r="F11" s="108" t="s">
        <v>234</v>
      </c>
      <c r="G11" s="108" t="s">
        <v>235</v>
      </c>
      <c r="H11" s="102">
        <v>18</v>
      </c>
    </row>
    <row r="12" spans="1:8">
      <c r="A12" s="108">
        <v>98</v>
      </c>
      <c r="B12" s="108">
        <v>3</v>
      </c>
      <c r="C12" s="108" t="s">
        <v>37</v>
      </c>
      <c r="D12" s="108" t="s">
        <v>749</v>
      </c>
      <c r="E12" s="108">
        <v>1970</v>
      </c>
      <c r="F12" s="108" t="s">
        <v>217</v>
      </c>
      <c r="G12" s="108" t="s">
        <v>218</v>
      </c>
      <c r="H12" s="102">
        <v>16</v>
      </c>
    </row>
    <row r="13" spans="1:8">
      <c r="A13" s="108">
        <v>105</v>
      </c>
      <c r="B13" s="108">
        <v>4</v>
      </c>
      <c r="C13" s="108" t="s">
        <v>37</v>
      </c>
      <c r="D13" s="108" t="s">
        <v>354</v>
      </c>
      <c r="E13" s="108">
        <v>1969</v>
      </c>
      <c r="F13" s="108" t="s">
        <v>122</v>
      </c>
      <c r="G13" s="108" t="s">
        <v>123</v>
      </c>
      <c r="H13" s="102">
        <v>15</v>
      </c>
    </row>
    <row r="14" spans="1:8">
      <c r="A14" s="108">
        <v>114</v>
      </c>
      <c r="B14" s="108">
        <v>5</v>
      </c>
      <c r="C14" s="108" t="s">
        <v>37</v>
      </c>
      <c r="D14" s="108" t="s">
        <v>1025</v>
      </c>
      <c r="E14" s="108">
        <v>1970</v>
      </c>
      <c r="F14" s="108" t="s">
        <v>113</v>
      </c>
      <c r="G14" s="108" t="s">
        <v>114</v>
      </c>
      <c r="H14" s="102">
        <v>14</v>
      </c>
    </row>
    <row r="15" spans="1:8">
      <c r="A15" s="108">
        <v>115</v>
      </c>
      <c r="B15" s="108">
        <v>6</v>
      </c>
      <c r="C15" s="108" t="s">
        <v>37</v>
      </c>
      <c r="D15" s="108" t="s">
        <v>1026</v>
      </c>
      <c r="E15" s="108">
        <v>1971</v>
      </c>
      <c r="F15" s="108" t="s">
        <v>124</v>
      </c>
      <c r="G15" s="108" t="s">
        <v>125</v>
      </c>
      <c r="H15" s="102">
        <v>13</v>
      </c>
    </row>
    <row r="16" spans="1:8">
      <c r="A16" s="108">
        <v>86</v>
      </c>
      <c r="B16" s="109">
        <v>1</v>
      </c>
      <c r="C16" s="109" t="s">
        <v>43</v>
      </c>
      <c r="D16" s="109" t="s">
        <v>713</v>
      </c>
      <c r="E16" s="109">
        <v>1968</v>
      </c>
      <c r="F16" s="109" t="s">
        <v>126</v>
      </c>
      <c r="G16" s="109" t="s">
        <v>376</v>
      </c>
      <c r="H16" s="106">
        <v>20</v>
      </c>
    </row>
    <row r="17" spans="1:8">
      <c r="A17" s="108">
        <v>103</v>
      </c>
      <c r="B17" s="108">
        <v>2</v>
      </c>
      <c r="C17" s="108" t="s">
        <v>43</v>
      </c>
      <c r="D17" s="108" t="s">
        <v>1012</v>
      </c>
      <c r="E17" s="108">
        <v>1965</v>
      </c>
      <c r="F17" s="108" t="s">
        <v>994</v>
      </c>
      <c r="G17" s="108" t="s">
        <v>995</v>
      </c>
      <c r="H17" s="102">
        <v>18</v>
      </c>
    </row>
    <row r="18" spans="1:8">
      <c r="A18" s="108">
        <v>106</v>
      </c>
      <c r="B18" s="108">
        <v>3</v>
      </c>
      <c r="C18" s="108" t="s">
        <v>43</v>
      </c>
      <c r="D18" s="108" t="s">
        <v>1016</v>
      </c>
      <c r="E18" s="108">
        <v>1966</v>
      </c>
      <c r="F18" s="108" t="s">
        <v>978</v>
      </c>
      <c r="G18" s="108" t="s">
        <v>979</v>
      </c>
      <c r="H18" s="102">
        <v>16</v>
      </c>
    </row>
    <row r="19" spans="1:8">
      <c r="A19" s="108">
        <v>108</v>
      </c>
      <c r="B19" s="108">
        <v>4</v>
      </c>
      <c r="C19" s="108" t="s">
        <v>43</v>
      </c>
      <c r="D19" s="108" t="s">
        <v>349</v>
      </c>
      <c r="E19" s="108">
        <v>1967</v>
      </c>
      <c r="F19" s="108" t="s">
        <v>113</v>
      </c>
      <c r="G19" s="108" t="s">
        <v>114</v>
      </c>
      <c r="H19" s="102">
        <v>15</v>
      </c>
    </row>
    <row r="20" spans="1:8">
      <c r="A20" s="108">
        <v>122</v>
      </c>
      <c r="B20" s="108">
        <v>5</v>
      </c>
      <c r="C20" s="108" t="s">
        <v>43</v>
      </c>
      <c r="D20" s="108" t="s">
        <v>1031</v>
      </c>
      <c r="E20" s="108">
        <v>1968</v>
      </c>
      <c r="F20" s="108" t="s">
        <v>1032</v>
      </c>
      <c r="G20" s="108" t="s">
        <v>1033</v>
      </c>
      <c r="H20" s="102">
        <v>14</v>
      </c>
    </row>
    <row r="21" spans="1:8">
      <c r="A21" s="108">
        <v>112</v>
      </c>
      <c r="B21" s="109">
        <v>1</v>
      </c>
      <c r="C21" s="109" t="s">
        <v>49</v>
      </c>
      <c r="D21" s="109" t="s">
        <v>1023</v>
      </c>
      <c r="E21" s="109">
        <v>1963</v>
      </c>
      <c r="F21" s="109" t="s">
        <v>157</v>
      </c>
      <c r="G21" s="109" t="s">
        <v>158</v>
      </c>
      <c r="H21" s="106">
        <v>20</v>
      </c>
    </row>
    <row r="22" spans="1:8">
      <c r="A22" s="108">
        <v>121</v>
      </c>
      <c r="B22" s="108">
        <v>2</v>
      </c>
      <c r="C22" s="108" t="s">
        <v>49</v>
      </c>
      <c r="D22" s="108" t="s">
        <v>1030</v>
      </c>
      <c r="E22" s="108">
        <v>1962</v>
      </c>
      <c r="F22" s="108" t="s">
        <v>195</v>
      </c>
      <c r="G22" s="108" t="s">
        <v>196</v>
      </c>
      <c r="H22" s="102">
        <v>18</v>
      </c>
    </row>
    <row r="23" spans="1:8">
      <c r="A23" s="108">
        <v>119</v>
      </c>
      <c r="B23" s="109">
        <v>1</v>
      </c>
      <c r="C23" s="109" t="s">
        <v>52</v>
      </c>
      <c r="D23" s="109" t="s">
        <v>325</v>
      </c>
      <c r="E23" s="109">
        <v>1954</v>
      </c>
      <c r="F23" s="109" t="s">
        <v>234</v>
      </c>
      <c r="G23" s="109" t="s">
        <v>235</v>
      </c>
      <c r="H23" s="106">
        <v>20</v>
      </c>
    </row>
    <row r="24" spans="1:8">
      <c r="A24" s="108">
        <v>1</v>
      </c>
      <c r="B24" s="109">
        <v>1</v>
      </c>
      <c r="C24" s="109" t="s">
        <v>64</v>
      </c>
      <c r="D24" s="109" t="s">
        <v>921</v>
      </c>
      <c r="E24" s="109">
        <v>1987</v>
      </c>
      <c r="F24" s="109" t="s">
        <v>176</v>
      </c>
      <c r="G24" s="109" t="s">
        <v>177</v>
      </c>
      <c r="H24" s="106">
        <v>40</v>
      </c>
    </row>
    <row r="25" spans="1:8">
      <c r="A25" s="108">
        <v>10</v>
      </c>
      <c r="B25" s="108">
        <v>2</v>
      </c>
      <c r="C25" s="108" t="s">
        <v>64</v>
      </c>
      <c r="D25" s="108" t="s">
        <v>296</v>
      </c>
      <c r="E25" s="108">
        <v>1986</v>
      </c>
      <c r="F25" s="108" t="s">
        <v>141</v>
      </c>
      <c r="G25" s="108" t="s">
        <v>142</v>
      </c>
      <c r="H25" s="102">
        <v>38</v>
      </c>
    </row>
    <row r="26" spans="1:8">
      <c r="A26" s="108">
        <v>11</v>
      </c>
      <c r="B26" s="108">
        <v>3</v>
      </c>
      <c r="C26" s="108" t="s">
        <v>64</v>
      </c>
      <c r="D26" s="108" t="s">
        <v>933</v>
      </c>
      <c r="E26" s="108">
        <v>1990</v>
      </c>
      <c r="F26" s="108" t="s">
        <v>238</v>
      </c>
      <c r="G26" s="108" t="s">
        <v>239</v>
      </c>
      <c r="H26" s="102">
        <v>36</v>
      </c>
    </row>
    <row r="27" spans="1:8">
      <c r="A27" s="108">
        <v>13</v>
      </c>
      <c r="B27" s="108">
        <v>4</v>
      </c>
      <c r="C27" s="108" t="s">
        <v>64</v>
      </c>
      <c r="D27" s="108" t="s">
        <v>935</v>
      </c>
      <c r="E27" s="108">
        <v>1988</v>
      </c>
      <c r="F27" s="108" t="s">
        <v>936</v>
      </c>
      <c r="G27" s="108" t="s">
        <v>937</v>
      </c>
      <c r="H27" s="102">
        <v>35</v>
      </c>
    </row>
    <row r="28" spans="1:8">
      <c r="A28" s="108">
        <v>15</v>
      </c>
      <c r="B28" s="108">
        <v>5</v>
      </c>
      <c r="C28" s="108" t="s">
        <v>64</v>
      </c>
      <c r="D28" s="108" t="s">
        <v>939</v>
      </c>
      <c r="E28" s="108">
        <v>1990</v>
      </c>
      <c r="F28" s="108" t="s">
        <v>940</v>
      </c>
      <c r="G28" s="108" t="s">
        <v>941</v>
      </c>
      <c r="H28" s="102">
        <v>34</v>
      </c>
    </row>
    <row r="29" spans="1:8">
      <c r="A29" s="108">
        <v>20</v>
      </c>
      <c r="B29" s="108">
        <v>6</v>
      </c>
      <c r="C29" s="108" t="s">
        <v>64</v>
      </c>
      <c r="D29" s="108" t="s">
        <v>444</v>
      </c>
      <c r="E29" s="108">
        <v>1984</v>
      </c>
      <c r="F29" s="108" t="s">
        <v>236</v>
      </c>
      <c r="G29" s="108" t="s">
        <v>237</v>
      </c>
      <c r="H29" s="102">
        <v>33</v>
      </c>
    </row>
    <row r="30" spans="1:8">
      <c r="A30" s="108">
        <v>25</v>
      </c>
      <c r="B30" s="108">
        <v>7</v>
      </c>
      <c r="C30" s="108" t="s">
        <v>64</v>
      </c>
      <c r="D30" s="108" t="s">
        <v>951</v>
      </c>
      <c r="E30" s="108">
        <v>1992</v>
      </c>
      <c r="F30" s="108" t="s">
        <v>109</v>
      </c>
      <c r="G30" s="108" t="s">
        <v>110</v>
      </c>
      <c r="H30" s="102">
        <v>32</v>
      </c>
    </row>
    <row r="31" spans="1:8">
      <c r="A31" s="108">
        <v>33</v>
      </c>
      <c r="B31" s="108">
        <v>8</v>
      </c>
      <c r="C31" s="108" t="s">
        <v>64</v>
      </c>
      <c r="D31" s="108" t="s">
        <v>956</v>
      </c>
      <c r="E31" s="108">
        <v>1986</v>
      </c>
      <c r="F31" s="108" t="s">
        <v>957</v>
      </c>
      <c r="G31" s="108" t="s">
        <v>958</v>
      </c>
      <c r="H31" s="102">
        <v>31</v>
      </c>
    </row>
    <row r="32" spans="1:8">
      <c r="A32" s="108">
        <v>47</v>
      </c>
      <c r="B32" s="108">
        <v>9</v>
      </c>
      <c r="C32" s="108" t="s">
        <v>64</v>
      </c>
      <c r="D32" s="108" t="s">
        <v>478</v>
      </c>
      <c r="E32" s="108">
        <v>1986</v>
      </c>
      <c r="F32" s="108" t="s">
        <v>181</v>
      </c>
      <c r="G32" s="108" t="s">
        <v>240</v>
      </c>
      <c r="H32" s="102">
        <v>30</v>
      </c>
    </row>
    <row r="33" spans="1:8">
      <c r="A33" s="108">
        <v>75</v>
      </c>
      <c r="B33" s="108">
        <v>10</v>
      </c>
      <c r="C33" s="108" t="s">
        <v>64</v>
      </c>
      <c r="D33" s="108" t="s">
        <v>309</v>
      </c>
      <c r="E33" s="108">
        <v>1988</v>
      </c>
      <c r="F33" s="108" t="s">
        <v>109</v>
      </c>
      <c r="G33" s="108" t="s">
        <v>110</v>
      </c>
      <c r="H33" s="102">
        <v>29</v>
      </c>
    </row>
    <row r="34" spans="1:8">
      <c r="A34" s="108">
        <v>78</v>
      </c>
      <c r="B34" s="108">
        <v>11</v>
      </c>
      <c r="C34" s="108" t="s">
        <v>64</v>
      </c>
      <c r="D34" s="108" t="s">
        <v>998</v>
      </c>
      <c r="E34" s="108">
        <v>1989</v>
      </c>
      <c r="F34" s="108" t="s">
        <v>238</v>
      </c>
      <c r="G34" s="108" t="s">
        <v>239</v>
      </c>
      <c r="H34" s="102">
        <v>28</v>
      </c>
    </row>
    <row r="35" spans="1:8">
      <c r="A35" s="108">
        <v>91</v>
      </c>
      <c r="B35" s="108">
        <v>12</v>
      </c>
      <c r="C35" s="108" t="s">
        <v>64</v>
      </c>
      <c r="D35" s="108" t="s">
        <v>1003</v>
      </c>
      <c r="E35" s="108">
        <v>1984</v>
      </c>
      <c r="F35" s="108" t="s">
        <v>176</v>
      </c>
      <c r="G35" s="108" t="s">
        <v>177</v>
      </c>
      <c r="H35" s="102">
        <v>27</v>
      </c>
    </row>
    <row r="36" spans="1:8">
      <c r="A36" s="108">
        <v>100</v>
      </c>
      <c r="B36" s="108">
        <v>13</v>
      </c>
      <c r="C36" s="108" t="s">
        <v>64</v>
      </c>
      <c r="D36" s="108" t="s">
        <v>1008</v>
      </c>
      <c r="E36" s="108">
        <v>1984</v>
      </c>
      <c r="F36" s="108" t="s">
        <v>1009</v>
      </c>
      <c r="G36" s="108" t="s">
        <v>1010</v>
      </c>
      <c r="H36" s="102">
        <v>26</v>
      </c>
    </row>
    <row r="37" spans="1:8">
      <c r="A37" s="108">
        <v>128</v>
      </c>
      <c r="B37" s="108">
        <v>14</v>
      </c>
      <c r="C37" s="108" t="s">
        <v>64</v>
      </c>
      <c r="D37" s="108" t="s">
        <v>1037</v>
      </c>
      <c r="E37" s="108">
        <v>1984</v>
      </c>
      <c r="F37" s="108" t="s">
        <v>178</v>
      </c>
      <c r="G37" s="108" t="s">
        <v>277</v>
      </c>
      <c r="H37" s="102">
        <v>25</v>
      </c>
    </row>
    <row r="38" spans="1:8">
      <c r="A38" s="108">
        <v>8</v>
      </c>
      <c r="B38" s="109">
        <v>1</v>
      </c>
      <c r="C38" s="109" t="s">
        <v>70</v>
      </c>
      <c r="D38" s="109" t="s">
        <v>292</v>
      </c>
      <c r="E38" s="109">
        <v>1982</v>
      </c>
      <c r="F38" s="109" t="s">
        <v>373</v>
      </c>
      <c r="G38" s="109" t="s">
        <v>907</v>
      </c>
      <c r="H38" s="106">
        <v>40</v>
      </c>
    </row>
    <row r="39" spans="1:8">
      <c r="A39" s="108">
        <v>14</v>
      </c>
      <c r="B39" s="108">
        <v>2</v>
      </c>
      <c r="C39" s="108" t="s">
        <v>70</v>
      </c>
      <c r="D39" s="108" t="s">
        <v>938</v>
      </c>
      <c r="E39" s="108">
        <v>1979</v>
      </c>
      <c r="F39" s="108" t="s">
        <v>109</v>
      </c>
      <c r="G39" s="108" t="s">
        <v>110</v>
      </c>
      <c r="H39" s="102">
        <v>38</v>
      </c>
    </row>
    <row r="40" spans="1:8">
      <c r="A40" s="108">
        <v>19</v>
      </c>
      <c r="B40" s="108">
        <v>3</v>
      </c>
      <c r="C40" s="108" t="s">
        <v>70</v>
      </c>
      <c r="D40" s="108" t="s">
        <v>299</v>
      </c>
      <c r="E40" s="108">
        <v>1979</v>
      </c>
      <c r="F40" s="108" t="s">
        <v>176</v>
      </c>
      <c r="G40" s="108" t="s">
        <v>177</v>
      </c>
      <c r="H40" s="102">
        <v>36</v>
      </c>
    </row>
    <row r="41" spans="1:8">
      <c r="A41" s="108">
        <v>24</v>
      </c>
      <c r="B41" s="108">
        <v>4</v>
      </c>
      <c r="C41" s="108" t="s">
        <v>70</v>
      </c>
      <c r="D41" s="108" t="s">
        <v>400</v>
      </c>
      <c r="E41" s="108">
        <v>1980</v>
      </c>
      <c r="F41" s="108" t="s">
        <v>176</v>
      </c>
      <c r="G41" s="108" t="s">
        <v>177</v>
      </c>
      <c r="H41" s="102">
        <v>35</v>
      </c>
    </row>
    <row r="42" spans="1:8">
      <c r="A42" s="108">
        <v>60</v>
      </c>
      <c r="B42" s="108">
        <v>5</v>
      </c>
      <c r="C42" s="108" t="s">
        <v>70</v>
      </c>
      <c r="D42" s="108" t="s">
        <v>418</v>
      </c>
      <c r="E42" s="108">
        <v>1979</v>
      </c>
      <c r="F42" s="108" t="s">
        <v>139</v>
      </c>
      <c r="G42" s="108" t="s">
        <v>140</v>
      </c>
      <c r="H42" s="102">
        <v>34</v>
      </c>
    </row>
    <row r="43" spans="1:8">
      <c r="A43" s="108">
        <v>66</v>
      </c>
      <c r="B43" s="108">
        <v>6</v>
      </c>
      <c r="C43" s="108" t="s">
        <v>70</v>
      </c>
      <c r="D43" s="108" t="s">
        <v>986</v>
      </c>
      <c r="E43" s="108">
        <v>1981</v>
      </c>
      <c r="F43" s="108" t="s">
        <v>238</v>
      </c>
      <c r="G43" s="108" t="s">
        <v>239</v>
      </c>
      <c r="H43" s="102">
        <v>33</v>
      </c>
    </row>
    <row r="44" spans="1:8">
      <c r="A44" s="108">
        <v>3</v>
      </c>
      <c r="B44" s="109">
        <v>1</v>
      </c>
      <c r="C44" s="109" t="s">
        <v>73</v>
      </c>
      <c r="D44" s="109" t="s">
        <v>385</v>
      </c>
      <c r="E44" s="109">
        <v>1976</v>
      </c>
      <c r="F44" s="109" t="s">
        <v>373</v>
      </c>
      <c r="G44" s="109" t="s">
        <v>907</v>
      </c>
      <c r="H44" s="106">
        <v>40</v>
      </c>
    </row>
    <row r="45" spans="1:8">
      <c r="A45" s="108">
        <v>6</v>
      </c>
      <c r="B45" s="108">
        <v>2</v>
      </c>
      <c r="C45" s="108" t="s">
        <v>73</v>
      </c>
      <c r="D45" s="108" t="s">
        <v>927</v>
      </c>
      <c r="E45" s="108">
        <v>1975</v>
      </c>
      <c r="F45" s="108" t="s">
        <v>928</v>
      </c>
      <c r="G45" s="108" t="s">
        <v>929</v>
      </c>
      <c r="H45" s="102">
        <v>38</v>
      </c>
    </row>
    <row r="46" spans="1:8">
      <c r="A46" s="108">
        <v>9</v>
      </c>
      <c r="B46" s="108">
        <v>3</v>
      </c>
      <c r="C46" s="108" t="s">
        <v>73</v>
      </c>
      <c r="D46" s="108" t="s">
        <v>399</v>
      </c>
      <c r="E46" s="108">
        <v>1976</v>
      </c>
      <c r="F46" s="108" t="s">
        <v>109</v>
      </c>
      <c r="G46" s="108" t="s">
        <v>110</v>
      </c>
      <c r="H46" s="102">
        <v>36</v>
      </c>
    </row>
    <row r="47" spans="1:8">
      <c r="A47" s="108">
        <v>12</v>
      </c>
      <c r="B47" s="108">
        <v>4</v>
      </c>
      <c r="C47" s="108" t="s">
        <v>73</v>
      </c>
      <c r="D47" s="108" t="s">
        <v>934</v>
      </c>
      <c r="E47" s="108">
        <v>1976</v>
      </c>
      <c r="F47" s="108" t="s">
        <v>931</v>
      </c>
      <c r="G47" s="108" t="s">
        <v>932</v>
      </c>
      <c r="H47" s="102">
        <v>35</v>
      </c>
    </row>
    <row r="48" spans="1:8">
      <c r="A48" s="108">
        <v>23</v>
      </c>
      <c r="B48" s="108">
        <v>5</v>
      </c>
      <c r="C48" s="108" t="s">
        <v>73</v>
      </c>
      <c r="D48" s="108" t="s">
        <v>948</v>
      </c>
      <c r="E48" s="108">
        <v>1974</v>
      </c>
      <c r="F48" s="108" t="s">
        <v>949</v>
      </c>
      <c r="G48" s="108" t="s">
        <v>950</v>
      </c>
      <c r="H48" s="102">
        <v>34</v>
      </c>
    </row>
    <row r="49" spans="1:8">
      <c r="A49" s="108">
        <v>27</v>
      </c>
      <c r="B49" s="108">
        <v>6</v>
      </c>
      <c r="C49" s="108" t="s">
        <v>73</v>
      </c>
      <c r="D49" s="108" t="s">
        <v>303</v>
      </c>
      <c r="E49" s="108">
        <v>1975</v>
      </c>
      <c r="F49" s="108" t="s">
        <v>109</v>
      </c>
      <c r="G49" s="108" t="s">
        <v>110</v>
      </c>
      <c r="H49" s="102">
        <v>33</v>
      </c>
    </row>
    <row r="50" spans="1:8">
      <c r="A50" s="108">
        <v>28</v>
      </c>
      <c r="B50" s="108">
        <v>7</v>
      </c>
      <c r="C50" s="108" t="s">
        <v>73</v>
      </c>
      <c r="D50" s="108" t="s">
        <v>953</v>
      </c>
      <c r="E50" s="108">
        <v>1976</v>
      </c>
      <c r="F50" s="108" t="s">
        <v>949</v>
      </c>
      <c r="G50" s="108" t="s">
        <v>950</v>
      </c>
      <c r="H50" s="102">
        <v>32</v>
      </c>
    </row>
    <row r="51" spans="1:8">
      <c r="A51" s="108">
        <v>45</v>
      </c>
      <c r="B51" s="108">
        <v>8</v>
      </c>
      <c r="C51" s="108" t="s">
        <v>73</v>
      </c>
      <c r="D51" s="108" t="s">
        <v>465</v>
      </c>
      <c r="E51" s="108">
        <v>1978</v>
      </c>
      <c r="F51" s="108" t="s">
        <v>373</v>
      </c>
      <c r="G51" s="108" t="s">
        <v>907</v>
      </c>
      <c r="H51" s="102">
        <v>31</v>
      </c>
    </row>
    <row r="52" spans="1:8">
      <c r="A52" s="108">
        <v>53</v>
      </c>
      <c r="B52" s="108">
        <v>9</v>
      </c>
      <c r="C52" s="108" t="s">
        <v>73</v>
      </c>
      <c r="D52" s="108" t="s">
        <v>970</v>
      </c>
      <c r="E52" s="108">
        <v>1976</v>
      </c>
      <c r="F52" s="108" t="s">
        <v>923</v>
      </c>
      <c r="G52" s="108" t="s">
        <v>924</v>
      </c>
      <c r="H52" s="102">
        <v>30</v>
      </c>
    </row>
    <row r="53" spans="1:8">
      <c r="A53" s="108">
        <v>76</v>
      </c>
      <c r="B53" s="108">
        <v>10</v>
      </c>
      <c r="C53" s="108" t="s">
        <v>73</v>
      </c>
      <c r="D53" s="108" t="s">
        <v>996</v>
      </c>
      <c r="E53" s="108">
        <v>1977</v>
      </c>
      <c r="F53" s="108" t="s">
        <v>981</v>
      </c>
      <c r="G53" s="108" t="s">
        <v>982</v>
      </c>
      <c r="H53" s="102">
        <v>29</v>
      </c>
    </row>
    <row r="54" spans="1:8">
      <c r="A54" s="108">
        <v>83</v>
      </c>
      <c r="B54" s="108">
        <v>11</v>
      </c>
      <c r="C54" s="108" t="s">
        <v>73</v>
      </c>
      <c r="D54" s="108" t="s">
        <v>311</v>
      </c>
      <c r="E54" s="108">
        <v>1977</v>
      </c>
      <c r="F54" s="108" t="s">
        <v>109</v>
      </c>
      <c r="G54" s="108" t="s">
        <v>110</v>
      </c>
      <c r="H54" s="102">
        <v>28</v>
      </c>
    </row>
    <row r="55" spans="1:8">
      <c r="A55" s="108">
        <v>97</v>
      </c>
      <c r="B55" s="108">
        <v>12</v>
      </c>
      <c r="C55" s="108" t="s">
        <v>73</v>
      </c>
      <c r="D55" s="108" t="s">
        <v>1007</v>
      </c>
      <c r="E55" s="108">
        <v>1975</v>
      </c>
      <c r="F55" s="108" t="s">
        <v>238</v>
      </c>
      <c r="G55" s="108" t="s">
        <v>239</v>
      </c>
      <c r="H55" s="102">
        <v>27</v>
      </c>
    </row>
    <row r="56" spans="1:8">
      <c r="A56" s="108">
        <v>2</v>
      </c>
      <c r="B56" s="109">
        <v>1</v>
      </c>
      <c r="C56" s="109" t="s">
        <v>78</v>
      </c>
      <c r="D56" s="109" t="s">
        <v>922</v>
      </c>
      <c r="E56" s="109">
        <v>1973</v>
      </c>
      <c r="F56" s="109" t="s">
        <v>923</v>
      </c>
      <c r="G56" s="109" t="s">
        <v>924</v>
      </c>
      <c r="H56" s="106">
        <v>40</v>
      </c>
    </row>
    <row r="57" spans="1:8">
      <c r="A57" s="108">
        <v>17</v>
      </c>
      <c r="B57" s="108">
        <v>2</v>
      </c>
      <c r="C57" s="108" t="s">
        <v>78</v>
      </c>
      <c r="D57" s="108" t="s">
        <v>945</v>
      </c>
      <c r="E57" s="108">
        <v>1970</v>
      </c>
      <c r="F57" s="108" t="s">
        <v>946</v>
      </c>
      <c r="G57" s="108" t="s">
        <v>947</v>
      </c>
      <c r="H57" s="102">
        <v>38</v>
      </c>
    </row>
    <row r="58" spans="1:8">
      <c r="A58" s="108">
        <v>26</v>
      </c>
      <c r="B58" s="108">
        <v>4</v>
      </c>
      <c r="C58" s="108" t="s">
        <v>78</v>
      </c>
      <c r="D58" s="108" t="s">
        <v>952</v>
      </c>
      <c r="E58" s="108">
        <v>1970</v>
      </c>
      <c r="F58" s="108" t="s">
        <v>109</v>
      </c>
      <c r="G58" s="108" t="s">
        <v>110</v>
      </c>
      <c r="H58" s="102">
        <v>36</v>
      </c>
    </row>
    <row r="59" spans="1:8">
      <c r="A59" s="108">
        <v>29</v>
      </c>
      <c r="B59" s="108">
        <v>5</v>
      </c>
      <c r="C59" s="108" t="s">
        <v>78</v>
      </c>
      <c r="D59" s="108" t="s">
        <v>954</v>
      </c>
      <c r="E59" s="108">
        <v>1972</v>
      </c>
      <c r="F59" s="108" t="s">
        <v>124</v>
      </c>
      <c r="G59" s="108" t="s">
        <v>125</v>
      </c>
      <c r="H59" s="102">
        <v>35</v>
      </c>
    </row>
    <row r="60" spans="1:8">
      <c r="A60" s="108">
        <v>34</v>
      </c>
      <c r="B60" s="108">
        <v>6</v>
      </c>
      <c r="C60" s="108" t="s">
        <v>78</v>
      </c>
      <c r="D60" s="108" t="s">
        <v>959</v>
      </c>
      <c r="E60" s="108">
        <v>1973</v>
      </c>
      <c r="F60" s="108" t="s">
        <v>238</v>
      </c>
      <c r="G60" s="108" t="s">
        <v>239</v>
      </c>
      <c r="H60" s="102">
        <v>34</v>
      </c>
    </row>
    <row r="61" spans="1:8">
      <c r="A61" s="108">
        <v>35</v>
      </c>
      <c r="B61" s="108">
        <v>7</v>
      </c>
      <c r="C61" s="108" t="s">
        <v>78</v>
      </c>
      <c r="D61" s="108" t="s">
        <v>504</v>
      </c>
      <c r="E61" s="108">
        <v>1969</v>
      </c>
      <c r="F61" s="108" t="s">
        <v>176</v>
      </c>
      <c r="G61" s="108" t="s">
        <v>177</v>
      </c>
      <c r="H61" s="102">
        <v>33</v>
      </c>
    </row>
    <row r="62" spans="1:8">
      <c r="A62" s="108">
        <v>36</v>
      </c>
      <c r="B62" s="108">
        <v>8</v>
      </c>
      <c r="C62" s="108" t="s">
        <v>78</v>
      </c>
      <c r="D62" s="108" t="s">
        <v>341</v>
      </c>
      <c r="E62" s="108">
        <v>1972</v>
      </c>
      <c r="F62" s="108" t="s">
        <v>141</v>
      </c>
      <c r="G62" s="108" t="s">
        <v>142</v>
      </c>
      <c r="H62" s="102">
        <v>32</v>
      </c>
    </row>
    <row r="63" spans="1:8">
      <c r="A63" s="108">
        <v>39</v>
      </c>
      <c r="B63" s="108">
        <v>9</v>
      </c>
      <c r="C63" s="108" t="s">
        <v>78</v>
      </c>
      <c r="D63" s="108" t="s">
        <v>290</v>
      </c>
      <c r="E63" s="108">
        <v>1972</v>
      </c>
      <c r="F63" s="108" t="s">
        <v>109</v>
      </c>
      <c r="G63" s="108" t="s">
        <v>110</v>
      </c>
      <c r="H63" s="102">
        <v>31</v>
      </c>
    </row>
    <row r="64" spans="1:8">
      <c r="A64" s="108">
        <v>41</v>
      </c>
      <c r="B64" s="108">
        <v>10</v>
      </c>
      <c r="C64" s="108" t="s">
        <v>78</v>
      </c>
      <c r="D64" s="108" t="s">
        <v>961</v>
      </c>
      <c r="E64" s="108">
        <v>1973</v>
      </c>
      <c r="F64" s="108" t="s">
        <v>962</v>
      </c>
      <c r="G64" s="108" t="s">
        <v>963</v>
      </c>
      <c r="H64" s="102">
        <v>30</v>
      </c>
    </row>
    <row r="65" spans="1:8">
      <c r="A65" s="108">
        <v>43</v>
      </c>
      <c r="B65" s="108">
        <v>11</v>
      </c>
      <c r="C65" s="108" t="s">
        <v>78</v>
      </c>
      <c r="D65" s="108" t="s">
        <v>302</v>
      </c>
      <c r="E65" s="108">
        <v>1970</v>
      </c>
      <c r="F65" s="108" t="s">
        <v>150</v>
      </c>
      <c r="G65" s="108" t="s">
        <v>151</v>
      </c>
      <c r="H65" s="102">
        <v>29</v>
      </c>
    </row>
    <row r="66" spans="1:8">
      <c r="A66" s="108">
        <v>46</v>
      </c>
      <c r="B66" s="108">
        <v>12</v>
      </c>
      <c r="C66" s="108" t="s">
        <v>78</v>
      </c>
      <c r="D66" s="108" t="s">
        <v>308</v>
      </c>
      <c r="E66" s="108">
        <v>1969</v>
      </c>
      <c r="F66" s="108" t="s">
        <v>157</v>
      </c>
      <c r="G66" s="108" t="s">
        <v>158</v>
      </c>
      <c r="H66" s="102">
        <v>28</v>
      </c>
    </row>
    <row r="67" spans="1:8">
      <c r="A67" s="108">
        <v>48</v>
      </c>
      <c r="B67" s="108">
        <v>13</v>
      </c>
      <c r="C67" s="108" t="s">
        <v>78</v>
      </c>
      <c r="D67" s="108" t="s">
        <v>965</v>
      </c>
      <c r="E67" s="108">
        <v>1972</v>
      </c>
      <c r="F67" s="108" t="s">
        <v>234</v>
      </c>
      <c r="G67" s="108" t="s">
        <v>235</v>
      </c>
      <c r="H67" s="102">
        <v>27</v>
      </c>
    </row>
    <row r="68" spans="1:8">
      <c r="A68" s="108">
        <v>51</v>
      </c>
      <c r="B68" s="108">
        <v>14</v>
      </c>
      <c r="C68" s="108" t="s">
        <v>78</v>
      </c>
      <c r="D68" s="108" t="s">
        <v>968</v>
      </c>
      <c r="E68" s="108">
        <v>1971</v>
      </c>
      <c r="F68" s="108" t="s">
        <v>176</v>
      </c>
      <c r="G68" s="108" t="s">
        <v>177</v>
      </c>
      <c r="H68" s="102">
        <v>26</v>
      </c>
    </row>
    <row r="69" spans="1:8">
      <c r="A69" s="108">
        <v>55</v>
      </c>
      <c r="B69" s="108">
        <v>15</v>
      </c>
      <c r="C69" s="108" t="s">
        <v>78</v>
      </c>
      <c r="D69" s="108" t="s">
        <v>355</v>
      </c>
      <c r="E69" s="108">
        <v>1970</v>
      </c>
      <c r="F69" s="108" t="s">
        <v>122</v>
      </c>
      <c r="G69" s="108" t="s">
        <v>123</v>
      </c>
      <c r="H69" s="102">
        <v>25</v>
      </c>
    </row>
    <row r="70" spans="1:8">
      <c r="A70" s="108">
        <v>56</v>
      </c>
      <c r="B70" s="108">
        <v>16</v>
      </c>
      <c r="C70" s="108" t="s">
        <v>78</v>
      </c>
      <c r="D70" s="108" t="s">
        <v>974</v>
      </c>
      <c r="E70" s="108">
        <v>1971</v>
      </c>
      <c r="F70" s="108" t="s">
        <v>234</v>
      </c>
      <c r="G70" s="108" t="s">
        <v>235</v>
      </c>
      <c r="H70" s="102">
        <v>24</v>
      </c>
    </row>
    <row r="71" spans="1:8">
      <c r="A71" s="108">
        <v>67</v>
      </c>
      <c r="B71" s="108">
        <v>17</v>
      </c>
      <c r="C71" s="108" t="s">
        <v>78</v>
      </c>
      <c r="D71" s="108" t="s">
        <v>987</v>
      </c>
      <c r="E71" s="108">
        <v>1970</v>
      </c>
      <c r="F71" s="108" t="s">
        <v>943</v>
      </c>
      <c r="G71" s="108" t="s">
        <v>944</v>
      </c>
      <c r="H71" s="102">
        <v>23</v>
      </c>
    </row>
    <row r="72" spans="1:8">
      <c r="A72" s="108">
        <v>68</v>
      </c>
      <c r="B72" s="108">
        <v>18</v>
      </c>
      <c r="C72" s="108" t="s">
        <v>78</v>
      </c>
      <c r="D72" s="108" t="s">
        <v>988</v>
      </c>
      <c r="E72" s="108">
        <v>1971</v>
      </c>
      <c r="F72" s="108" t="s">
        <v>989</v>
      </c>
      <c r="G72" s="108" t="s">
        <v>990</v>
      </c>
      <c r="H72" s="102">
        <v>22</v>
      </c>
    </row>
    <row r="73" spans="1:8">
      <c r="A73" s="108">
        <v>69</v>
      </c>
      <c r="B73" s="108">
        <v>19</v>
      </c>
      <c r="C73" s="108" t="s">
        <v>78</v>
      </c>
      <c r="D73" s="108" t="s">
        <v>991</v>
      </c>
      <c r="E73" s="108">
        <v>1971</v>
      </c>
      <c r="F73" s="108" t="s">
        <v>989</v>
      </c>
      <c r="G73" s="108" t="s">
        <v>990</v>
      </c>
      <c r="H73" s="102">
        <v>21</v>
      </c>
    </row>
    <row r="74" spans="1:8">
      <c r="A74" s="108">
        <v>81</v>
      </c>
      <c r="B74" s="108">
        <v>21</v>
      </c>
      <c r="C74" s="108" t="s">
        <v>78</v>
      </c>
      <c r="D74" s="108" t="s">
        <v>1000</v>
      </c>
      <c r="E74" s="108">
        <v>1970</v>
      </c>
      <c r="F74" s="108" t="s">
        <v>946</v>
      </c>
      <c r="G74" s="108" t="s">
        <v>947</v>
      </c>
      <c r="H74" s="102">
        <v>19</v>
      </c>
    </row>
    <row r="75" spans="1:8">
      <c r="A75" s="108">
        <v>93</v>
      </c>
      <c r="B75" s="108">
        <v>22</v>
      </c>
      <c r="C75" s="108" t="s">
        <v>78</v>
      </c>
      <c r="D75" s="108" t="s">
        <v>714</v>
      </c>
      <c r="E75" s="108">
        <v>1969</v>
      </c>
      <c r="F75" s="108" t="s">
        <v>109</v>
      </c>
      <c r="G75" s="108" t="s">
        <v>110</v>
      </c>
      <c r="H75" s="102">
        <v>18</v>
      </c>
    </row>
    <row r="76" spans="1:8">
      <c r="A76" s="108">
        <v>109</v>
      </c>
      <c r="B76" s="108">
        <v>23</v>
      </c>
      <c r="C76" s="108" t="s">
        <v>78</v>
      </c>
      <c r="D76" s="108" t="s">
        <v>1020</v>
      </c>
      <c r="E76" s="108">
        <v>1970</v>
      </c>
      <c r="F76" s="108" t="s">
        <v>152</v>
      </c>
      <c r="G76" s="108" t="s">
        <v>269</v>
      </c>
      <c r="H76" s="102">
        <v>17</v>
      </c>
    </row>
    <row r="77" spans="1:8">
      <c r="A77" s="108">
        <v>111</v>
      </c>
      <c r="B77" s="108">
        <v>24</v>
      </c>
      <c r="C77" s="108" t="s">
        <v>78</v>
      </c>
      <c r="D77" s="108" t="s">
        <v>1022</v>
      </c>
      <c r="E77" s="108">
        <v>1971</v>
      </c>
      <c r="F77" s="108" t="s">
        <v>978</v>
      </c>
      <c r="G77" s="108" t="s">
        <v>979</v>
      </c>
      <c r="H77" s="102">
        <v>16</v>
      </c>
    </row>
    <row r="78" spans="1:8">
      <c r="A78" s="108">
        <v>117</v>
      </c>
      <c r="B78" s="108">
        <v>25</v>
      </c>
      <c r="C78" s="108" t="s">
        <v>78</v>
      </c>
      <c r="D78" s="108" t="s">
        <v>1028</v>
      </c>
      <c r="E78" s="108">
        <v>1969</v>
      </c>
      <c r="F78" s="108" t="s">
        <v>946</v>
      </c>
      <c r="G78" s="108" t="s">
        <v>947</v>
      </c>
      <c r="H78" s="102">
        <v>15</v>
      </c>
    </row>
    <row r="79" spans="1:8">
      <c r="A79" s="108">
        <v>123</v>
      </c>
      <c r="B79" s="108">
        <v>26</v>
      </c>
      <c r="C79" s="108" t="s">
        <v>78</v>
      </c>
      <c r="D79" s="108" t="s">
        <v>745</v>
      </c>
      <c r="E79" s="108">
        <v>1973</v>
      </c>
      <c r="F79" s="108" t="s">
        <v>178</v>
      </c>
      <c r="G79" s="108" t="s">
        <v>277</v>
      </c>
      <c r="H79" s="102">
        <v>14</v>
      </c>
    </row>
    <row r="80" spans="1:8">
      <c r="A80" s="108">
        <v>7</v>
      </c>
      <c r="B80" s="109">
        <v>1</v>
      </c>
      <c r="C80" s="109" t="s">
        <v>84</v>
      </c>
      <c r="D80" s="109" t="s">
        <v>930</v>
      </c>
      <c r="E80" s="109">
        <v>1968</v>
      </c>
      <c r="F80" s="109" t="s">
        <v>931</v>
      </c>
      <c r="G80" s="109" t="s">
        <v>932</v>
      </c>
      <c r="H80" s="106">
        <v>40</v>
      </c>
    </row>
    <row r="81" spans="1:8">
      <c r="A81" s="108">
        <v>16</v>
      </c>
      <c r="B81" s="108">
        <v>2</v>
      </c>
      <c r="C81" s="108" t="s">
        <v>84</v>
      </c>
      <c r="D81" s="108" t="s">
        <v>942</v>
      </c>
      <c r="E81" s="108">
        <v>1968</v>
      </c>
      <c r="F81" s="108" t="s">
        <v>943</v>
      </c>
      <c r="G81" s="108" t="s">
        <v>944</v>
      </c>
      <c r="H81" s="102">
        <v>38</v>
      </c>
    </row>
    <row r="82" spans="1:8">
      <c r="A82" s="108">
        <v>21</v>
      </c>
      <c r="B82" s="108">
        <v>3</v>
      </c>
      <c r="C82" s="108" t="s">
        <v>84</v>
      </c>
      <c r="D82" s="108" t="s">
        <v>300</v>
      </c>
      <c r="E82" s="108">
        <v>1964</v>
      </c>
      <c r="F82" s="108" t="s">
        <v>157</v>
      </c>
      <c r="G82" s="108" t="s">
        <v>158</v>
      </c>
      <c r="H82" s="102">
        <v>36</v>
      </c>
    </row>
    <row r="83" spans="1:8">
      <c r="A83" s="108">
        <v>22</v>
      </c>
      <c r="B83" s="108">
        <v>4</v>
      </c>
      <c r="C83" s="108" t="s">
        <v>84</v>
      </c>
      <c r="D83" s="108" t="s">
        <v>339</v>
      </c>
      <c r="E83" s="108">
        <v>1964</v>
      </c>
      <c r="F83" s="108" t="s">
        <v>176</v>
      </c>
      <c r="G83" s="108" t="s">
        <v>177</v>
      </c>
      <c r="H83" s="102">
        <v>35</v>
      </c>
    </row>
    <row r="84" spans="1:8">
      <c r="A84" s="108">
        <v>31</v>
      </c>
      <c r="B84" s="108">
        <v>5</v>
      </c>
      <c r="C84" s="108" t="s">
        <v>84</v>
      </c>
      <c r="D84" s="108" t="s">
        <v>663</v>
      </c>
      <c r="E84" s="108">
        <v>1965</v>
      </c>
      <c r="F84" s="108" t="s">
        <v>238</v>
      </c>
      <c r="G84" s="108" t="s">
        <v>239</v>
      </c>
      <c r="H84" s="102">
        <v>34</v>
      </c>
    </row>
    <row r="85" spans="1:8">
      <c r="A85" s="108">
        <v>32</v>
      </c>
      <c r="B85" s="108">
        <v>6</v>
      </c>
      <c r="C85" s="108" t="s">
        <v>84</v>
      </c>
      <c r="D85" s="108" t="s">
        <v>297</v>
      </c>
      <c r="E85" s="108">
        <v>1964</v>
      </c>
      <c r="F85" s="108" t="s">
        <v>109</v>
      </c>
      <c r="G85" s="108" t="s">
        <v>110</v>
      </c>
      <c r="H85" s="102">
        <v>33</v>
      </c>
    </row>
    <row r="86" spans="1:8">
      <c r="A86" s="108">
        <v>49</v>
      </c>
      <c r="B86" s="108">
        <v>7</v>
      </c>
      <c r="C86" s="108" t="s">
        <v>84</v>
      </c>
      <c r="D86" s="108" t="s">
        <v>966</v>
      </c>
      <c r="E86" s="108">
        <v>1967</v>
      </c>
      <c r="F86" s="108" t="s">
        <v>109</v>
      </c>
      <c r="G86" s="108" t="s">
        <v>110</v>
      </c>
      <c r="H86" s="102">
        <v>32</v>
      </c>
    </row>
    <row r="87" spans="1:8">
      <c r="A87" s="108">
        <v>54</v>
      </c>
      <c r="B87" s="108">
        <v>8</v>
      </c>
      <c r="C87" s="108" t="s">
        <v>84</v>
      </c>
      <c r="D87" s="108" t="s">
        <v>971</v>
      </c>
      <c r="E87" s="108">
        <v>1968</v>
      </c>
      <c r="F87" s="108" t="s">
        <v>972</v>
      </c>
      <c r="G87" s="108" t="s">
        <v>973</v>
      </c>
      <c r="H87" s="102">
        <v>31</v>
      </c>
    </row>
    <row r="88" spans="1:8">
      <c r="A88" s="108">
        <v>59</v>
      </c>
      <c r="B88" s="108">
        <v>9</v>
      </c>
      <c r="C88" s="108" t="s">
        <v>84</v>
      </c>
      <c r="D88" s="108" t="s">
        <v>976</v>
      </c>
      <c r="E88" s="108">
        <v>1968</v>
      </c>
      <c r="F88" s="108" t="s">
        <v>176</v>
      </c>
      <c r="G88" s="108" t="s">
        <v>177</v>
      </c>
      <c r="H88" s="102">
        <v>30</v>
      </c>
    </row>
    <row r="89" spans="1:8">
      <c r="A89" s="108">
        <v>70</v>
      </c>
      <c r="B89" s="108">
        <v>10</v>
      </c>
      <c r="C89" s="108" t="s">
        <v>84</v>
      </c>
      <c r="D89" s="108" t="s">
        <v>992</v>
      </c>
      <c r="E89" s="108">
        <v>1966</v>
      </c>
      <c r="F89" s="108" t="s">
        <v>109</v>
      </c>
      <c r="G89" s="108" t="s">
        <v>110</v>
      </c>
      <c r="H89" s="102">
        <v>29</v>
      </c>
    </row>
    <row r="90" spans="1:8">
      <c r="A90" s="108">
        <v>71</v>
      </c>
      <c r="B90" s="108">
        <v>11</v>
      </c>
      <c r="C90" s="108" t="s">
        <v>84</v>
      </c>
      <c r="D90" s="108" t="s">
        <v>295</v>
      </c>
      <c r="E90" s="108">
        <v>1966</v>
      </c>
      <c r="F90" s="108" t="s">
        <v>193</v>
      </c>
      <c r="G90" s="108" t="s">
        <v>194</v>
      </c>
      <c r="H90" s="102">
        <v>28</v>
      </c>
    </row>
    <row r="91" spans="1:8">
      <c r="A91" s="108">
        <v>74</v>
      </c>
      <c r="B91" s="108">
        <v>12</v>
      </c>
      <c r="C91" s="108" t="s">
        <v>84</v>
      </c>
      <c r="D91" s="108" t="s">
        <v>993</v>
      </c>
      <c r="E91" s="108">
        <v>1967</v>
      </c>
      <c r="F91" s="108" t="s">
        <v>994</v>
      </c>
      <c r="G91" s="108" t="s">
        <v>995</v>
      </c>
      <c r="H91" s="102">
        <v>27</v>
      </c>
    </row>
    <row r="92" spans="1:8">
      <c r="A92" s="108">
        <v>77</v>
      </c>
      <c r="B92" s="108">
        <v>13</v>
      </c>
      <c r="C92" s="108" t="s">
        <v>84</v>
      </c>
      <c r="D92" s="108" t="s">
        <v>997</v>
      </c>
      <c r="E92" s="108">
        <v>1964</v>
      </c>
      <c r="F92" s="108" t="s">
        <v>989</v>
      </c>
      <c r="G92" s="108" t="s">
        <v>990</v>
      </c>
      <c r="H92" s="102">
        <v>26</v>
      </c>
    </row>
    <row r="93" spans="1:8">
      <c r="A93" s="108">
        <v>80</v>
      </c>
      <c r="B93" s="108">
        <v>14</v>
      </c>
      <c r="C93" s="108" t="s">
        <v>84</v>
      </c>
      <c r="D93" s="108" t="s">
        <v>999</v>
      </c>
      <c r="E93" s="108">
        <v>1965</v>
      </c>
      <c r="F93" s="108" t="s">
        <v>178</v>
      </c>
      <c r="G93" s="108" t="s">
        <v>277</v>
      </c>
      <c r="H93" s="102">
        <v>25</v>
      </c>
    </row>
    <row r="94" spans="1:8">
      <c r="A94" s="108">
        <v>85</v>
      </c>
      <c r="B94" s="108">
        <v>15</v>
      </c>
      <c r="C94" s="108" t="s">
        <v>84</v>
      </c>
      <c r="D94" s="108" t="s">
        <v>654</v>
      </c>
      <c r="E94" s="108">
        <v>1965</v>
      </c>
      <c r="F94" s="108" t="s">
        <v>217</v>
      </c>
      <c r="G94" s="108" t="s">
        <v>218</v>
      </c>
      <c r="H94" s="102">
        <v>24</v>
      </c>
    </row>
    <row r="95" spans="1:8">
      <c r="A95" s="108">
        <v>95</v>
      </c>
      <c r="B95" s="108">
        <v>16</v>
      </c>
      <c r="C95" s="108" t="s">
        <v>84</v>
      </c>
      <c r="D95" s="108" t="s">
        <v>1005</v>
      </c>
      <c r="E95" s="108">
        <v>1968</v>
      </c>
      <c r="F95" s="108" t="s">
        <v>157</v>
      </c>
      <c r="G95" s="108" t="s">
        <v>158</v>
      </c>
      <c r="H95" s="102">
        <v>23</v>
      </c>
    </row>
    <row r="96" spans="1:8">
      <c r="A96" s="108">
        <v>104</v>
      </c>
      <c r="B96" s="108">
        <v>17</v>
      </c>
      <c r="C96" s="108" t="s">
        <v>84</v>
      </c>
      <c r="D96" s="108" t="s">
        <v>1013</v>
      </c>
      <c r="E96" s="108">
        <v>1964</v>
      </c>
      <c r="F96" s="108" t="s">
        <v>1014</v>
      </c>
      <c r="G96" s="108" t="s">
        <v>1015</v>
      </c>
      <c r="H96" s="102">
        <v>22</v>
      </c>
    </row>
    <row r="97" spans="1:8">
      <c r="A97" s="108">
        <v>107</v>
      </c>
      <c r="B97" s="108">
        <v>18</v>
      </c>
      <c r="C97" s="108" t="s">
        <v>84</v>
      </c>
      <c r="D97" s="108" t="s">
        <v>1017</v>
      </c>
      <c r="E97" s="108">
        <v>1965</v>
      </c>
      <c r="F97" s="108" t="s">
        <v>1018</v>
      </c>
      <c r="G97" s="108" t="s">
        <v>1019</v>
      </c>
      <c r="H97" s="102">
        <v>21</v>
      </c>
    </row>
    <row r="98" spans="1:8">
      <c r="A98" s="108">
        <v>124</v>
      </c>
      <c r="B98" s="108">
        <v>19</v>
      </c>
      <c r="C98" s="108" t="s">
        <v>84</v>
      </c>
      <c r="D98" s="108" t="s">
        <v>1034</v>
      </c>
      <c r="E98" s="108">
        <v>1968</v>
      </c>
      <c r="F98" s="108" t="s">
        <v>178</v>
      </c>
      <c r="G98" s="108" t="s">
        <v>277</v>
      </c>
      <c r="H98" s="102">
        <v>20</v>
      </c>
    </row>
    <row r="99" spans="1:8">
      <c r="A99" s="108">
        <v>127</v>
      </c>
      <c r="B99" s="108">
        <v>20</v>
      </c>
      <c r="C99" s="108" t="s">
        <v>84</v>
      </c>
      <c r="D99" s="108" t="s">
        <v>1036</v>
      </c>
      <c r="E99" s="108">
        <v>1968</v>
      </c>
      <c r="F99" s="108" t="s">
        <v>178</v>
      </c>
      <c r="G99" s="108" t="s">
        <v>277</v>
      </c>
      <c r="H99" s="102">
        <v>19</v>
      </c>
    </row>
    <row r="100" spans="1:8">
      <c r="A100" s="108">
        <v>129</v>
      </c>
      <c r="B100" s="108">
        <v>21</v>
      </c>
      <c r="C100" s="108" t="s">
        <v>84</v>
      </c>
      <c r="D100" s="108" t="s">
        <v>1038</v>
      </c>
      <c r="E100" s="108">
        <v>1964</v>
      </c>
      <c r="F100" s="108" t="s">
        <v>178</v>
      </c>
      <c r="G100" s="108" t="s">
        <v>277</v>
      </c>
      <c r="H100" s="102">
        <v>18</v>
      </c>
    </row>
    <row r="101" spans="1:8">
      <c r="A101" s="108">
        <v>5</v>
      </c>
      <c r="B101" s="109">
        <v>1</v>
      </c>
      <c r="C101" s="109" t="s">
        <v>87</v>
      </c>
      <c r="D101" s="109" t="s">
        <v>926</v>
      </c>
      <c r="E101" s="109">
        <v>1959</v>
      </c>
      <c r="F101" s="109" t="s">
        <v>176</v>
      </c>
      <c r="G101" s="109" t="s">
        <v>177</v>
      </c>
      <c r="H101" s="106">
        <v>40</v>
      </c>
    </row>
    <row r="102" spans="1:8">
      <c r="A102" s="108">
        <v>30</v>
      </c>
      <c r="B102" s="108">
        <v>2</v>
      </c>
      <c r="C102" s="108" t="s">
        <v>87</v>
      </c>
      <c r="D102" s="108" t="s">
        <v>955</v>
      </c>
      <c r="E102" s="108">
        <v>1961</v>
      </c>
      <c r="F102" s="108" t="s">
        <v>176</v>
      </c>
      <c r="G102" s="108" t="s">
        <v>177</v>
      </c>
      <c r="H102" s="102">
        <v>38</v>
      </c>
    </row>
    <row r="103" spans="1:8">
      <c r="A103" s="108">
        <v>37</v>
      </c>
      <c r="B103" s="108">
        <v>3</v>
      </c>
      <c r="C103" s="108" t="s">
        <v>87</v>
      </c>
      <c r="D103" s="108" t="s">
        <v>304</v>
      </c>
      <c r="E103" s="108">
        <v>1962</v>
      </c>
      <c r="F103" s="108" t="s">
        <v>165</v>
      </c>
      <c r="G103" s="108" t="s">
        <v>266</v>
      </c>
      <c r="H103" s="102">
        <v>36</v>
      </c>
    </row>
    <row r="104" spans="1:8">
      <c r="A104" s="108">
        <v>38</v>
      </c>
      <c r="B104" s="108">
        <v>4</v>
      </c>
      <c r="C104" s="108" t="s">
        <v>87</v>
      </c>
      <c r="D104" s="108" t="s">
        <v>960</v>
      </c>
      <c r="E104" s="108">
        <v>1960</v>
      </c>
      <c r="F104" s="108" t="s">
        <v>957</v>
      </c>
      <c r="G104" s="108" t="s">
        <v>958</v>
      </c>
      <c r="H104" s="102">
        <v>35</v>
      </c>
    </row>
    <row r="105" spans="1:8">
      <c r="A105" s="108">
        <v>61</v>
      </c>
      <c r="B105" s="108">
        <v>5</v>
      </c>
      <c r="C105" s="108" t="s">
        <v>87</v>
      </c>
      <c r="D105" s="108" t="s">
        <v>977</v>
      </c>
      <c r="E105" s="108">
        <v>1962</v>
      </c>
      <c r="F105" s="108" t="s">
        <v>978</v>
      </c>
      <c r="G105" s="108" t="s">
        <v>979</v>
      </c>
      <c r="H105" s="102">
        <v>34</v>
      </c>
    </row>
    <row r="106" spans="1:8">
      <c r="A106" s="108">
        <v>62</v>
      </c>
      <c r="B106" s="108">
        <v>6</v>
      </c>
      <c r="C106" s="108" t="s">
        <v>87</v>
      </c>
      <c r="D106" s="108" t="s">
        <v>980</v>
      </c>
      <c r="E106" s="108">
        <v>1961</v>
      </c>
      <c r="F106" s="108" t="s">
        <v>981</v>
      </c>
      <c r="G106" s="108" t="s">
        <v>982</v>
      </c>
      <c r="H106" s="102">
        <v>33</v>
      </c>
    </row>
    <row r="107" spans="1:8">
      <c r="A107" s="108">
        <v>63</v>
      </c>
      <c r="B107" s="108">
        <v>7</v>
      </c>
      <c r="C107" s="108" t="s">
        <v>87</v>
      </c>
      <c r="D107" s="108" t="s">
        <v>983</v>
      </c>
      <c r="E107" s="108">
        <v>1959</v>
      </c>
      <c r="F107" s="108" t="s">
        <v>984</v>
      </c>
      <c r="G107" s="108" t="s">
        <v>985</v>
      </c>
      <c r="H107" s="102">
        <v>32</v>
      </c>
    </row>
    <row r="108" spans="1:8">
      <c r="A108" s="108">
        <v>96</v>
      </c>
      <c r="B108" s="108">
        <v>8</v>
      </c>
      <c r="C108" s="108" t="s">
        <v>87</v>
      </c>
      <c r="D108" s="108" t="s">
        <v>1006</v>
      </c>
      <c r="E108" s="108">
        <v>1963</v>
      </c>
      <c r="F108" s="108" t="s">
        <v>113</v>
      </c>
      <c r="G108" s="108" t="s">
        <v>114</v>
      </c>
      <c r="H108" s="102">
        <v>31</v>
      </c>
    </row>
    <row r="109" spans="1:8">
      <c r="A109" s="108">
        <v>116</v>
      </c>
      <c r="B109" s="108">
        <v>9</v>
      </c>
      <c r="C109" s="108" t="s">
        <v>87</v>
      </c>
      <c r="D109" s="108" t="s">
        <v>1027</v>
      </c>
      <c r="E109" s="108">
        <v>1962</v>
      </c>
      <c r="F109" s="108" t="s">
        <v>157</v>
      </c>
      <c r="G109" s="108" t="s">
        <v>158</v>
      </c>
      <c r="H109" s="102">
        <v>30</v>
      </c>
    </row>
    <row r="110" spans="1:8">
      <c r="A110" s="108">
        <v>126</v>
      </c>
      <c r="B110" s="108">
        <v>10</v>
      </c>
      <c r="C110" s="108" t="s">
        <v>87</v>
      </c>
      <c r="D110" s="108" t="s">
        <v>747</v>
      </c>
      <c r="E110" s="108">
        <v>1963</v>
      </c>
      <c r="F110" s="108" t="s">
        <v>178</v>
      </c>
      <c r="G110" s="108" t="s">
        <v>277</v>
      </c>
      <c r="H110" s="102">
        <v>29</v>
      </c>
    </row>
    <row r="111" spans="1:8">
      <c r="A111" s="108">
        <v>50</v>
      </c>
      <c r="B111" s="109">
        <v>1</v>
      </c>
      <c r="C111" s="109" t="s">
        <v>90</v>
      </c>
      <c r="D111" s="109" t="s">
        <v>967</v>
      </c>
      <c r="E111" s="109">
        <v>1956</v>
      </c>
      <c r="F111" s="109" t="s">
        <v>957</v>
      </c>
      <c r="G111" s="109" t="s">
        <v>958</v>
      </c>
      <c r="H111" s="106">
        <v>40</v>
      </c>
    </row>
    <row r="112" spans="1:8">
      <c r="A112" s="108">
        <v>52</v>
      </c>
      <c r="B112" s="108">
        <v>2</v>
      </c>
      <c r="C112" s="108" t="s">
        <v>90</v>
      </c>
      <c r="D112" s="108" t="s">
        <v>969</v>
      </c>
      <c r="E112" s="108">
        <v>1954</v>
      </c>
      <c r="F112" s="108" t="s">
        <v>176</v>
      </c>
      <c r="G112" s="108" t="s">
        <v>177</v>
      </c>
      <c r="H112" s="102">
        <v>38</v>
      </c>
    </row>
    <row r="113" spans="1:8">
      <c r="A113" s="108">
        <v>65</v>
      </c>
      <c r="B113" s="108">
        <v>3</v>
      </c>
      <c r="C113" s="108" t="s">
        <v>90</v>
      </c>
      <c r="D113" s="108" t="s">
        <v>491</v>
      </c>
      <c r="E113" s="108">
        <v>1956</v>
      </c>
      <c r="F113" s="108" t="s">
        <v>910</v>
      </c>
      <c r="G113" s="108" t="s">
        <v>911</v>
      </c>
      <c r="H113" s="102">
        <v>36</v>
      </c>
    </row>
    <row r="114" spans="1:8">
      <c r="A114" s="108">
        <v>84</v>
      </c>
      <c r="B114" s="108">
        <v>4</v>
      </c>
      <c r="C114" s="108" t="s">
        <v>90</v>
      </c>
      <c r="D114" s="108" t="s">
        <v>318</v>
      </c>
      <c r="E114" s="108">
        <v>1957</v>
      </c>
      <c r="F114" s="108" t="s">
        <v>109</v>
      </c>
      <c r="G114" s="108" t="s">
        <v>110</v>
      </c>
      <c r="H114" s="102">
        <v>35</v>
      </c>
    </row>
    <row r="115" spans="1:8">
      <c r="A115" s="108">
        <v>94</v>
      </c>
      <c r="B115" s="108">
        <v>6</v>
      </c>
      <c r="C115" s="108" t="s">
        <v>90</v>
      </c>
      <c r="D115" s="108" t="s">
        <v>1004</v>
      </c>
      <c r="E115" s="108">
        <v>1955</v>
      </c>
      <c r="F115" s="108" t="s">
        <v>989</v>
      </c>
      <c r="G115" s="108" t="s">
        <v>990</v>
      </c>
      <c r="H115" s="102">
        <v>34</v>
      </c>
    </row>
    <row r="116" spans="1:8">
      <c r="A116" s="108">
        <v>110</v>
      </c>
      <c r="B116" s="108">
        <v>7</v>
      </c>
      <c r="C116" s="108" t="s">
        <v>90</v>
      </c>
      <c r="D116" s="108" t="s">
        <v>1021</v>
      </c>
      <c r="E116" s="108">
        <v>1957</v>
      </c>
      <c r="F116" s="108" t="s">
        <v>176</v>
      </c>
      <c r="G116" s="108" t="s">
        <v>177</v>
      </c>
      <c r="H116" s="102">
        <v>33</v>
      </c>
    </row>
    <row r="117" spans="1:8">
      <c r="A117" s="108">
        <v>118</v>
      </c>
      <c r="B117" s="108">
        <v>8</v>
      </c>
      <c r="C117" s="108" t="s">
        <v>90</v>
      </c>
      <c r="D117" s="108" t="s">
        <v>1029</v>
      </c>
      <c r="E117" s="108">
        <v>1955</v>
      </c>
      <c r="F117" s="108" t="s">
        <v>178</v>
      </c>
      <c r="G117" s="108" t="s">
        <v>277</v>
      </c>
      <c r="H117" s="102">
        <v>32</v>
      </c>
    </row>
    <row r="118" spans="1:8">
      <c r="A118" s="108">
        <v>125</v>
      </c>
      <c r="B118" s="108">
        <v>9</v>
      </c>
      <c r="C118" s="108" t="s">
        <v>90</v>
      </c>
      <c r="D118" s="108" t="s">
        <v>1035</v>
      </c>
      <c r="E118" s="108">
        <v>1957</v>
      </c>
      <c r="F118" s="108" t="s">
        <v>178</v>
      </c>
      <c r="G118" s="108" t="s">
        <v>277</v>
      </c>
      <c r="H118" s="102">
        <v>31</v>
      </c>
    </row>
    <row r="119" spans="1:8">
      <c r="A119" s="108">
        <v>42</v>
      </c>
      <c r="B119" s="109">
        <v>1</v>
      </c>
      <c r="C119" s="109" t="s">
        <v>92</v>
      </c>
      <c r="D119" s="109" t="s">
        <v>964</v>
      </c>
      <c r="E119" s="109">
        <v>1953</v>
      </c>
      <c r="F119" s="109" t="s">
        <v>157</v>
      </c>
      <c r="G119" s="109" t="s">
        <v>158</v>
      </c>
      <c r="H119" s="106">
        <v>20</v>
      </c>
    </row>
    <row r="120" spans="1:8">
      <c r="A120" s="108">
        <v>44</v>
      </c>
      <c r="B120" s="108">
        <v>2</v>
      </c>
      <c r="C120" s="108" t="s">
        <v>92</v>
      </c>
      <c r="D120" s="108" t="s">
        <v>316</v>
      </c>
      <c r="E120" s="108">
        <v>1949</v>
      </c>
      <c r="F120" s="108" t="s">
        <v>129</v>
      </c>
      <c r="G120" s="108" t="s">
        <v>130</v>
      </c>
      <c r="H120" s="102">
        <v>18</v>
      </c>
    </row>
    <row r="121" spans="1:8">
      <c r="A121" s="108">
        <v>58</v>
      </c>
      <c r="B121" s="108">
        <v>3</v>
      </c>
      <c r="C121" s="108" t="s">
        <v>92</v>
      </c>
      <c r="D121" s="108" t="s">
        <v>527</v>
      </c>
      <c r="E121" s="108">
        <v>1952</v>
      </c>
      <c r="F121" s="108" t="s">
        <v>910</v>
      </c>
      <c r="G121" s="108" t="s">
        <v>911</v>
      </c>
      <c r="H121" s="102">
        <v>16</v>
      </c>
    </row>
    <row r="122" spans="1:8">
      <c r="A122" s="108">
        <v>87</v>
      </c>
      <c r="B122" s="108">
        <v>4</v>
      </c>
      <c r="C122" s="108" t="s">
        <v>92</v>
      </c>
      <c r="D122" s="108" t="s">
        <v>306</v>
      </c>
      <c r="E122" s="108">
        <v>1953</v>
      </c>
      <c r="F122" s="108" t="s">
        <v>109</v>
      </c>
      <c r="G122" s="108" t="s">
        <v>110</v>
      </c>
      <c r="H122" s="102">
        <v>15</v>
      </c>
    </row>
    <row r="123" spans="1:8">
      <c r="A123" s="108">
        <v>88</v>
      </c>
      <c r="B123" s="108">
        <v>5</v>
      </c>
      <c r="C123" s="108" t="s">
        <v>92</v>
      </c>
      <c r="D123" s="108" t="s">
        <v>1001</v>
      </c>
      <c r="E123" s="108">
        <v>1950</v>
      </c>
      <c r="F123" s="108" t="s">
        <v>943</v>
      </c>
      <c r="G123" s="108" t="s">
        <v>944</v>
      </c>
      <c r="H123" s="102">
        <v>14</v>
      </c>
    </row>
    <row r="124" spans="1:8">
      <c r="A124" s="108">
        <v>102</v>
      </c>
      <c r="B124" s="108">
        <v>6</v>
      </c>
      <c r="C124" s="108" t="s">
        <v>92</v>
      </c>
      <c r="D124" s="108" t="s">
        <v>715</v>
      </c>
      <c r="E124" s="108">
        <v>1950</v>
      </c>
      <c r="F124" s="108" t="s">
        <v>910</v>
      </c>
      <c r="G124" s="108" t="s">
        <v>911</v>
      </c>
      <c r="H124" s="102">
        <v>13</v>
      </c>
    </row>
    <row r="125" spans="1:8">
      <c r="A125" s="108">
        <v>113</v>
      </c>
      <c r="B125" s="108">
        <v>7</v>
      </c>
      <c r="C125" s="108" t="s">
        <v>92</v>
      </c>
      <c r="D125" s="108" t="s">
        <v>1024</v>
      </c>
      <c r="E125" s="108">
        <v>1952</v>
      </c>
      <c r="F125" s="108" t="s">
        <v>989</v>
      </c>
      <c r="G125" s="108" t="s">
        <v>990</v>
      </c>
      <c r="H125" s="102">
        <v>12</v>
      </c>
    </row>
    <row r="126" spans="1:8">
      <c r="A126" s="108">
        <v>120</v>
      </c>
      <c r="B126" s="108">
        <v>8</v>
      </c>
      <c r="C126" s="108" t="s">
        <v>92</v>
      </c>
      <c r="D126" s="108" t="s">
        <v>324</v>
      </c>
      <c r="E126" s="108">
        <v>1952</v>
      </c>
      <c r="F126" s="108" t="s">
        <v>234</v>
      </c>
      <c r="G126" s="108" t="s">
        <v>235</v>
      </c>
      <c r="H126" s="102">
        <v>11</v>
      </c>
    </row>
    <row r="127" spans="1:8" s="111" customFormat="1">
      <c r="H127" s="102"/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588"/>
  <sheetViews>
    <sheetView topLeftCell="A568" zoomScaleNormal="100" workbookViewId="0">
      <selection activeCell="H588" sqref="F1:H588"/>
    </sheetView>
  </sheetViews>
  <sheetFormatPr defaultRowHeight="12.75"/>
  <cols>
    <col min="1" max="2" width="9.140625" style="2"/>
    <col min="3" max="3" width="6.85546875" style="2" bestFit="1" customWidth="1"/>
    <col min="4" max="4" width="25.5703125" customWidth="1"/>
    <col min="5" max="5" width="5.5703125" customWidth="1"/>
    <col min="6" max="6" width="5.85546875" style="2" bestFit="1" customWidth="1"/>
    <col min="7" max="7" width="28.7109375" bestFit="1" customWidth="1"/>
    <col min="8" max="8" width="5" bestFit="1" customWidth="1"/>
  </cols>
  <sheetData>
    <row r="1" spans="1:9">
      <c r="A1" s="103" t="s">
        <v>380</v>
      </c>
      <c r="B1" s="49" t="s">
        <v>102</v>
      </c>
      <c r="C1" s="103" t="s">
        <v>103</v>
      </c>
      <c r="D1" s="104" t="s">
        <v>15</v>
      </c>
      <c r="E1" s="103" t="s">
        <v>16</v>
      </c>
      <c r="F1" s="49" t="s">
        <v>108</v>
      </c>
      <c r="G1" s="105" t="s">
        <v>17</v>
      </c>
      <c r="H1" s="52" t="s">
        <v>99</v>
      </c>
      <c r="I1" s="52"/>
    </row>
    <row r="2" spans="1:9">
      <c r="A2" s="66">
        <v>400</v>
      </c>
      <c r="B2" s="66" t="s">
        <v>906</v>
      </c>
      <c r="C2" s="66">
        <v>1</v>
      </c>
      <c r="D2" s="66" t="s">
        <v>732</v>
      </c>
      <c r="E2" s="66">
        <v>1996</v>
      </c>
      <c r="F2" s="66" t="s">
        <v>171</v>
      </c>
      <c r="G2" s="66" t="s">
        <v>172</v>
      </c>
      <c r="H2" s="106">
        <v>20</v>
      </c>
      <c r="I2" s="52"/>
    </row>
    <row r="3" spans="1:9">
      <c r="A3" s="66">
        <v>77</v>
      </c>
      <c r="B3" s="66" t="s">
        <v>19</v>
      </c>
      <c r="C3" s="66">
        <v>1</v>
      </c>
      <c r="D3" s="66" t="s">
        <v>445</v>
      </c>
      <c r="E3" s="66">
        <v>1991</v>
      </c>
      <c r="F3" s="66" t="s">
        <v>109</v>
      </c>
      <c r="G3" s="66" t="s">
        <v>110</v>
      </c>
      <c r="H3" s="106">
        <v>20</v>
      </c>
      <c r="I3" s="52"/>
    </row>
    <row r="4" spans="1:9">
      <c r="A4" s="49">
        <v>296</v>
      </c>
      <c r="B4" s="49" t="s">
        <v>19</v>
      </c>
      <c r="C4" s="49">
        <v>2</v>
      </c>
      <c r="D4" s="49" t="s">
        <v>634</v>
      </c>
      <c r="E4" s="49">
        <v>1987</v>
      </c>
      <c r="F4" s="49" t="s">
        <v>109</v>
      </c>
      <c r="G4" s="49" t="s">
        <v>110</v>
      </c>
      <c r="H4" s="52">
        <v>18</v>
      </c>
      <c r="I4" s="52"/>
    </row>
    <row r="5" spans="1:9">
      <c r="A5" s="49">
        <v>384</v>
      </c>
      <c r="B5" s="49" t="s">
        <v>19</v>
      </c>
      <c r="C5" s="49">
        <v>3</v>
      </c>
      <c r="D5" s="49" t="s">
        <v>717</v>
      </c>
      <c r="E5" s="49">
        <v>1985</v>
      </c>
      <c r="F5" s="49" t="s">
        <v>181</v>
      </c>
      <c r="G5" s="49" t="s">
        <v>240</v>
      </c>
      <c r="H5" s="52">
        <v>16</v>
      </c>
      <c r="I5" s="52"/>
    </row>
    <row r="6" spans="1:9">
      <c r="A6" s="49">
        <v>397</v>
      </c>
      <c r="B6" s="49" t="s">
        <v>19</v>
      </c>
      <c r="C6" s="49">
        <v>4</v>
      </c>
      <c r="D6" s="49" t="s">
        <v>729</v>
      </c>
      <c r="E6" s="49">
        <v>1991</v>
      </c>
      <c r="F6" s="49" t="s">
        <v>175</v>
      </c>
      <c r="G6" s="49" t="s">
        <v>909</v>
      </c>
      <c r="H6" s="52">
        <v>15</v>
      </c>
      <c r="I6" s="52"/>
    </row>
    <row r="7" spans="1:9">
      <c r="A7" s="49">
        <v>453</v>
      </c>
      <c r="B7" s="49" t="s">
        <v>19</v>
      </c>
      <c r="C7" s="49">
        <v>5</v>
      </c>
      <c r="D7" s="49" t="s">
        <v>781</v>
      </c>
      <c r="E7" s="49">
        <v>1990</v>
      </c>
      <c r="F7" s="49" t="s">
        <v>189</v>
      </c>
      <c r="G7" s="49" t="s">
        <v>190</v>
      </c>
      <c r="H7" s="52">
        <v>14</v>
      </c>
      <c r="I7" s="52"/>
    </row>
    <row r="8" spans="1:9">
      <c r="A8" s="49">
        <v>501</v>
      </c>
      <c r="B8" s="49" t="s">
        <v>19</v>
      </c>
      <c r="C8" s="49">
        <v>6</v>
      </c>
      <c r="D8" s="49" t="s">
        <v>828</v>
      </c>
      <c r="E8" s="49">
        <v>1985</v>
      </c>
      <c r="F8" s="49" t="s">
        <v>371</v>
      </c>
      <c r="G8" s="49" t="s">
        <v>912</v>
      </c>
      <c r="H8" s="52">
        <v>13</v>
      </c>
      <c r="I8" s="52"/>
    </row>
    <row r="9" spans="1:9">
      <c r="A9" s="49">
        <v>509</v>
      </c>
      <c r="B9" s="49" t="s">
        <v>19</v>
      </c>
      <c r="C9" s="49">
        <v>7</v>
      </c>
      <c r="D9" s="49" t="s">
        <v>835</v>
      </c>
      <c r="E9" s="49">
        <v>1988</v>
      </c>
      <c r="F9" s="49" t="s">
        <v>150</v>
      </c>
      <c r="G9" s="49" t="s">
        <v>151</v>
      </c>
      <c r="H9" s="52">
        <v>12</v>
      </c>
      <c r="I9" s="52"/>
    </row>
    <row r="10" spans="1:9">
      <c r="A10" s="49">
        <v>580</v>
      </c>
      <c r="B10" s="49" t="s">
        <v>19</v>
      </c>
      <c r="C10" s="49">
        <v>10</v>
      </c>
      <c r="D10" s="52" t="s">
        <v>901</v>
      </c>
      <c r="E10" s="49">
        <v>1984</v>
      </c>
      <c r="F10" s="49" t="s">
        <v>145</v>
      </c>
      <c r="G10" s="49" t="s">
        <v>284</v>
      </c>
      <c r="H10" s="52">
        <v>11</v>
      </c>
      <c r="I10" s="52"/>
    </row>
    <row r="11" spans="1:9">
      <c r="A11" s="66">
        <v>110</v>
      </c>
      <c r="B11" s="66" t="s">
        <v>27</v>
      </c>
      <c r="C11" s="66">
        <v>1</v>
      </c>
      <c r="D11" s="66" t="s">
        <v>472</v>
      </c>
      <c r="E11" s="66">
        <v>1980</v>
      </c>
      <c r="F11" s="66" t="s">
        <v>139</v>
      </c>
      <c r="G11" s="66" t="s">
        <v>140</v>
      </c>
      <c r="H11" s="106">
        <v>20</v>
      </c>
      <c r="I11" s="52"/>
    </row>
    <row r="12" spans="1:9">
      <c r="A12" s="49">
        <v>295</v>
      </c>
      <c r="B12" s="49" t="s">
        <v>27</v>
      </c>
      <c r="C12" s="49">
        <v>2</v>
      </c>
      <c r="D12" s="49" t="s">
        <v>633</v>
      </c>
      <c r="E12" s="49">
        <v>1980</v>
      </c>
      <c r="F12" s="49" t="s">
        <v>122</v>
      </c>
      <c r="G12" s="49" t="s">
        <v>123</v>
      </c>
      <c r="H12" s="52">
        <v>18</v>
      </c>
      <c r="I12" s="52"/>
    </row>
    <row r="13" spans="1:9">
      <c r="A13" s="49">
        <v>389</v>
      </c>
      <c r="B13" s="49" t="s">
        <v>27</v>
      </c>
      <c r="C13" s="49">
        <v>3</v>
      </c>
      <c r="D13" s="49" t="s">
        <v>722</v>
      </c>
      <c r="E13" s="49">
        <v>1980</v>
      </c>
      <c r="F13" s="49" t="s">
        <v>126</v>
      </c>
      <c r="G13" s="49" t="s">
        <v>376</v>
      </c>
      <c r="H13" s="52">
        <v>16</v>
      </c>
      <c r="I13" s="52"/>
    </row>
    <row r="14" spans="1:9">
      <c r="A14" s="49">
        <v>402</v>
      </c>
      <c r="B14" s="49" t="s">
        <v>27</v>
      </c>
      <c r="C14" s="49">
        <v>4</v>
      </c>
      <c r="D14" s="49" t="s">
        <v>734</v>
      </c>
      <c r="E14" s="49">
        <v>1981</v>
      </c>
      <c r="F14" s="49" t="s">
        <v>129</v>
      </c>
      <c r="G14" s="49" t="s">
        <v>130</v>
      </c>
      <c r="H14" s="52">
        <v>15</v>
      </c>
      <c r="I14" s="52"/>
    </row>
    <row r="15" spans="1:9">
      <c r="A15" s="49">
        <v>511</v>
      </c>
      <c r="B15" s="49" t="s">
        <v>27</v>
      </c>
      <c r="C15" s="49">
        <v>5</v>
      </c>
      <c r="D15" s="49" t="s">
        <v>836</v>
      </c>
      <c r="E15" s="49">
        <v>1980</v>
      </c>
      <c r="F15" s="49" t="s">
        <v>121</v>
      </c>
      <c r="G15" s="49" t="s">
        <v>268</v>
      </c>
      <c r="H15" s="52">
        <v>14</v>
      </c>
      <c r="I15" s="52"/>
    </row>
    <row r="16" spans="1:9">
      <c r="A16" s="49">
        <v>548</v>
      </c>
      <c r="B16" s="49" t="s">
        <v>27</v>
      </c>
      <c r="C16" s="49">
        <v>6</v>
      </c>
      <c r="D16" s="52" t="s">
        <v>872</v>
      </c>
      <c r="E16" s="49">
        <v>1980</v>
      </c>
      <c r="F16" s="49" t="s">
        <v>121</v>
      </c>
      <c r="G16" s="49" t="s">
        <v>268</v>
      </c>
      <c r="H16" s="52">
        <v>13</v>
      </c>
      <c r="I16" s="52"/>
    </row>
    <row r="17" spans="1:9">
      <c r="A17" s="49">
        <v>566</v>
      </c>
      <c r="B17" s="49" t="s">
        <v>27</v>
      </c>
      <c r="C17" s="49">
        <v>7</v>
      </c>
      <c r="D17" s="52" t="s">
        <v>888</v>
      </c>
      <c r="E17" s="49">
        <v>1980</v>
      </c>
      <c r="F17" s="49" t="s">
        <v>286</v>
      </c>
      <c r="G17" s="49" t="s">
        <v>285</v>
      </c>
      <c r="H17" s="52">
        <v>12</v>
      </c>
      <c r="I17" s="52"/>
    </row>
    <row r="18" spans="1:9">
      <c r="A18" s="49">
        <v>569</v>
      </c>
      <c r="B18" s="49" t="s">
        <v>27</v>
      </c>
      <c r="C18" s="49">
        <v>8</v>
      </c>
      <c r="D18" s="52" t="s">
        <v>891</v>
      </c>
      <c r="E18" s="49">
        <v>1983</v>
      </c>
      <c r="F18" s="49" t="s">
        <v>122</v>
      </c>
      <c r="G18" s="49" t="s">
        <v>123</v>
      </c>
      <c r="H18" s="52">
        <v>11</v>
      </c>
      <c r="I18" s="52"/>
    </row>
    <row r="19" spans="1:9">
      <c r="A19" s="66">
        <v>54</v>
      </c>
      <c r="B19" s="66" t="s">
        <v>34</v>
      </c>
      <c r="C19" s="66">
        <v>1</v>
      </c>
      <c r="D19" s="66" t="s">
        <v>424</v>
      </c>
      <c r="E19" s="66">
        <v>1978</v>
      </c>
      <c r="F19" s="66" t="s">
        <v>187</v>
      </c>
      <c r="G19" s="66" t="s">
        <v>188</v>
      </c>
      <c r="H19" s="106">
        <v>20</v>
      </c>
      <c r="I19" s="52"/>
    </row>
    <row r="20" spans="1:9">
      <c r="A20" s="49">
        <v>86</v>
      </c>
      <c r="B20" s="49" t="s">
        <v>34</v>
      </c>
      <c r="C20" s="49">
        <v>2</v>
      </c>
      <c r="D20" s="49" t="s">
        <v>451</v>
      </c>
      <c r="E20" s="49">
        <v>1977</v>
      </c>
      <c r="F20" s="49" t="s">
        <v>187</v>
      </c>
      <c r="G20" s="49" t="s">
        <v>188</v>
      </c>
      <c r="H20" s="52">
        <v>18</v>
      </c>
      <c r="I20" s="52"/>
    </row>
    <row r="21" spans="1:9">
      <c r="A21" s="49">
        <v>165</v>
      </c>
      <c r="B21" s="49" t="s">
        <v>34</v>
      </c>
      <c r="C21" s="49">
        <v>3</v>
      </c>
      <c r="D21" s="49" t="s">
        <v>343</v>
      </c>
      <c r="E21" s="49">
        <v>1976</v>
      </c>
      <c r="F21" s="49" t="s">
        <v>126</v>
      </c>
      <c r="G21" s="49" t="s">
        <v>376</v>
      </c>
      <c r="H21" s="52">
        <v>16</v>
      </c>
      <c r="I21" s="52"/>
    </row>
    <row r="22" spans="1:9">
      <c r="A22" s="49">
        <v>193</v>
      </c>
      <c r="B22" s="49" t="s">
        <v>34</v>
      </c>
      <c r="C22" s="49">
        <v>4</v>
      </c>
      <c r="D22" s="49" t="s">
        <v>312</v>
      </c>
      <c r="E22" s="49">
        <v>1978</v>
      </c>
      <c r="F22" s="49" t="s">
        <v>133</v>
      </c>
      <c r="G22" s="49" t="s">
        <v>134</v>
      </c>
      <c r="H22" s="52">
        <v>15</v>
      </c>
      <c r="I22" s="52"/>
    </row>
    <row r="23" spans="1:9">
      <c r="A23" s="49">
        <v>223</v>
      </c>
      <c r="B23" s="49" t="s">
        <v>34</v>
      </c>
      <c r="C23" s="49">
        <v>5</v>
      </c>
      <c r="D23" s="49" t="s">
        <v>350</v>
      </c>
      <c r="E23" s="49">
        <v>1975</v>
      </c>
      <c r="F23" s="49" t="s">
        <v>242</v>
      </c>
      <c r="G23" s="49" t="s">
        <v>243</v>
      </c>
      <c r="H23" s="52">
        <v>14</v>
      </c>
      <c r="I23" s="52"/>
    </row>
    <row r="24" spans="1:9">
      <c r="A24" s="49">
        <v>234</v>
      </c>
      <c r="B24" s="49" t="s">
        <v>34</v>
      </c>
      <c r="C24" s="49">
        <v>6</v>
      </c>
      <c r="D24" s="49" t="s">
        <v>580</v>
      </c>
      <c r="E24" s="49">
        <v>1974</v>
      </c>
      <c r="F24" s="49" t="s">
        <v>139</v>
      </c>
      <c r="G24" s="49" t="s">
        <v>140</v>
      </c>
      <c r="H24" s="52">
        <v>13</v>
      </c>
      <c r="I24" s="52"/>
    </row>
    <row r="25" spans="1:9">
      <c r="A25" s="49">
        <v>241</v>
      </c>
      <c r="B25" s="49" t="s">
        <v>34</v>
      </c>
      <c r="C25" s="49">
        <v>7</v>
      </c>
      <c r="D25" s="49" t="s">
        <v>587</v>
      </c>
      <c r="E25" s="49">
        <v>1978</v>
      </c>
      <c r="F25" s="49" t="s">
        <v>146</v>
      </c>
      <c r="G25" s="49" t="s">
        <v>147</v>
      </c>
      <c r="H25" s="52">
        <v>12</v>
      </c>
      <c r="I25" s="52"/>
    </row>
    <row r="26" spans="1:9">
      <c r="A26" s="49">
        <v>253</v>
      </c>
      <c r="B26" s="49" t="s">
        <v>34</v>
      </c>
      <c r="C26" s="49">
        <v>8</v>
      </c>
      <c r="D26" s="49" t="s">
        <v>596</v>
      </c>
      <c r="E26" s="49">
        <v>1975</v>
      </c>
      <c r="F26" s="49" t="s">
        <v>129</v>
      </c>
      <c r="G26" s="49" t="s">
        <v>130</v>
      </c>
      <c r="H26" s="52">
        <v>11</v>
      </c>
      <c r="I26" s="52"/>
    </row>
    <row r="27" spans="1:9">
      <c r="A27" s="49">
        <v>274</v>
      </c>
      <c r="B27" s="49" t="s">
        <v>34</v>
      </c>
      <c r="C27" s="49">
        <v>9</v>
      </c>
      <c r="D27" s="49" t="s">
        <v>613</v>
      </c>
      <c r="E27" s="49">
        <v>1977</v>
      </c>
      <c r="F27" s="49" t="s">
        <v>193</v>
      </c>
      <c r="G27" s="49" t="s">
        <v>194</v>
      </c>
      <c r="H27" s="52">
        <v>10</v>
      </c>
      <c r="I27" s="52"/>
    </row>
    <row r="28" spans="1:9">
      <c r="A28" s="49">
        <v>290</v>
      </c>
      <c r="B28" s="49" t="s">
        <v>34</v>
      </c>
      <c r="C28" s="49">
        <v>10</v>
      </c>
      <c r="D28" s="49" t="s">
        <v>628</v>
      </c>
      <c r="E28" s="49">
        <v>1975</v>
      </c>
      <c r="F28" s="49" t="s">
        <v>126</v>
      </c>
      <c r="G28" s="49" t="s">
        <v>376</v>
      </c>
      <c r="H28" s="52">
        <v>9</v>
      </c>
      <c r="I28" s="52"/>
    </row>
    <row r="29" spans="1:9">
      <c r="A29" s="49">
        <v>313</v>
      </c>
      <c r="B29" s="49" t="s">
        <v>34</v>
      </c>
      <c r="C29" s="49">
        <v>11</v>
      </c>
      <c r="D29" s="49" t="s">
        <v>651</v>
      </c>
      <c r="E29" s="49">
        <v>1974</v>
      </c>
      <c r="F29" s="49" t="s">
        <v>113</v>
      </c>
      <c r="G29" s="49" t="s">
        <v>114</v>
      </c>
      <c r="H29" s="52">
        <v>8</v>
      </c>
      <c r="I29" s="52"/>
    </row>
    <row r="30" spans="1:9">
      <c r="A30" s="49">
        <v>328</v>
      </c>
      <c r="B30" s="49" t="s">
        <v>34</v>
      </c>
      <c r="C30" s="49">
        <v>12</v>
      </c>
      <c r="D30" s="49" t="s">
        <v>666</v>
      </c>
      <c r="E30" s="49">
        <v>1977</v>
      </c>
      <c r="F30" s="49" t="s">
        <v>126</v>
      </c>
      <c r="G30" s="49" t="s">
        <v>376</v>
      </c>
      <c r="H30" s="52">
        <v>7</v>
      </c>
      <c r="I30" s="52"/>
    </row>
    <row r="31" spans="1:9">
      <c r="A31" s="49">
        <v>362</v>
      </c>
      <c r="B31" s="49" t="s">
        <v>34</v>
      </c>
      <c r="C31" s="49">
        <v>13</v>
      </c>
      <c r="D31" s="49" t="s">
        <v>698</v>
      </c>
      <c r="E31" s="49">
        <v>1978</v>
      </c>
      <c r="F31" s="49" t="s">
        <v>173</v>
      </c>
      <c r="G31" s="49" t="s">
        <v>908</v>
      </c>
      <c r="H31" s="49">
        <v>6</v>
      </c>
      <c r="I31" s="52"/>
    </row>
    <row r="32" spans="1:9">
      <c r="A32" s="49">
        <v>364</v>
      </c>
      <c r="B32" s="49" t="s">
        <v>34</v>
      </c>
      <c r="C32" s="49">
        <v>14</v>
      </c>
      <c r="D32" s="49" t="s">
        <v>700</v>
      </c>
      <c r="E32" s="49">
        <v>1975</v>
      </c>
      <c r="F32" s="49" t="s">
        <v>152</v>
      </c>
      <c r="G32" s="49" t="s">
        <v>269</v>
      </c>
      <c r="H32" s="52">
        <v>5</v>
      </c>
      <c r="I32" s="52"/>
    </row>
    <row r="33" spans="1:9">
      <c r="A33" s="49">
        <v>375</v>
      </c>
      <c r="B33" s="49" t="s">
        <v>34</v>
      </c>
      <c r="C33" s="49">
        <v>15</v>
      </c>
      <c r="D33" s="49" t="s">
        <v>709</v>
      </c>
      <c r="E33" s="49">
        <v>1974</v>
      </c>
      <c r="F33" s="49" t="s">
        <v>148</v>
      </c>
      <c r="G33" s="49" t="s">
        <v>149</v>
      </c>
      <c r="H33" s="52">
        <v>4</v>
      </c>
      <c r="I33" s="52"/>
    </row>
    <row r="34" spans="1:9">
      <c r="A34" s="49">
        <v>428</v>
      </c>
      <c r="B34" s="49" t="s">
        <v>34</v>
      </c>
      <c r="C34" s="49">
        <v>16</v>
      </c>
      <c r="D34" s="49" t="s">
        <v>322</v>
      </c>
      <c r="E34" s="49">
        <v>1978</v>
      </c>
      <c r="F34" s="49" t="s">
        <v>122</v>
      </c>
      <c r="G34" s="49" t="s">
        <v>123</v>
      </c>
      <c r="H34" s="52">
        <v>3</v>
      </c>
      <c r="I34" s="52"/>
    </row>
    <row r="35" spans="1:9">
      <c r="A35" s="49">
        <v>445</v>
      </c>
      <c r="B35" s="49" t="s">
        <v>34</v>
      </c>
      <c r="C35" s="49">
        <v>17</v>
      </c>
      <c r="D35" s="49" t="s">
        <v>774</v>
      </c>
      <c r="E35" s="49">
        <v>1977</v>
      </c>
      <c r="F35" s="49" t="s">
        <v>152</v>
      </c>
      <c r="G35" s="49" t="s">
        <v>269</v>
      </c>
      <c r="H35" s="52">
        <v>2</v>
      </c>
      <c r="I35" s="52"/>
    </row>
    <row r="36" spans="1:9">
      <c r="A36" s="49">
        <v>459</v>
      </c>
      <c r="B36" s="49" t="s">
        <v>34</v>
      </c>
      <c r="C36" s="49">
        <v>18</v>
      </c>
      <c r="D36" s="49" t="s">
        <v>786</v>
      </c>
      <c r="E36" s="49">
        <v>1978</v>
      </c>
      <c r="F36" s="49" t="s">
        <v>170</v>
      </c>
      <c r="G36" s="49" t="s">
        <v>273</v>
      </c>
      <c r="H36" s="52">
        <v>1</v>
      </c>
      <c r="I36" s="52"/>
    </row>
    <row r="37" spans="1:9">
      <c r="A37" s="49">
        <v>463</v>
      </c>
      <c r="B37" s="49" t="s">
        <v>34</v>
      </c>
      <c r="C37" s="49">
        <v>19</v>
      </c>
      <c r="D37" s="49" t="s">
        <v>790</v>
      </c>
      <c r="E37" s="49">
        <v>1978</v>
      </c>
      <c r="F37" s="49" t="s">
        <v>232</v>
      </c>
      <c r="G37" s="49" t="s">
        <v>233</v>
      </c>
      <c r="H37" s="52">
        <v>1</v>
      </c>
      <c r="I37" s="52"/>
    </row>
    <row r="38" spans="1:9">
      <c r="A38" s="49">
        <v>464</v>
      </c>
      <c r="B38" s="49" t="s">
        <v>34</v>
      </c>
      <c r="C38" s="49">
        <v>20</v>
      </c>
      <c r="D38" s="49" t="s">
        <v>791</v>
      </c>
      <c r="E38" s="49">
        <v>1974</v>
      </c>
      <c r="F38" s="49" t="s">
        <v>170</v>
      </c>
      <c r="G38" s="49" t="s">
        <v>273</v>
      </c>
      <c r="H38" s="52">
        <v>1</v>
      </c>
      <c r="I38" s="52"/>
    </row>
    <row r="39" spans="1:9">
      <c r="A39" s="49">
        <v>498</v>
      </c>
      <c r="B39" s="49" t="s">
        <v>34</v>
      </c>
      <c r="C39" s="49">
        <v>21</v>
      </c>
      <c r="D39" s="49" t="s">
        <v>825</v>
      </c>
      <c r="E39" s="49">
        <v>1977</v>
      </c>
      <c r="F39" s="49" t="s">
        <v>139</v>
      </c>
      <c r="G39" s="49" t="s">
        <v>140</v>
      </c>
      <c r="H39" s="52">
        <v>1</v>
      </c>
      <c r="I39" s="52"/>
    </row>
    <row r="40" spans="1:9">
      <c r="A40" s="49">
        <v>514</v>
      </c>
      <c r="B40" s="49" t="s">
        <v>34</v>
      </c>
      <c r="C40" s="49">
        <v>22</v>
      </c>
      <c r="D40" s="49" t="s">
        <v>839</v>
      </c>
      <c r="E40" s="49">
        <v>1976</v>
      </c>
      <c r="F40" s="49" t="s">
        <v>166</v>
      </c>
      <c r="G40" s="49" t="s">
        <v>241</v>
      </c>
      <c r="H40" s="52">
        <v>1</v>
      </c>
      <c r="I40" s="52"/>
    </row>
    <row r="41" spans="1:9">
      <c r="A41" s="49">
        <v>524</v>
      </c>
      <c r="B41" s="49" t="s">
        <v>34</v>
      </c>
      <c r="C41" s="49">
        <v>23</v>
      </c>
      <c r="D41" s="49" t="s">
        <v>849</v>
      </c>
      <c r="E41" s="49">
        <v>1974</v>
      </c>
      <c r="F41" s="49" t="s">
        <v>126</v>
      </c>
      <c r="G41" s="49" t="s">
        <v>376</v>
      </c>
      <c r="H41" s="52">
        <v>1</v>
      </c>
      <c r="I41" s="52"/>
    </row>
    <row r="42" spans="1:9">
      <c r="A42" s="49">
        <v>530</v>
      </c>
      <c r="B42" s="49" t="s">
        <v>34</v>
      </c>
      <c r="C42" s="49">
        <v>24</v>
      </c>
      <c r="D42" s="49" t="s">
        <v>855</v>
      </c>
      <c r="E42" s="49">
        <v>1978</v>
      </c>
      <c r="F42" s="49" t="s">
        <v>215</v>
      </c>
      <c r="G42" s="49" t="s">
        <v>216</v>
      </c>
      <c r="H42" s="52">
        <v>1</v>
      </c>
      <c r="I42" s="52"/>
    </row>
    <row r="43" spans="1:9">
      <c r="A43" s="49">
        <v>538</v>
      </c>
      <c r="B43" s="49" t="s">
        <v>34</v>
      </c>
      <c r="C43" s="49">
        <v>25</v>
      </c>
      <c r="D43" s="107" t="s">
        <v>862</v>
      </c>
      <c r="E43" s="49">
        <v>1978</v>
      </c>
      <c r="F43" s="49" t="s">
        <v>152</v>
      </c>
      <c r="G43" s="49" t="s">
        <v>269</v>
      </c>
      <c r="H43" s="52">
        <v>1</v>
      </c>
      <c r="I43" s="52"/>
    </row>
    <row r="44" spans="1:9">
      <c r="A44" s="49">
        <v>539</v>
      </c>
      <c r="B44" s="49" t="s">
        <v>34</v>
      </c>
      <c r="C44" s="49">
        <v>26</v>
      </c>
      <c r="D44" s="49" t="s">
        <v>863</v>
      </c>
      <c r="E44" s="49">
        <v>1976</v>
      </c>
      <c r="F44" s="49" t="s">
        <v>152</v>
      </c>
      <c r="G44" s="49" t="s">
        <v>269</v>
      </c>
      <c r="H44" s="52">
        <v>1</v>
      </c>
      <c r="I44" s="52"/>
    </row>
    <row r="45" spans="1:9">
      <c r="A45" s="49">
        <v>586</v>
      </c>
      <c r="B45" s="49" t="s">
        <v>34</v>
      </c>
      <c r="C45" s="49">
        <v>27</v>
      </c>
      <c r="D45" s="52" t="s">
        <v>905</v>
      </c>
      <c r="E45" s="49">
        <v>1976</v>
      </c>
      <c r="F45" s="49" t="s">
        <v>286</v>
      </c>
      <c r="G45" s="49" t="s">
        <v>285</v>
      </c>
      <c r="H45" s="52">
        <v>1</v>
      </c>
      <c r="I45" s="52"/>
    </row>
    <row r="46" spans="1:9">
      <c r="A46" s="66">
        <v>94</v>
      </c>
      <c r="B46" s="66" t="s">
        <v>37</v>
      </c>
      <c r="C46" s="66">
        <v>1</v>
      </c>
      <c r="D46" s="66" t="s">
        <v>458</v>
      </c>
      <c r="E46" s="66">
        <v>1972</v>
      </c>
      <c r="F46" s="66" t="s">
        <v>113</v>
      </c>
      <c r="G46" s="66" t="s">
        <v>114</v>
      </c>
      <c r="H46" s="106">
        <v>20</v>
      </c>
      <c r="I46" s="52"/>
    </row>
    <row r="47" spans="1:9">
      <c r="A47" s="49">
        <v>216</v>
      </c>
      <c r="B47" s="49" t="s">
        <v>37</v>
      </c>
      <c r="C47" s="49">
        <v>2</v>
      </c>
      <c r="D47" s="49" t="s">
        <v>315</v>
      </c>
      <c r="E47" s="49">
        <v>1970</v>
      </c>
      <c r="F47" s="49" t="s">
        <v>193</v>
      </c>
      <c r="G47" s="49" t="s">
        <v>194</v>
      </c>
      <c r="H47" s="52">
        <v>18</v>
      </c>
      <c r="I47" s="52"/>
    </row>
    <row r="48" spans="1:9">
      <c r="A48" s="49">
        <v>226</v>
      </c>
      <c r="B48" s="49" t="s">
        <v>37</v>
      </c>
      <c r="C48" s="49">
        <v>3</v>
      </c>
      <c r="D48" s="49" t="s">
        <v>573</v>
      </c>
      <c r="E48" s="49">
        <v>1972</v>
      </c>
      <c r="F48" s="49" t="s">
        <v>126</v>
      </c>
      <c r="G48" s="49" t="s">
        <v>376</v>
      </c>
      <c r="H48" s="52">
        <v>16</v>
      </c>
      <c r="I48" s="52"/>
    </row>
    <row r="49" spans="1:9">
      <c r="A49" s="49">
        <v>247</v>
      </c>
      <c r="B49" s="49" t="s">
        <v>37</v>
      </c>
      <c r="C49" s="49">
        <v>4</v>
      </c>
      <c r="D49" s="49" t="s">
        <v>351</v>
      </c>
      <c r="E49" s="49">
        <v>1969</v>
      </c>
      <c r="F49" s="49" t="s">
        <v>166</v>
      </c>
      <c r="G49" s="49" t="s">
        <v>241</v>
      </c>
      <c r="H49" s="52">
        <v>15</v>
      </c>
      <c r="I49" s="52"/>
    </row>
    <row r="50" spans="1:9">
      <c r="A50" s="49">
        <v>255</v>
      </c>
      <c r="B50" s="49" t="s">
        <v>37</v>
      </c>
      <c r="C50" s="49">
        <v>5</v>
      </c>
      <c r="D50" s="49" t="s">
        <v>317</v>
      </c>
      <c r="E50" s="49">
        <v>1969</v>
      </c>
      <c r="F50" s="49" t="s">
        <v>176</v>
      </c>
      <c r="G50" s="49" t="s">
        <v>177</v>
      </c>
      <c r="H50" s="52">
        <v>14</v>
      </c>
      <c r="I50" s="52"/>
    </row>
    <row r="51" spans="1:9">
      <c r="A51" s="49">
        <v>257</v>
      </c>
      <c r="B51" s="49" t="s">
        <v>37</v>
      </c>
      <c r="C51" s="49">
        <v>6</v>
      </c>
      <c r="D51" s="49" t="s">
        <v>599</v>
      </c>
      <c r="E51" s="49">
        <v>1969</v>
      </c>
      <c r="F51" s="49" t="s">
        <v>334</v>
      </c>
      <c r="G51" s="49" t="s">
        <v>335</v>
      </c>
      <c r="H51" s="52">
        <v>13</v>
      </c>
      <c r="I51" s="52"/>
    </row>
    <row r="52" spans="1:9">
      <c r="A52" s="49">
        <v>266</v>
      </c>
      <c r="B52" s="49" t="s">
        <v>37</v>
      </c>
      <c r="C52" s="49">
        <v>7</v>
      </c>
      <c r="D52" s="49" t="s">
        <v>352</v>
      </c>
      <c r="E52" s="49">
        <v>1969</v>
      </c>
      <c r="F52" s="49" t="s">
        <v>270</v>
      </c>
      <c r="G52" s="49" t="s">
        <v>271</v>
      </c>
      <c r="H52" s="52">
        <v>12</v>
      </c>
      <c r="I52" s="52"/>
    </row>
    <row r="53" spans="1:9">
      <c r="A53" s="49">
        <v>288</v>
      </c>
      <c r="B53" s="49" t="s">
        <v>37</v>
      </c>
      <c r="C53" s="49">
        <v>8</v>
      </c>
      <c r="D53" s="49" t="s">
        <v>626</v>
      </c>
      <c r="E53" s="49">
        <v>1970</v>
      </c>
      <c r="F53" s="49" t="s">
        <v>168</v>
      </c>
      <c r="G53" s="49" t="s">
        <v>169</v>
      </c>
      <c r="H53" s="52">
        <v>11</v>
      </c>
      <c r="I53" s="52"/>
    </row>
    <row r="54" spans="1:9">
      <c r="A54" s="49">
        <v>344</v>
      </c>
      <c r="B54" s="49" t="s">
        <v>37</v>
      </c>
      <c r="C54" s="49">
        <v>9</v>
      </c>
      <c r="D54" s="49" t="s">
        <v>681</v>
      </c>
      <c r="E54" s="49">
        <v>1971</v>
      </c>
      <c r="F54" s="49" t="s">
        <v>171</v>
      </c>
      <c r="G54" s="49" t="s">
        <v>172</v>
      </c>
      <c r="H54" s="52">
        <v>10</v>
      </c>
      <c r="I54" s="52"/>
    </row>
    <row r="55" spans="1:9">
      <c r="A55" s="49">
        <v>393</v>
      </c>
      <c r="B55" s="49" t="s">
        <v>37</v>
      </c>
      <c r="C55" s="49">
        <v>10</v>
      </c>
      <c r="D55" s="49" t="s">
        <v>725</v>
      </c>
      <c r="E55" s="49">
        <v>1970</v>
      </c>
      <c r="F55" s="49" t="s">
        <v>168</v>
      </c>
      <c r="G55" s="49" t="s">
        <v>169</v>
      </c>
      <c r="H55" s="52">
        <v>9</v>
      </c>
      <c r="I55" s="52"/>
    </row>
    <row r="56" spans="1:9">
      <c r="A56" s="49">
        <v>411</v>
      </c>
      <c r="B56" s="49" t="s">
        <v>37</v>
      </c>
      <c r="C56" s="49">
        <v>11</v>
      </c>
      <c r="D56" s="49" t="s">
        <v>742</v>
      </c>
      <c r="E56" s="49">
        <v>1972</v>
      </c>
      <c r="F56" s="49" t="s">
        <v>270</v>
      </c>
      <c r="G56" s="49" t="s">
        <v>271</v>
      </c>
      <c r="H56" s="52">
        <v>8</v>
      </c>
      <c r="I56" s="52"/>
    </row>
    <row r="57" spans="1:9">
      <c r="A57" s="49">
        <v>418</v>
      </c>
      <c r="B57" s="49" t="s">
        <v>37</v>
      </c>
      <c r="C57" s="49">
        <v>12</v>
      </c>
      <c r="D57" s="49" t="s">
        <v>749</v>
      </c>
      <c r="E57" s="49">
        <v>1970</v>
      </c>
      <c r="F57" s="49" t="s">
        <v>217</v>
      </c>
      <c r="G57" s="49" t="s">
        <v>218</v>
      </c>
      <c r="H57" s="52">
        <v>7</v>
      </c>
      <c r="I57" s="52"/>
    </row>
    <row r="58" spans="1:9">
      <c r="A58" s="49">
        <v>427</v>
      </c>
      <c r="B58" s="49" t="s">
        <v>37</v>
      </c>
      <c r="C58" s="49">
        <v>13</v>
      </c>
      <c r="D58" s="49" t="s">
        <v>354</v>
      </c>
      <c r="E58" s="49">
        <v>1969</v>
      </c>
      <c r="F58" s="49" t="s">
        <v>122</v>
      </c>
      <c r="G58" s="49" t="s">
        <v>123</v>
      </c>
      <c r="H58" s="52">
        <v>6</v>
      </c>
      <c r="I58" s="52"/>
    </row>
    <row r="59" spans="1:9">
      <c r="A59" s="49">
        <v>488</v>
      </c>
      <c r="B59" s="49" t="s">
        <v>37</v>
      </c>
      <c r="C59" s="49">
        <v>14</v>
      </c>
      <c r="D59" s="49" t="s">
        <v>815</v>
      </c>
      <c r="E59" s="49">
        <v>1973</v>
      </c>
      <c r="F59" s="49" t="s">
        <v>122</v>
      </c>
      <c r="G59" s="49" t="s">
        <v>123</v>
      </c>
      <c r="H59" s="52">
        <v>5</v>
      </c>
      <c r="I59" s="52"/>
    </row>
    <row r="60" spans="1:9">
      <c r="A60" s="49">
        <v>495</v>
      </c>
      <c r="B60" s="49" t="s">
        <v>37</v>
      </c>
      <c r="C60" s="49">
        <v>16</v>
      </c>
      <c r="D60" s="49" t="s">
        <v>822</v>
      </c>
      <c r="E60" s="49">
        <v>1973</v>
      </c>
      <c r="F60" s="49" t="s">
        <v>166</v>
      </c>
      <c r="G60" s="49" t="s">
        <v>241</v>
      </c>
      <c r="H60" s="52">
        <v>4</v>
      </c>
      <c r="I60" s="52"/>
    </row>
    <row r="61" spans="1:9">
      <c r="A61" s="49">
        <v>500</v>
      </c>
      <c r="B61" s="49" t="s">
        <v>37</v>
      </c>
      <c r="C61" s="49">
        <v>17</v>
      </c>
      <c r="D61" s="49" t="s">
        <v>827</v>
      </c>
      <c r="E61" s="49">
        <v>1970</v>
      </c>
      <c r="F61" s="49" t="s">
        <v>155</v>
      </c>
      <c r="G61" s="49" t="s">
        <v>156</v>
      </c>
      <c r="H61" s="52">
        <v>3</v>
      </c>
      <c r="I61" s="52"/>
    </row>
    <row r="62" spans="1:9">
      <c r="A62" s="49">
        <v>502</v>
      </c>
      <c r="B62" s="49" t="s">
        <v>37</v>
      </c>
      <c r="C62" s="49">
        <v>18</v>
      </c>
      <c r="D62" s="49" t="s">
        <v>829</v>
      </c>
      <c r="E62" s="49">
        <v>1972</v>
      </c>
      <c r="F62" s="49" t="s">
        <v>286</v>
      </c>
      <c r="G62" s="49" t="s">
        <v>285</v>
      </c>
      <c r="H62" s="52">
        <v>2</v>
      </c>
      <c r="I62" s="52"/>
    </row>
    <row r="63" spans="1:9">
      <c r="A63" s="49">
        <v>532</v>
      </c>
      <c r="B63" s="49" t="s">
        <v>37</v>
      </c>
      <c r="C63" s="49">
        <v>19</v>
      </c>
      <c r="D63" s="49" t="s">
        <v>857</v>
      </c>
      <c r="E63" s="49">
        <v>1969</v>
      </c>
      <c r="F63" s="49" t="s">
        <v>155</v>
      </c>
      <c r="G63" s="49" t="s">
        <v>156</v>
      </c>
      <c r="H63" s="52">
        <v>1</v>
      </c>
      <c r="I63" s="52"/>
    </row>
    <row r="64" spans="1:9">
      <c r="A64" s="49">
        <v>540</v>
      </c>
      <c r="B64" s="49" t="s">
        <v>37</v>
      </c>
      <c r="C64" s="49">
        <v>20</v>
      </c>
      <c r="D64" s="49" t="s">
        <v>864</v>
      </c>
      <c r="E64" s="49">
        <v>1969</v>
      </c>
      <c r="F64" s="49" t="s">
        <v>217</v>
      </c>
      <c r="G64" s="49" t="s">
        <v>218</v>
      </c>
      <c r="H64" s="52">
        <v>1</v>
      </c>
      <c r="I64" s="52"/>
    </row>
    <row r="65" spans="1:9">
      <c r="A65" s="49">
        <v>547</v>
      </c>
      <c r="B65" s="49" t="s">
        <v>37</v>
      </c>
      <c r="C65" s="49">
        <v>21</v>
      </c>
      <c r="D65" s="52" t="s">
        <v>871</v>
      </c>
      <c r="E65" s="49">
        <v>1969</v>
      </c>
      <c r="F65" s="49" t="s">
        <v>129</v>
      </c>
      <c r="G65" s="49" t="s">
        <v>130</v>
      </c>
      <c r="H65" s="52">
        <v>1</v>
      </c>
      <c r="I65" s="52"/>
    </row>
    <row r="66" spans="1:9">
      <c r="A66" s="49">
        <v>551</v>
      </c>
      <c r="B66" s="49" t="s">
        <v>37</v>
      </c>
      <c r="C66" s="49">
        <v>22</v>
      </c>
      <c r="D66" s="52" t="s">
        <v>875</v>
      </c>
      <c r="E66" s="49">
        <v>1969</v>
      </c>
      <c r="F66" s="49" t="s">
        <v>150</v>
      </c>
      <c r="G66" s="49" t="s">
        <v>151</v>
      </c>
      <c r="H66" s="52">
        <v>1</v>
      </c>
      <c r="I66" s="52"/>
    </row>
    <row r="67" spans="1:9">
      <c r="A67" s="49">
        <v>554</v>
      </c>
      <c r="B67" s="49" t="s">
        <v>37</v>
      </c>
      <c r="C67" s="49">
        <v>23</v>
      </c>
      <c r="D67" s="52" t="s">
        <v>878</v>
      </c>
      <c r="E67" s="49">
        <v>1969</v>
      </c>
      <c r="F67" s="49" t="s">
        <v>150</v>
      </c>
      <c r="G67" s="49" t="s">
        <v>151</v>
      </c>
      <c r="H67" s="52">
        <v>1</v>
      </c>
      <c r="I67" s="52"/>
    </row>
    <row r="68" spans="1:9">
      <c r="A68" s="49">
        <v>562</v>
      </c>
      <c r="B68" s="49" t="s">
        <v>37</v>
      </c>
      <c r="C68" s="49">
        <v>24</v>
      </c>
      <c r="D68" s="52" t="s">
        <v>884</v>
      </c>
      <c r="E68" s="49">
        <v>1970</v>
      </c>
      <c r="F68" s="49" t="s">
        <v>150</v>
      </c>
      <c r="G68" s="49" t="s">
        <v>151</v>
      </c>
      <c r="H68" s="52">
        <v>1</v>
      </c>
      <c r="I68" s="52"/>
    </row>
    <row r="69" spans="1:9">
      <c r="A69" s="49">
        <v>570</v>
      </c>
      <c r="B69" s="49" t="s">
        <v>37</v>
      </c>
      <c r="C69" s="49">
        <v>25</v>
      </c>
      <c r="D69" s="52" t="s">
        <v>892</v>
      </c>
      <c r="E69" s="49">
        <v>1969</v>
      </c>
      <c r="F69" s="49" t="s">
        <v>122</v>
      </c>
      <c r="G69" s="49" t="s">
        <v>123</v>
      </c>
      <c r="H69" s="52">
        <v>1</v>
      </c>
      <c r="I69" s="52"/>
    </row>
    <row r="70" spans="1:9">
      <c r="A70" s="49">
        <v>575</v>
      </c>
      <c r="B70" s="49" t="s">
        <v>37</v>
      </c>
      <c r="C70" s="49">
        <v>26</v>
      </c>
      <c r="D70" s="52" t="s">
        <v>896</v>
      </c>
      <c r="E70" s="49">
        <v>1972</v>
      </c>
      <c r="F70" s="49" t="s">
        <v>195</v>
      </c>
      <c r="G70" s="49" t="s">
        <v>196</v>
      </c>
      <c r="H70" s="52">
        <v>1</v>
      </c>
      <c r="I70" s="52"/>
    </row>
    <row r="71" spans="1:9">
      <c r="A71" s="49">
        <v>576</v>
      </c>
      <c r="B71" s="49" t="s">
        <v>37</v>
      </c>
      <c r="C71" s="49">
        <v>27</v>
      </c>
      <c r="D71" s="52" t="s">
        <v>897</v>
      </c>
      <c r="E71" s="49">
        <v>1973</v>
      </c>
      <c r="F71" s="49" t="s">
        <v>195</v>
      </c>
      <c r="G71" s="49" t="s">
        <v>196</v>
      </c>
      <c r="H71" s="52">
        <v>1</v>
      </c>
      <c r="I71" s="52"/>
    </row>
    <row r="72" spans="1:9">
      <c r="A72" s="66">
        <v>222</v>
      </c>
      <c r="B72" s="66" t="s">
        <v>43</v>
      </c>
      <c r="C72" s="66">
        <v>1</v>
      </c>
      <c r="D72" s="66" t="s">
        <v>570</v>
      </c>
      <c r="E72" s="66">
        <v>1965</v>
      </c>
      <c r="F72" s="66" t="s">
        <v>126</v>
      </c>
      <c r="G72" s="66" t="s">
        <v>376</v>
      </c>
      <c r="H72" s="106">
        <v>20</v>
      </c>
      <c r="I72" s="52"/>
    </row>
    <row r="73" spans="1:9">
      <c r="A73" s="49">
        <v>258</v>
      </c>
      <c r="B73" s="49" t="s">
        <v>43</v>
      </c>
      <c r="C73" s="49">
        <v>2</v>
      </c>
      <c r="D73" s="49" t="s">
        <v>600</v>
      </c>
      <c r="E73" s="49">
        <v>1968</v>
      </c>
      <c r="F73" s="49" t="s">
        <v>175</v>
      </c>
      <c r="G73" s="49" t="s">
        <v>909</v>
      </c>
      <c r="H73" s="52">
        <v>18</v>
      </c>
      <c r="I73" s="52"/>
    </row>
    <row r="74" spans="1:9">
      <c r="A74" s="49">
        <v>273</v>
      </c>
      <c r="B74" s="49" t="s">
        <v>43</v>
      </c>
      <c r="C74" s="49">
        <v>3</v>
      </c>
      <c r="D74" s="49" t="s">
        <v>313</v>
      </c>
      <c r="E74" s="49">
        <v>1966</v>
      </c>
      <c r="F74" s="49" t="s">
        <v>176</v>
      </c>
      <c r="G74" s="49" t="s">
        <v>177</v>
      </c>
      <c r="H74" s="52">
        <v>16</v>
      </c>
      <c r="I74" s="52"/>
    </row>
    <row r="75" spans="1:9">
      <c r="A75" s="49">
        <v>327</v>
      </c>
      <c r="B75" s="49" t="s">
        <v>43</v>
      </c>
      <c r="C75" s="49">
        <v>4</v>
      </c>
      <c r="D75" s="49" t="s">
        <v>665</v>
      </c>
      <c r="E75" s="49">
        <v>1964</v>
      </c>
      <c r="F75" s="49" t="s">
        <v>126</v>
      </c>
      <c r="G75" s="49" t="s">
        <v>376</v>
      </c>
      <c r="H75" s="52">
        <v>15</v>
      </c>
      <c r="I75" s="52"/>
    </row>
    <row r="76" spans="1:9">
      <c r="A76" s="49">
        <v>348</v>
      </c>
      <c r="B76" s="49" t="s">
        <v>43</v>
      </c>
      <c r="C76" s="49">
        <v>5</v>
      </c>
      <c r="D76" s="49" t="s">
        <v>685</v>
      </c>
      <c r="E76" s="49">
        <v>1968</v>
      </c>
      <c r="F76" s="49" t="s">
        <v>126</v>
      </c>
      <c r="G76" s="49" t="s">
        <v>376</v>
      </c>
      <c r="H76" s="52">
        <v>14</v>
      </c>
      <c r="I76" s="52"/>
    </row>
    <row r="77" spans="1:9">
      <c r="A77" s="49">
        <v>360</v>
      </c>
      <c r="B77" s="49" t="s">
        <v>43</v>
      </c>
      <c r="C77" s="49">
        <v>6</v>
      </c>
      <c r="D77" s="49" t="s">
        <v>696</v>
      </c>
      <c r="E77" s="49">
        <v>1964</v>
      </c>
      <c r="F77" s="49" t="s">
        <v>171</v>
      </c>
      <c r="G77" s="49" t="s">
        <v>172</v>
      </c>
      <c r="H77" s="52">
        <v>13</v>
      </c>
      <c r="I77" s="52"/>
    </row>
    <row r="78" spans="1:9">
      <c r="A78" s="49">
        <v>379</v>
      </c>
      <c r="B78" s="49" t="s">
        <v>43</v>
      </c>
      <c r="C78" s="49">
        <v>7</v>
      </c>
      <c r="D78" s="49" t="s">
        <v>713</v>
      </c>
      <c r="E78" s="49">
        <v>1968</v>
      </c>
      <c r="F78" s="49" t="s">
        <v>126</v>
      </c>
      <c r="G78" s="49" t="s">
        <v>376</v>
      </c>
      <c r="H78" s="52">
        <v>12</v>
      </c>
      <c r="I78" s="52"/>
    </row>
    <row r="79" spans="1:9">
      <c r="A79" s="49">
        <v>394</v>
      </c>
      <c r="B79" s="49" t="s">
        <v>43</v>
      </c>
      <c r="C79" s="49">
        <v>8</v>
      </c>
      <c r="D79" s="49" t="s">
        <v>726</v>
      </c>
      <c r="E79" s="49">
        <v>1965</v>
      </c>
      <c r="F79" s="49" t="s">
        <v>168</v>
      </c>
      <c r="G79" s="49" t="s">
        <v>169</v>
      </c>
      <c r="H79" s="52">
        <v>11</v>
      </c>
      <c r="I79" s="52"/>
    </row>
    <row r="80" spans="1:9">
      <c r="A80" s="49">
        <v>410</v>
      </c>
      <c r="B80" s="49" t="s">
        <v>43</v>
      </c>
      <c r="C80" s="49">
        <v>9</v>
      </c>
      <c r="D80" s="49" t="s">
        <v>349</v>
      </c>
      <c r="E80" s="49">
        <v>1967</v>
      </c>
      <c r="F80" s="49" t="s">
        <v>113</v>
      </c>
      <c r="G80" s="49" t="s">
        <v>114</v>
      </c>
      <c r="H80" s="52">
        <v>10</v>
      </c>
      <c r="I80" s="52"/>
    </row>
    <row r="81" spans="1:9">
      <c r="A81" s="49">
        <v>430</v>
      </c>
      <c r="B81" s="49" t="s">
        <v>43</v>
      </c>
      <c r="C81" s="49">
        <v>10</v>
      </c>
      <c r="D81" s="49" t="s">
        <v>759</v>
      </c>
      <c r="E81" s="49">
        <v>1967</v>
      </c>
      <c r="F81" s="49" t="s">
        <v>139</v>
      </c>
      <c r="G81" s="49" t="s">
        <v>140</v>
      </c>
      <c r="H81" s="52">
        <v>9</v>
      </c>
      <c r="I81" s="52"/>
    </row>
    <row r="82" spans="1:9">
      <c r="A82" s="49">
        <v>448</v>
      </c>
      <c r="B82" s="49" t="s">
        <v>43</v>
      </c>
      <c r="C82" s="49">
        <v>11</v>
      </c>
      <c r="D82" s="49" t="s">
        <v>357</v>
      </c>
      <c r="E82" s="49">
        <v>1967</v>
      </c>
      <c r="F82" s="49" t="s">
        <v>166</v>
      </c>
      <c r="G82" s="49" t="s">
        <v>241</v>
      </c>
      <c r="H82" s="52">
        <v>8</v>
      </c>
      <c r="I82" s="52"/>
    </row>
    <row r="83" spans="1:9">
      <c r="A83" s="49">
        <v>461</v>
      </c>
      <c r="B83" s="49" t="s">
        <v>43</v>
      </c>
      <c r="C83" s="49">
        <v>12</v>
      </c>
      <c r="D83" s="49" t="s">
        <v>788</v>
      </c>
      <c r="E83" s="49">
        <v>1965</v>
      </c>
      <c r="F83" s="49" t="s">
        <v>336</v>
      </c>
      <c r="G83" s="49" t="s">
        <v>337</v>
      </c>
      <c r="H83" s="52">
        <v>7</v>
      </c>
      <c r="I83" s="52"/>
    </row>
    <row r="84" spans="1:9">
      <c r="A84" s="49">
        <v>470</v>
      </c>
      <c r="B84" s="49" t="s">
        <v>43</v>
      </c>
      <c r="C84" s="49">
        <v>13</v>
      </c>
      <c r="D84" s="49" t="s">
        <v>797</v>
      </c>
      <c r="E84" s="49">
        <v>1968</v>
      </c>
      <c r="F84" s="49" t="s">
        <v>170</v>
      </c>
      <c r="G84" s="49" t="s">
        <v>273</v>
      </c>
      <c r="H84" s="52">
        <v>6</v>
      </c>
      <c r="I84" s="52"/>
    </row>
    <row r="85" spans="1:9">
      <c r="A85" s="49">
        <v>483</v>
      </c>
      <c r="B85" s="49" t="s">
        <v>43</v>
      </c>
      <c r="C85" s="49">
        <v>14</v>
      </c>
      <c r="D85" s="49" t="s">
        <v>810</v>
      </c>
      <c r="E85" s="49">
        <v>1964</v>
      </c>
      <c r="F85" s="49" t="s">
        <v>193</v>
      </c>
      <c r="G85" s="49" t="s">
        <v>194</v>
      </c>
      <c r="H85" s="52">
        <v>5</v>
      </c>
      <c r="I85" s="52"/>
    </row>
    <row r="86" spans="1:9">
      <c r="A86" s="49">
        <v>489</v>
      </c>
      <c r="B86" s="49" t="s">
        <v>43</v>
      </c>
      <c r="C86" s="49">
        <v>15</v>
      </c>
      <c r="D86" s="49" t="s">
        <v>816</v>
      </c>
      <c r="E86" s="49">
        <v>1967</v>
      </c>
      <c r="F86" s="49" t="s">
        <v>209</v>
      </c>
      <c r="G86" s="49" t="s">
        <v>210</v>
      </c>
      <c r="H86" s="52">
        <v>4</v>
      </c>
      <c r="I86" s="52"/>
    </row>
    <row r="87" spans="1:9">
      <c r="A87" s="49">
        <v>544</v>
      </c>
      <c r="B87" s="49" t="s">
        <v>43</v>
      </c>
      <c r="C87" s="49">
        <v>16</v>
      </c>
      <c r="D87" s="52" t="s">
        <v>868</v>
      </c>
      <c r="E87" s="49">
        <v>1967</v>
      </c>
      <c r="F87" s="49" t="s">
        <v>205</v>
      </c>
      <c r="G87" s="49" t="s">
        <v>206</v>
      </c>
      <c r="H87" s="52">
        <v>3</v>
      </c>
      <c r="I87" s="52"/>
    </row>
    <row r="88" spans="1:9">
      <c r="A88" s="49">
        <v>556</v>
      </c>
      <c r="B88" s="49" t="s">
        <v>43</v>
      </c>
      <c r="C88" s="49">
        <v>18</v>
      </c>
      <c r="D88" s="52" t="s">
        <v>880</v>
      </c>
      <c r="E88" s="49">
        <v>1966</v>
      </c>
      <c r="F88" s="49" t="s">
        <v>170</v>
      </c>
      <c r="G88" s="49" t="s">
        <v>273</v>
      </c>
      <c r="H88" s="52">
        <v>2</v>
      </c>
      <c r="I88" s="52"/>
    </row>
    <row r="89" spans="1:9">
      <c r="A89" s="49">
        <v>568</v>
      </c>
      <c r="B89" s="49" t="s">
        <v>43</v>
      </c>
      <c r="C89" s="49">
        <v>19</v>
      </c>
      <c r="D89" s="52" t="s">
        <v>890</v>
      </c>
      <c r="E89" s="49">
        <v>1964</v>
      </c>
      <c r="F89" s="49" t="s">
        <v>155</v>
      </c>
      <c r="G89" s="49" t="s">
        <v>156</v>
      </c>
      <c r="H89" s="52">
        <v>1</v>
      </c>
      <c r="I89" s="52"/>
    </row>
    <row r="90" spans="1:9">
      <c r="A90" s="66">
        <v>225</v>
      </c>
      <c r="B90" s="66" t="s">
        <v>49</v>
      </c>
      <c r="C90" s="66">
        <v>1</v>
      </c>
      <c r="D90" s="66" t="s">
        <v>572</v>
      </c>
      <c r="E90" s="66">
        <v>1962</v>
      </c>
      <c r="F90" s="66" t="s">
        <v>148</v>
      </c>
      <c r="G90" s="66" t="s">
        <v>149</v>
      </c>
      <c r="H90" s="106">
        <v>20</v>
      </c>
      <c r="I90" s="52"/>
    </row>
    <row r="91" spans="1:9">
      <c r="A91" s="49">
        <v>352</v>
      </c>
      <c r="B91" s="49" t="s">
        <v>49</v>
      </c>
      <c r="C91" s="49">
        <v>2</v>
      </c>
      <c r="D91" s="49" t="s">
        <v>688</v>
      </c>
      <c r="E91" s="49">
        <v>1959</v>
      </c>
      <c r="F91" s="49" t="s">
        <v>126</v>
      </c>
      <c r="G91" s="49" t="s">
        <v>376</v>
      </c>
      <c r="H91" s="52">
        <v>18</v>
      </c>
      <c r="I91" s="52"/>
    </row>
    <row r="92" spans="1:9">
      <c r="A92" s="49">
        <v>478</v>
      </c>
      <c r="B92" s="49" t="s">
        <v>49</v>
      </c>
      <c r="C92" s="49">
        <v>3</v>
      </c>
      <c r="D92" s="49" t="s">
        <v>805</v>
      </c>
      <c r="E92" s="49">
        <v>1962</v>
      </c>
      <c r="F92" s="49" t="s">
        <v>170</v>
      </c>
      <c r="G92" s="49" t="s">
        <v>273</v>
      </c>
      <c r="H92" s="52">
        <v>16</v>
      </c>
      <c r="I92" s="52"/>
    </row>
    <row r="93" spans="1:9">
      <c r="A93" s="49">
        <v>494</v>
      </c>
      <c r="B93" s="49" t="s">
        <v>49</v>
      </c>
      <c r="C93" s="49">
        <v>4</v>
      </c>
      <c r="D93" s="49" t="s">
        <v>821</v>
      </c>
      <c r="E93" s="49">
        <v>1963</v>
      </c>
      <c r="F93" s="49" t="s">
        <v>121</v>
      </c>
      <c r="G93" s="49" t="s">
        <v>268</v>
      </c>
      <c r="H93" s="52">
        <v>15</v>
      </c>
      <c r="I93" s="52"/>
    </row>
    <row r="94" spans="1:9">
      <c r="A94" s="49">
        <v>517</v>
      </c>
      <c r="B94" s="49" t="s">
        <v>49</v>
      </c>
      <c r="C94" s="49">
        <v>5</v>
      </c>
      <c r="D94" s="49" t="s">
        <v>842</v>
      </c>
      <c r="E94" s="49">
        <v>1963</v>
      </c>
      <c r="F94" s="49" t="s">
        <v>286</v>
      </c>
      <c r="G94" s="49" t="s">
        <v>285</v>
      </c>
      <c r="H94" s="52">
        <v>14</v>
      </c>
      <c r="I94" s="52"/>
    </row>
    <row r="95" spans="1:9">
      <c r="A95" s="49">
        <v>519</v>
      </c>
      <c r="B95" s="49" t="s">
        <v>49</v>
      </c>
      <c r="C95" s="49">
        <v>6</v>
      </c>
      <c r="D95" s="49" t="s">
        <v>844</v>
      </c>
      <c r="E95" s="49">
        <v>1961</v>
      </c>
      <c r="F95" s="49" t="s">
        <v>170</v>
      </c>
      <c r="G95" s="49" t="s">
        <v>273</v>
      </c>
      <c r="H95" s="52">
        <v>13</v>
      </c>
      <c r="I95" s="52"/>
    </row>
    <row r="96" spans="1:9">
      <c r="A96" s="49">
        <v>520</v>
      </c>
      <c r="B96" s="49" t="s">
        <v>49</v>
      </c>
      <c r="C96" s="49">
        <v>7</v>
      </c>
      <c r="D96" s="107" t="s">
        <v>845</v>
      </c>
      <c r="E96" s="49">
        <v>1961</v>
      </c>
      <c r="F96" s="49" t="s">
        <v>170</v>
      </c>
      <c r="G96" s="49" t="s">
        <v>273</v>
      </c>
      <c r="H96" s="52">
        <v>12</v>
      </c>
      <c r="I96" s="52"/>
    </row>
    <row r="97" spans="1:9">
      <c r="A97" s="49">
        <v>542</v>
      </c>
      <c r="B97" s="49" t="s">
        <v>49</v>
      </c>
      <c r="C97" s="49">
        <v>8</v>
      </c>
      <c r="D97" s="52" t="s">
        <v>866</v>
      </c>
      <c r="E97" s="49">
        <v>1960</v>
      </c>
      <c r="F97" s="49" t="s">
        <v>152</v>
      </c>
      <c r="G97" s="49" t="s">
        <v>269</v>
      </c>
      <c r="H97" s="52">
        <v>11</v>
      </c>
      <c r="I97" s="52"/>
    </row>
    <row r="98" spans="1:9">
      <c r="A98" s="49">
        <v>558</v>
      </c>
      <c r="B98" s="49" t="s">
        <v>49</v>
      </c>
      <c r="C98" s="49">
        <v>10</v>
      </c>
      <c r="D98" s="52" t="s">
        <v>882</v>
      </c>
      <c r="E98" s="49">
        <v>1959</v>
      </c>
      <c r="F98" s="49" t="s">
        <v>170</v>
      </c>
      <c r="G98" s="49" t="s">
        <v>273</v>
      </c>
      <c r="H98" s="52">
        <v>10</v>
      </c>
      <c r="I98" s="52"/>
    </row>
    <row r="99" spans="1:9">
      <c r="A99" s="49">
        <v>563</v>
      </c>
      <c r="B99" s="49" t="s">
        <v>49</v>
      </c>
      <c r="C99" s="49">
        <v>11</v>
      </c>
      <c r="D99" s="52" t="s">
        <v>885</v>
      </c>
      <c r="E99" s="49">
        <v>1962</v>
      </c>
      <c r="F99" s="49" t="s">
        <v>150</v>
      </c>
      <c r="G99" s="49" t="s">
        <v>151</v>
      </c>
      <c r="H99" s="52">
        <v>9</v>
      </c>
      <c r="I99" s="52"/>
    </row>
    <row r="100" spans="1:9">
      <c r="A100" s="66">
        <v>369</v>
      </c>
      <c r="B100" s="66" t="s">
        <v>52</v>
      </c>
      <c r="C100" s="66">
        <v>1</v>
      </c>
      <c r="D100" s="66" t="s">
        <v>348</v>
      </c>
      <c r="E100" s="66">
        <v>1955</v>
      </c>
      <c r="F100" s="66" t="s">
        <v>148</v>
      </c>
      <c r="G100" s="66" t="s">
        <v>149</v>
      </c>
      <c r="H100" s="106">
        <v>20</v>
      </c>
      <c r="I100" s="52"/>
    </row>
    <row r="101" spans="1:9">
      <c r="A101" s="49">
        <v>429</v>
      </c>
      <c r="B101" s="49" t="s">
        <v>52</v>
      </c>
      <c r="C101" s="49">
        <v>2</v>
      </c>
      <c r="D101" s="49" t="s">
        <v>758</v>
      </c>
      <c r="E101" s="49">
        <v>1957</v>
      </c>
      <c r="F101" s="49" t="s">
        <v>126</v>
      </c>
      <c r="G101" s="49" t="s">
        <v>376</v>
      </c>
      <c r="H101" s="52">
        <v>18</v>
      </c>
      <c r="I101" s="52"/>
    </row>
    <row r="102" spans="1:9">
      <c r="A102" s="49">
        <v>533</v>
      </c>
      <c r="B102" s="49" t="s">
        <v>52</v>
      </c>
      <c r="C102" s="49">
        <v>4</v>
      </c>
      <c r="D102" s="49" t="s">
        <v>858</v>
      </c>
      <c r="E102" s="49">
        <v>1957</v>
      </c>
      <c r="F102" s="49" t="s">
        <v>126</v>
      </c>
      <c r="G102" s="49" t="s">
        <v>376</v>
      </c>
      <c r="H102" s="52">
        <v>16</v>
      </c>
      <c r="I102" s="52"/>
    </row>
    <row r="103" spans="1:9">
      <c r="A103" s="49">
        <v>535</v>
      </c>
      <c r="B103" s="49" t="s">
        <v>52</v>
      </c>
      <c r="C103" s="49">
        <v>5</v>
      </c>
      <c r="D103" s="49" t="s">
        <v>859</v>
      </c>
      <c r="E103" s="49">
        <v>1955</v>
      </c>
      <c r="F103" s="49" t="s">
        <v>126</v>
      </c>
      <c r="G103" s="49" t="s">
        <v>376</v>
      </c>
      <c r="H103" s="52">
        <v>15</v>
      </c>
      <c r="I103" s="52"/>
    </row>
    <row r="104" spans="1:9">
      <c r="A104" s="49">
        <v>557</v>
      </c>
      <c r="B104" s="49" t="s">
        <v>52</v>
      </c>
      <c r="C104" s="49">
        <v>6</v>
      </c>
      <c r="D104" s="52" t="s">
        <v>881</v>
      </c>
      <c r="E104" s="49">
        <v>1957</v>
      </c>
      <c r="F104" s="49" t="s">
        <v>185</v>
      </c>
      <c r="G104" s="49" t="s">
        <v>186</v>
      </c>
      <c r="H104" s="52">
        <v>14</v>
      </c>
      <c r="I104" s="52"/>
    </row>
    <row r="105" spans="1:9">
      <c r="A105" s="49">
        <v>567</v>
      </c>
      <c r="B105" s="49" t="s">
        <v>52</v>
      </c>
      <c r="C105" s="49">
        <v>7</v>
      </c>
      <c r="D105" s="52" t="s">
        <v>889</v>
      </c>
      <c r="E105" s="49">
        <v>1958</v>
      </c>
      <c r="F105" s="49" t="s">
        <v>171</v>
      </c>
      <c r="G105" s="49" t="s">
        <v>172</v>
      </c>
      <c r="H105" s="52">
        <v>13</v>
      </c>
      <c r="I105" s="52"/>
    </row>
    <row r="106" spans="1:9">
      <c r="A106" s="49">
        <v>584</v>
      </c>
      <c r="B106" s="49" t="s">
        <v>52</v>
      </c>
      <c r="C106" s="49">
        <v>8</v>
      </c>
      <c r="D106" s="52" t="s">
        <v>325</v>
      </c>
      <c r="E106" s="49">
        <v>1954</v>
      </c>
      <c r="F106" s="49" t="s">
        <v>234</v>
      </c>
      <c r="G106" s="49" t="s">
        <v>235</v>
      </c>
      <c r="H106" s="52">
        <v>12</v>
      </c>
      <c r="I106" s="52"/>
    </row>
    <row r="107" spans="1:9">
      <c r="A107" s="66">
        <v>565</v>
      </c>
      <c r="B107" s="66" t="s">
        <v>54</v>
      </c>
      <c r="C107" s="66">
        <v>1</v>
      </c>
      <c r="D107" s="106" t="s">
        <v>887</v>
      </c>
      <c r="E107" s="66">
        <v>1952</v>
      </c>
      <c r="F107" s="66" t="s">
        <v>126</v>
      </c>
      <c r="G107" s="66" t="s">
        <v>376</v>
      </c>
      <c r="H107" s="106">
        <v>20</v>
      </c>
      <c r="I107" s="52"/>
    </row>
    <row r="108" spans="1:9">
      <c r="A108" s="66">
        <v>585</v>
      </c>
      <c r="B108" s="66" t="s">
        <v>58</v>
      </c>
      <c r="C108" s="66">
        <v>1</v>
      </c>
      <c r="D108" s="106" t="s">
        <v>904</v>
      </c>
      <c r="E108" s="66">
        <v>1941</v>
      </c>
      <c r="F108" s="66" t="s">
        <v>121</v>
      </c>
      <c r="G108" s="66" t="s">
        <v>268</v>
      </c>
      <c r="H108" s="106">
        <v>20</v>
      </c>
      <c r="I108" s="52"/>
    </row>
    <row r="109" spans="1:9">
      <c r="A109" s="66">
        <v>1</v>
      </c>
      <c r="B109" s="66" t="s">
        <v>64</v>
      </c>
      <c r="C109" s="66">
        <v>1</v>
      </c>
      <c r="D109" s="66" t="s">
        <v>381</v>
      </c>
      <c r="E109" s="66">
        <v>1990</v>
      </c>
      <c r="F109" s="66" t="s">
        <v>170</v>
      </c>
      <c r="G109" s="66" t="s">
        <v>273</v>
      </c>
      <c r="H109" s="106">
        <v>40</v>
      </c>
      <c r="I109" s="52"/>
    </row>
    <row r="110" spans="1:9">
      <c r="A110" s="49">
        <v>5</v>
      </c>
      <c r="B110" s="49" t="s">
        <v>64</v>
      </c>
      <c r="C110" s="49">
        <v>3</v>
      </c>
      <c r="D110" s="49" t="s">
        <v>384</v>
      </c>
      <c r="E110" s="49">
        <v>1989</v>
      </c>
      <c r="F110" s="49" t="s">
        <v>126</v>
      </c>
      <c r="G110" s="49" t="s">
        <v>376</v>
      </c>
      <c r="H110" s="102">
        <v>38</v>
      </c>
      <c r="I110" s="52"/>
    </row>
    <row r="111" spans="1:9">
      <c r="A111" s="49">
        <v>8</v>
      </c>
      <c r="B111" s="49" t="s">
        <v>64</v>
      </c>
      <c r="C111" s="49">
        <v>4</v>
      </c>
      <c r="D111" s="49" t="s">
        <v>386</v>
      </c>
      <c r="E111" s="49">
        <v>1990</v>
      </c>
      <c r="F111" s="49" t="s">
        <v>137</v>
      </c>
      <c r="G111" s="49" t="s">
        <v>138</v>
      </c>
      <c r="H111" s="102">
        <v>36</v>
      </c>
      <c r="I111" s="52"/>
    </row>
    <row r="112" spans="1:9">
      <c r="A112" s="49">
        <v>14</v>
      </c>
      <c r="B112" s="49" t="s">
        <v>64</v>
      </c>
      <c r="C112" s="49">
        <v>5</v>
      </c>
      <c r="D112" s="107" t="s">
        <v>296</v>
      </c>
      <c r="E112" s="49">
        <v>1986</v>
      </c>
      <c r="F112" s="49" t="s">
        <v>141</v>
      </c>
      <c r="G112" s="49" t="s">
        <v>142</v>
      </c>
      <c r="H112" s="102">
        <v>35</v>
      </c>
      <c r="I112" s="52"/>
    </row>
    <row r="113" spans="1:9">
      <c r="A113" s="49">
        <v>19</v>
      </c>
      <c r="B113" s="49" t="s">
        <v>64</v>
      </c>
      <c r="C113" s="49">
        <v>7</v>
      </c>
      <c r="D113" s="49" t="s">
        <v>396</v>
      </c>
      <c r="E113" s="49">
        <v>1988</v>
      </c>
      <c r="F113" s="49" t="s">
        <v>139</v>
      </c>
      <c r="G113" s="49" t="s">
        <v>140</v>
      </c>
      <c r="H113" s="102">
        <v>34</v>
      </c>
      <c r="I113" s="52"/>
    </row>
    <row r="114" spans="1:9">
      <c r="A114" s="49">
        <v>28</v>
      </c>
      <c r="B114" s="49" t="s">
        <v>64</v>
      </c>
      <c r="C114" s="49">
        <v>8</v>
      </c>
      <c r="D114" s="49" t="s">
        <v>403</v>
      </c>
      <c r="E114" s="49">
        <v>1993</v>
      </c>
      <c r="F114" s="49" t="s">
        <v>173</v>
      </c>
      <c r="G114" s="49" t="s">
        <v>908</v>
      </c>
      <c r="H114" s="102">
        <v>33</v>
      </c>
      <c r="I114" s="52"/>
    </row>
    <row r="115" spans="1:9">
      <c r="A115" s="49">
        <v>33</v>
      </c>
      <c r="B115" s="49" t="s">
        <v>64</v>
      </c>
      <c r="C115" s="49">
        <v>9</v>
      </c>
      <c r="D115" s="49" t="s">
        <v>407</v>
      </c>
      <c r="E115" s="49">
        <v>1993</v>
      </c>
      <c r="F115" s="49" t="s">
        <v>137</v>
      </c>
      <c r="G115" s="49" t="s">
        <v>138</v>
      </c>
      <c r="H115" s="102">
        <v>32</v>
      </c>
      <c r="I115" s="52"/>
    </row>
    <row r="116" spans="1:9">
      <c r="A116" s="49">
        <v>76</v>
      </c>
      <c r="B116" s="49" t="s">
        <v>64</v>
      </c>
      <c r="C116" s="49">
        <v>11</v>
      </c>
      <c r="D116" s="49" t="s">
        <v>444</v>
      </c>
      <c r="E116" s="49">
        <v>1984</v>
      </c>
      <c r="F116" s="49" t="s">
        <v>236</v>
      </c>
      <c r="G116" s="49" t="s">
        <v>237</v>
      </c>
      <c r="H116" s="102">
        <v>31</v>
      </c>
      <c r="I116" s="52"/>
    </row>
    <row r="117" spans="1:9">
      <c r="A117" s="49">
        <v>82</v>
      </c>
      <c r="B117" s="49" t="s">
        <v>64</v>
      </c>
      <c r="C117" s="49">
        <v>12</v>
      </c>
      <c r="D117" s="49" t="s">
        <v>448</v>
      </c>
      <c r="E117" s="49">
        <v>1989</v>
      </c>
      <c r="F117" s="49" t="s">
        <v>174</v>
      </c>
      <c r="G117" s="49" t="s">
        <v>267</v>
      </c>
      <c r="H117" s="102">
        <v>30</v>
      </c>
      <c r="I117" s="52"/>
    </row>
    <row r="118" spans="1:9">
      <c r="A118" s="49">
        <v>99</v>
      </c>
      <c r="B118" s="49" t="s">
        <v>64</v>
      </c>
      <c r="C118" s="49">
        <v>13</v>
      </c>
      <c r="D118" s="49" t="s">
        <v>463</v>
      </c>
      <c r="E118" s="49">
        <v>1984</v>
      </c>
      <c r="F118" s="49" t="s">
        <v>137</v>
      </c>
      <c r="G118" s="49" t="s">
        <v>138</v>
      </c>
      <c r="H118" s="102">
        <v>29</v>
      </c>
      <c r="I118" s="52"/>
    </row>
    <row r="119" spans="1:9">
      <c r="A119" s="49">
        <v>118</v>
      </c>
      <c r="B119" s="49" t="s">
        <v>64</v>
      </c>
      <c r="C119" s="49">
        <v>14</v>
      </c>
      <c r="D119" s="107" t="s">
        <v>478</v>
      </c>
      <c r="E119" s="49">
        <v>1986</v>
      </c>
      <c r="F119" s="49" t="s">
        <v>181</v>
      </c>
      <c r="G119" s="49" t="s">
        <v>240</v>
      </c>
      <c r="H119" s="102">
        <v>28</v>
      </c>
      <c r="I119" s="52"/>
    </row>
    <row r="120" spans="1:9">
      <c r="A120" s="49">
        <v>142</v>
      </c>
      <c r="B120" s="49" t="s">
        <v>64</v>
      </c>
      <c r="C120" s="49">
        <v>15</v>
      </c>
      <c r="D120" s="49" t="s">
        <v>502</v>
      </c>
      <c r="E120" s="49">
        <v>1988</v>
      </c>
      <c r="F120" s="49" t="s">
        <v>275</v>
      </c>
      <c r="G120" s="49" t="s">
        <v>276</v>
      </c>
      <c r="H120" s="102">
        <v>27</v>
      </c>
      <c r="I120" s="52"/>
    </row>
    <row r="121" spans="1:9">
      <c r="A121" s="49">
        <v>143</v>
      </c>
      <c r="B121" s="49" t="s">
        <v>64</v>
      </c>
      <c r="C121" s="49">
        <v>16</v>
      </c>
      <c r="D121" s="49" t="s">
        <v>503</v>
      </c>
      <c r="E121" s="49">
        <v>1989</v>
      </c>
      <c r="F121" s="49" t="s">
        <v>137</v>
      </c>
      <c r="G121" s="49" t="s">
        <v>138</v>
      </c>
      <c r="H121" s="102">
        <v>26</v>
      </c>
      <c r="I121" s="52"/>
    </row>
    <row r="122" spans="1:9">
      <c r="A122" s="49">
        <v>146</v>
      </c>
      <c r="B122" s="49" t="s">
        <v>64</v>
      </c>
      <c r="C122" s="49">
        <v>17</v>
      </c>
      <c r="D122" s="49" t="s">
        <v>506</v>
      </c>
      <c r="E122" s="49">
        <v>1986</v>
      </c>
      <c r="F122" s="49" t="s">
        <v>371</v>
      </c>
      <c r="G122" s="49" t="s">
        <v>912</v>
      </c>
      <c r="H122" s="102">
        <v>25</v>
      </c>
      <c r="I122" s="52"/>
    </row>
    <row r="123" spans="1:9">
      <c r="A123" s="49">
        <v>163</v>
      </c>
      <c r="B123" s="49" t="s">
        <v>64</v>
      </c>
      <c r="C123" s="49">
        <v>18</v>
      </c>
      <c r="D123" s="49" t="s">
        <v>520</v>
      </c>
      <c r="E123" s="49">
        <v>1995</v>
      </c>
      <c r="F123" s="49" t="s">
        <v>178</v>
      </c>
      <c r="G123" s="49" t="s">
        <v>277</v>
      </c>
      <c r="H123" s="102">
        <v>24</v>
      </c>
      <c r="I123" s="52"/>
    </row>
    <row r="124" spans="1:9">
      <c r="A124" s="49">
        <v>174</v>
      </c>
      <c r="B124" s="49" t="s">
        <v>64</v>
      </c>
      <c r="C124" s="49">
        <v>19</v>
      </c>
      <c r="D124" s="49" t="s">
        <v>530</v>
      </c>
      <c r="E124" s="49">
        <v>1984</v>
      </c>
      <c r="F124" s="49" t="s">
        <v>129</v>
      </c>
      <c r="G124" s="49" t="s">
        <v>130</v>
      </c>
      <c r="H124" s="102">
        <v>23</v>
      </c>
      <c r="I124" s="52"/>
    </row>
    <row r="125" spans="1:9">
      <c r="A125" s="49">
        <v>178</v>
      </c>
      <c r="B125" s="49" t="s">
        <v>64</v>
      </c>
      <c r="C125" s="49">
        <v>20</v>
      </c>
      <c r="D125" s="49" t="s">
        <v>309</v>
      </c>
      <c r="E125" s="49">
        <v>1988</v>
      </c>
      <c r="F125" s="49" t="s">
        <v>109</v>
      </c>
      <c r="G125" s="49" t="s">
        <v>110</v>
      </c>
      <c r="H125" s="102">
        <v>22</v>
      </c>
      <c r="I125" s="52"/>
    </row>
    <row r="126" spans="1:9">
      <c r="A126" s="49">
        <v>198</v>
      </c>
      <c r="B126" s="49" t="s">
        <v>64</v>
      </c>
      <c r="C126" s="49">
        <v>21</v>
      </c>
      <c r="D126" s="49" t="s">
        <v>549</v>
      </c>
      <c r="E126" s="49">
        <v>1991</v>
      </c>
      <c r="F126" s="49" t="s">
        <v>153</v>
      </c>
      <c r="G126" s="49" t="s">
        <v>154</v>
      </c>
      <c r="H126" s="102">
        <v>21</v>
      </c>
      <c r="I126" s="52"/>
    </row>
    <row r="127" spans="1:9">
      <c r="A127" s="49">
        <v>203</v>
      </c>
      <c r="B127" s="49" t="s">
        <v>64</v>
      </c>
      <c r="C127" s="49">
        <v>22</v>
      </c>
      <c r="D127" s="49" t="s">
        <v>554</v>
      </c>
      <c r="E127" s="49">
        <v>1984</v>
      </c>
      <c r="F127" s="49" t="s">
        <v>129</v>
      </c>
      <c r="G127" s="49" t="s">
        <v>130</v>
      </c>
      <c r="H127" s="102">
        <v>20</v>
      </c>
      <c r="I127" s="52"/>
    </row>
    <row r="128" spans="1:9">
      <c r="A128" s="49">
        <v>204</v>
      </c>
      <c r="B128" s="49" t="s">
        <v>64</v>
      </c>
      <c r="C128" s="49">
        <v>23</v>
      </c>
      <c r="D128" s="49" t="s">
        <v>555</v>
      </c>
      <c r="E128" s="49">
        <v>1987</v>
      </c>
      <c r="F128" s="49" t="s">
        <v>129</v>
      </c>
      <c r="G128" s="49" t="s">
        <v>130</v>
      </c>
      <c r="H128" s="102">
        <v>19</v>
      </c>
      <c r="I128" s="52"/>
    </row>
    <row r="129" spans="1:9">
      <c r="A129" s="49">
        <v>214</v>
      </c>
      <c r="B129" s="49" t="s">
        <v>64</v>
      </c>
      <c r="C129" s="49">
        <v>24</v>
      </c>
      <c r="D129" s="49" t="s">
        <v>565</v>
      </c>
      <c r="E129" s="49">
        <v>1987</v>
      </c>
      <c r="F129" s="49" t="s">
        <v>286</v>
      </c>
      <c r="G129" s="49" t="s">
        <v>285</v>
      </c>
      <c r="H129" s="102">
        <v>18</v>
      </c>
      <c r="I129" s="52"/>
    </row>
    <row r="130" spans="1:9">
      <c r="A130" s="49">
        <v>219</v>
      </c>
      <c r="B130" s="49" t="s">
        <v>64</v>
      </c>
      <c r="C130" s="49">
        <v>25</v>
      </c>
      <c r="D130" s="49" t="s">
        <v>567</v>
      </c>
      <c r="E130" s="49">
        <v>1989</v>
      </c>
      <c r="F130" s="49" t="s">
        <v>139</v>
      </c>
      <c r="G130" s="49" t="s">
        <v>140</v>
      </c>
      <c r="H130" s="102">
        <v>17</v>
      </c>
      <c r="I130" s="52"/>
    </row>
    <row r="131" spans="1:9">
      <c r="A131" s="49">
        <v>245</v>
      </c>
      <c r="B131" s="49" t="s">
        <v>64</v>
      </c>
      <c r="C131" s="49">
        <v>27</v>
      </c>
      <c r="D131" s="49" t="s">
        <v>591</v>
      </c>
      <c r="E131" s="49">
        <v>1984</v>
      </c>
      <c r="F131" s="49" t="s">
        <v>185</v>
      </c>
      <c r="G131" s="49" t="s">
        <v>186</v>
      </c>
      <c r="H131" s="102">
        <v>16</v>
      </c>
      <c r="I131" s="52"/>
    </row>
    <row r="132" spans="1:9">
      <c r="A132" s="49">
        <v>263</v>
      </c>
      <c r="B132" s="49" t="s">
        <v>64</v>
      </c>
      <c r="C132" s="49">
        <v>29</v>
      </c>
      <c r="D132" s="49" t="s">
        <v>604</v>
      </c>
      <c r="E132" s="49">
        <v>1985</v>
      </c>
      <c r="F132" s="49" t="s">
        <v>139</v>
      </c>
      <c r="G132" s="49" t="s">
        <v>140</v>
      </c>
      <c r="H132" s="102">
        <v>15</v>
      </c>
      <c r="I132" s="52"/>
    </row>
    <row r="133" spans="1:9">
      <c r="A133" s="49">
        <v>278</v>
      </c>
      <c r="B133" s="49" t="s">
        <v>64</v>
      </c>
      <c r="C133" s="49">
        <v>30</v>
      </c>
      <c r="D133" s="49" t="s">
        <v>340</v>
      </c>
      <c r="E133" s="49">
        <v>1995</v>
      </c>
      <c r="F133" s="49" t="s">
        <v>139</v>
      </c>
      <c r="G133" s="49" t="s">
        <v>140</v>
      </c>
      <c r="H133" s="102">
        <v>14</v>
      </c>
      <c r="I133" s="52"/>
    </row>
    <row r="134" spans="1:9">
      <c r="A134" s="49">
        <v>309</v>
      </c>
      <c r="B134" s="49" t="s">
        <v>64</v>
      </c>
      <c r="C134" s="49">
        <v>31</v>
      </c>
      <c r="D134" s="49" t="s">
        <v>647</v>
      </c>
      <c r="E134" s="49">
        <v>1987</v>
      </c>
      <c r="F134" s="49" t="s">
        <v>119</v>
      </c>
      <c r="G134" s="49" t="s">
        <v>120</v>
      </c>
      <c r="H134" s="102">
        <v>13</v>
      </c>
      <c r="I134" s="52"/>
    </row>
    <row r="135" spans="1:9">
      <c r="A135" s="49">
        <v>311</v>
      </c>
      <c r="B135" s="49" t="s">
        <v>64</v>
      </c>
      <c r="C135" s="49">
        <v>32</v>
      </c>
      <c r="D135" s="49" t="s">
        <v>649</v>
      </c>
      <c r="E135" s="49">
        <v>1989</v>
      </c>
      <c r="F135" s="49" t="s">
        <v>139</v>
      </c>
      <c r="G135" s="49" t="s">
        <v>140</v>
      </c>
      <c r="H135" s="102">
        <v>12</v>
      </c>
      <c r="I135" s="52"/>
    </row>
    <row r="136" spans="1:9">
      <c r="A136" s="49">
        <v>326</v>
      </c>
      <c r="B136" s="49" t="s">
        <v>64</v>
      </c>
      <c r="C136" s="49">
        <v>34</v>
      </c>
      <c r="D136" s="49" t="s">
        <v>664</v>
      </c>
      <c r="E136" s="49">
        <v>1986</v>
      </c>
      <c r="F136" s="49" t="s">
        <v>165</v>
      </c>
      <c r="G136" s="49" t="s">
        <v>266</v>
      </c>
      <c r="H136" s="102">
        <v>11</v>
      </c>
      <c r="I136" s="52"/>
    </row>
    <row r="137" spans="1:9">
      <c r="A137" s="49">
        <v>333</v>
      </c>
      <c r="B137" s="49" t="s">
        <v>64</v>
      </c>
      <c r="C137" s="49">
        <v>35</v>
      </c>
      <c r="D137" s="49" t="s">
        <v>670</v>
      </c>
      <c r="E137" s="49">
        <v>1993</v>
      </c>
      <c r="F137" s="49" t="s">
        <v>205</v>
      </c>
      <c r="G137" s="49" t="s">
        <v>206</v>
      </c>
      <c r="H137" s="102">
        <v>10</v>
      </c>
      <c r="I137" s="52"/>
    </row>
    <row r="138" spans="1:9">
      <c r="A138" s="49">
        <v>371</v>
      </c>
      <c r="B138" s="49" t="s">
        <v>64</v>
      </c>
      <c r="C138" s="49">
        <v>36</v>
      </c>
      <c r="D138" s="49" t="s">
        <v>705</v>
      </c>
      <c r="E138" s="49">
        <v>1984</v>
      </c>
      <c r="F138" s="49" t="s">
        <v>168</v>
      </c>
      <c r="G138" s="49" t="s">
        <v>169</v>
      </c>
      <c r="H138" s="102">
        <v>9</v>
      </c>
      <c r="I138" s="52"/>
    </row>
    <row r="139" spans="1:9">
      <c r="A139" s="49">
        <v>399</v>
      </c>
      <c r="B139" s="49" t="s">
        <v>64</v>
      </c>
      <c r="C139" s="49">
        <v>37</v>
      </c>
      <c r="D139" s="49" t="s">
        <v>731</v>
      </c>
      <c r="E139" s="49">
        <v>1993</v>
      </c>
      <c r="F139" s="49" t="s">
        <v>129</v>
      </c>
      <c r="G139" s="49" t="s">
        <v>130</v>
      </c>
      <c r="H139" s="102">
        <v>8</v>
      </c>
      <c r="I139" s="52"/>
    </row>
    <row r="140" spans="1:9">
      <c r="A140" s="49">
        <v>406</v>
      </c>
      <c r="B140" s="49" t="s">
        <v>64</v>
      </c>
      <c r="C140" s="49">
        <v>38</v>
      </c>
      <c r="D140" s="49" t="s">
        <v>738</v>
      </c>
      <c r="E140" s="49">
        <v>1988</v>
      </c>
      <c r="F140" s="49" t="s">
        <v>165</v>
      </c>
      <c r="G140" s="49" t="s">
        <v>266</v>
      </c>
      <c r="H140" s="102">
        <v>7</v>
      </c>
      <c r="I140" s="52"/>
    </row>
    <row r="141" spans="1:9">
      <c r="A141" s="49">
        <v>420</v>
      </c>
      <c r="B141" s="49" t="s">
        <v>64</v>
      </c>
      <c r="C141" s="49">
        <v>39</v>
      </c>
      <c r="D141" s="49" t="s">
        <v>751</v>
      </c>
      <c r="E141" s="49">
        <v>1987</v>
      </c>
      <c r="F141" s="49" t="s">
        <v>170</v>
      </c>
      <c r="G141" s="49" t="s">
        <v>273</v>
      </c>
      <c r="H141" s="102">
        <v>6</v>
      </c>
      <c r="I141" s="52"/>
    </row>
    <row r="142" spans="1:9">
      <c r="A142" s="49">
        <v>441</v>
      </c>
      <c r="B142" s="49" t="s">
        <v>64</v>
      </c>
      <c r="C142" s="49">
        <v>40</v>
      </c>
      <c r="D142" s="49" t="s">
        <v>770</v>
      </c>
      <c r="E142" s="49">
        <v>1985</v>
      </c>
      <c r="F142" s="49" t="s">
        <v>127</v>
      </c>
      <c r="G142" s="49" t="s">
        <v>128</v>
      </c>
      <c r="H142" s="102">
        <v>5</v>
      </c>
      <c r="I142" s="52"/>
    </row>
    <row r="143" spans="1:9">
      <c r="A143" s="49">
        <v>467</v>
      </c>
      <c r="B143" s="49" t="s">
        <v>64</v>
      </c>
      <c r="C143" s="49">
        <v>41</v>
      </c>
      <c r="D143" s="49" t="s">
        <v>794</v>
      </c>
      <c r="E143" s="49">
        <v>1988</v>
      </c>
      <c r="F143" s="49" t="s">
        <v>170</v>
      </c>
      <c r="G143" s="49" t="s">
        <v>273</v>
      </c>
      <c r="H143" s="102">
        <v>4</v>
      </c>
      <c r="I143" s="52"/>
    </row>
    <row r="144" spans="1:9">
      <c r="A144" s="49">
        <v>481</v>
      </c>
      <c r="B144" s="49" t="s">
        <v>64</v>
      </c>
      <c r="C144" s="49">
        <v>42</v>
      </c>
      <c r="D144" s="49" t="s">
        <v>808</v>
      </c>
      <c r="E144" s="49">
        <v>1990</v>
      </c>
      <c r="F144" s="49" t="s">
        <v>213</v>
      </c>
      <c r="G144" s="49" t="s">
        <v>379</v>
      </c>
      <c r="H144" s="102">
        <v>3</v>
      </c>
      <c r="I144" s="52"/>
    </row>
    <row r="145" spans="1:9">
      <c r="A145" s="49">
        <v>536</v>
      </c>
      <c r="B145" s="49" t="s">
        <v>64</v>
      </c>
      <c r="C145" s="49">
        <v>44</v>
      </c>
      <c r="D145" s="49" t="s">
        <v>860</v>
      </c>
      <c r="E145" s="49">
        <v>1985</v>
      </c>
      <c r="F145" s="49" t="s">
        <v>213</v>
      </c>
      <c r="G145" s="49" t="s">
        <v>379</v>
      </c>
      <c r="H145" s="102">
        <v>2</v>
      </c>
      <c r="I145" s="52"/>
    </row>
    <row r="146" spans="1:9">
      <c r="A146" s="66">
        <v>4</v>
      </c>
      <c r="B146" s="66" t="s">
        <v>70</v>
      </c>
      <c r="C146" s="66">
        <v>1</v>
      </c>
      <c r="D146" s="66" t="s">
        <v>383</v>
      </c>
      <c r="E146" s="66">
        <v>1980</v>
      </c>
      <c r="F146" s="66" t="s">
        <v>129</v>
      </c>
      <c r="G146" s="66" t="s">
        <v>130</v>
      </c>
      <c r="H146" s="106">
        <v>40</v>
      </c>
      <c r="I146" s="52"/>
    </row>
    <row r="147" spans="1:9">
      <c r="A147" s="49">
        <v>6</v>
      </c>
      <c r="B147" s="49" t="s">
        <v>70</v>
      </c>
      <c r="C147" s="49">
        <v>2</v>
      </c>
      <c r="D147" s="49" t="s">
        <v>292</v>
      </c>
      <c r="E147" s="49">
        <v>1982</v>
      </c>
      <c r="F147" s="49" t="s">
        <v>373</v>
      </c>
      <c r="G147" s="49" t="s">
        <v>907</v>
      </c>
      <c r="H147" s="102">
        <v>38</v>
      </c>
      <c r="I147" s="52"/>
    </row>
    <row r="148" spans="1:9">
      <c r="A148" s="49">
        <v>9</v>
      </c>
      <c r="B148" s="49" t="s">
        <v>70</v>
      </c>
      <c r="C148" s="49">
        <v>3</v>
      </c>
      <c r="D148" s="49" t="s">
        <v>387</v>
      </c>
      <c r="E148" s="49">
        <v>1982</v>
      </c>
      <c r="F148" s="49" t="s">
        <v>217</v>
      </c>
      <c r="G148" s="49" t="s">
        <v>218</v>
      </c>
      <c r="H148" s="102">
        <v>36</v>
      </c>
      <c r="I148" s="52"/>
    </row>
    <row r="149" spans="1:9">
      <c r="A149" s="49">
        <v>10</v>
      </c>
      <c r="B149" s="49" t="s">
        <v>70</v>
      </c>
      <c r="C149" s="49">
        <v>4</v>
      </c>
      <c r="D149" s="49" t="s">
        <v>388</v>
      </c>
      <c r="E149" s="49">
        <v>1981</v>
      </c>
      <c r="F149" s="49" t="s">
        <v>170</v>
      </c>
      <c r="G149" s="49" t="s">
        <v>273</v>
      </c>
      <c r="H149" s="102">
        <v>35</v>
      </c>
      <c r="I149" s="52"/>
    </row>
    <row r="150" spans="1:9">
      <c r="A150" s="49">
        <v>25</v>
      </c>
      <c r="B150" s="49" t="s">
        <v>70</v>
      </c>
      <c r="C150" s="49">
        <v>5</v>
      </c>
      <c r="D150" s="49" t="s">
        <v>400</v>
      </c>
      <c r="E150" s="49">
        <v>1980</v>
      </c>
      <c r="F150" s="49" t="s">
        <v>176</v>
      </c>
      <c r="G150" s="49" t="s">
        <v>177</v>
      </c>
      <c r="H150" s="102">
        <v>34</v>
      </c>
      <c r="I150" s="52"/>
    </row>
    <row r="151" spans="1:9">
      <c r="A151" s="49">
        <v>26</v>
      </c>
      <c r="B151" s="49" t="s">
        <v>70</v>
      </c>
      <c r="C151" s="49">
        <v>6</v>
      </c>
      <c r="D151" s="49" t="s">
        <v>401</v>
      </c>
      <c r="E151" s="49">
        <v>1983</v>
      </c>
      <c r="F151" s="49" t="s">
        <v>137</v>
      </c>
      <c r="G151" s="49" t="s">
        <v>138</v>
      </c>
      <c r="H151" s="102">
        <v>33</v>
      </c>
      <c r="I151" s="52"/>
    </row>
    <row r="152" spans="1:9">
      <c r="A152" s="49">
        <v>27</v>
      </c>
      <c r="B152" s="49" t="s">
        <v>70</v>
      </c>
      <c r="C152" s="49">
        <v>7</v>
      </c>
      <c r="D152" s="49" t="s">
        <v>402</v>
      </c>
      <c r="E152" s="49">
        <v>1979</v>
      </c>
      <c r="F152" s="49" t="s">
        <v>185</v>
      </c>
      <c r="G152" s="49" t="s">
        <v>186</v>
      </c>
      <c r="H152" s="102">
        <v>32</v>
      </c>
      <c r="I152" s="52"/>
    </row>
    <row r="153" spans="1:9">
      <c r="A153" s="49">
        <v>44</v>
      </c>
      <c r="B153" s="49" t="s">
        <v>70</v>
      </c>
      <c r="C153" s="49">
        <v>9</v>
      </c>
      <c r="D153" s="49" t="s">
        <v>416</v>
      </c>
      <c r="E153" s="49">
        <v>1979</v>
      </c>
      <c r="F153" s="49" t="s">
        <v>275</v>
      </c>
      <c r="G153" s="49" t="s">
        <v>276</v>
      </c>
      <c r="H153" s="102">
        <v>31</v>
      </c>
      <c r="I153" s="52"/>
    </row>
    <row r="154" spans="1:9">
      <c r="A154" s="49">
        <v>46</v>
      </c>
      <c r="B154" s="49" t="s">
        <v>70</v>
      </c>
      <c r="C154" s="49">
        <v>10</v>
      </c>
      <c r="D154" s="49" t="s">
        <v>418</v>
      </c>
      <c r="E154" s="49">
        <v>1979</v>
      </c>
      <c r="F154" s="49" t="s">
        <v>139</v>
      </c>
      <c r="G154" s="49" t="s">
        <v>140</v>
      </c>
      <c r="H154" s="102">
        <v>30</v>
      </c>
      <c r="I154" s="52"/>
    </row>
    <row r="155" spans="1:9">
      <c r="A155" s="49">
        <v>70</v>
      </c>
      <c r="B155" s="49" t="s">
        <v>70</v>
      </c>
      <c r="C155" s="49">
        <v>11</v>
      </c>
      <c r="D155" s="49" t="s">
        <v>439</v>
      </c>
      <c r="E155" s="49">
        <v>1980</v>
      </c>
      <c r="F155" s="49" t="s">
        <v>189</v>
      </c>
      <c r="G155" s="49" t="s">
        <v>190</v>
      </c>
      <c r="H155" s="102">
        <v>29</v>
      </c>
      <c r="I155" s="52"/>
    </row>
    <row r="156" spans="1:9">
      <c r="A156" s="49">
        <v>72</v>
      </c>
      <c r="B156" s="49" t="s">
        <v>70</v>
      </c>
      <c r="C156" s="49">
        <v>12</v>
      </c>
      <c r="D156" s="49" t="s">
        <v>441</v>
      </c>
      <c r="E156" s="49">
        <v>1982</v>
      </c>
      <c r="F156" s="49" t="s">
        <v>155</v>
      </c>
      <c r="G156" s="49" t="s">
        <v>156</v>
      </c>
      <c r="H156" s="102">
        <v>28</v>
      </c>
      <c r="I156" s="52"/>
    </row>
    <row r="157" spans="1:9">
      <c r="A157" s="49">
        <v>73</v>
      </c>
      <c r="B157" s="49" t="s">
        <v>70</v>
      </c>
      <c r="C157" s="49">
        <v>13</v>
      </c>
      <c r="D157" s="49" t="s">
        <v>299</v>
      </c>
      <c r="E157" s="49">
        <v>1979</v>
      </c>
      <c r="F157" s="49" t="s">
        <v>176</v>
      </c>
      <c r="G157" s="49" t="s">
        <v>177</v>
      </c>
      <c r="H157" s="102">
        <v>27</v>
      </c>
      <c r="I157" s="52"/>
    </row>
    <row r="158" spans="1:9">
      <c r="A158" s="49">
        <v>80</v>
      </c>
      <c r="B158" s="49" t="s">
        <v>70</v>
      </c>
      <c r="C158" s="49">
        <v>14</v>
      </c>
      <c r="D158" s="107" t="s">
        <v>447</v>
      </c>
      <c r="E158" s="49">
        <v>1981</v>
      </c>
      <c r="F158" s="49" t="s">
        <v>270</v>
      </c>
      <c r="G158" s="49" t="s">
        <v>271</v>
      </c>
      <c r="H158" s="102">
        <v>26</v>
      </c>
      <c r="I158" s="52"/>
    </row>
    <row r="159" spans="1:9">
      <c r="A159" s="49">
        <v>90</v>
      </c>
      <c r="B159" s="49" t="s">
        <v>70</v>
      </c>
      <c r="C159" s="49">
        <v>15</v>
      </c>
      <c r="D159" s="49" t="s">
        <v>455</v>
      </c>
      <c r="E159" s="49">
        <v>1979</v>
      </c>
      <c r="F159" s="49" t="s">
        <v>211</v>
      </c>
      <c r="G159" s="49" t="s">
        <v>212</v>
      </c>
      <c r="H159" s="102">
        <v>25</v>
      </c>
      <c r="I159" s="52"/>
    </row>
    <row r="160" spans="1:9">
      <c r="A160" s="49">
        <v>106</v>
      </c>
      <c r="B160" s="49" t="s">
        <v>70</v>
      </c>
      <c r="C160" s="49">
        <v>16</v>
      </c>
      <c r="D160" s="49" t="s">
        <v>469</v>
      </c>
      <c r="E160" s="49">
        <v>1979</v>
      </c>
      <c r="F160" s="49" t="s">
        <v>117</v>
      </c>
      <c r="G160" s="49" t="s">
        <v>118</v>
      </c>
      <c r="H160" s="102">
        <v>24</v>
      </c>
      <c r="I160" s="52"/>
    </row>
    <row r="161" spans="1:9">
      <c r="A161" s="49">
        <v>114</v>
      </c>
      <c r="B161" s="49" t="s">
        <v>70</v>
      </c>
      <c r="C161" s="49">
        <v>17</v>
      </c>
      <c r="D161" s="49" t="s">
        <v>342</v>
      </c>
      <c r="E161" s="49">
        <v>1981</v>
      </c>
      <c r="F161" s="49" t="s">
        <v>126</v>
      </c>
      <c r="G161" s="49" t="s">
        <v>376</v>
      </c>
      <c r="H161" s="102">
        <v>23</v>
      </c>
      <c r="I161" s="52"/>
    </row>
    <row r="162" spans="1:9">
      <c r="A162" s="49">
        <v>116</v>
      </c>
      <c r="B162" s="49" t="s">
        <v>70</v>
      </c>
      <c r="C162" s="49">
        <v>18</v>
      </c>
      <c r="D162" s="107" t="s">
        <v>301</v>
      </c>
      <c r="E162" s="49">
        <v>1982</v>
      </c>
      <c r="F162" s="49" t="s">
        <v>159</v>
      </c>
      <c r="G162" s="49" t="s">
        <v>160</v>
      </c>
      <c r="H162" s="102">
        <v>22</v>
      </c>
      <c r="I162" s="52"/>
    </row>
    <row r="163" spans="1:9">
      <c r="A163" s="49">
        <v>125</v>
      </c>
      <c r="B163" s="49" t="s">
        <v>70</v>
      </c>
      <c r="C163" s="49">
        <v>19</v>
      </c>
      <c r="D163" s="49" t="s">
        <v>485</v>
      </c>
      <c r="E163" s="49">
        <v>1982</v>
      </c>
      <c r="F163" s="49" t="s">
        <v>137</v>
      </c>
      <c r="G163" s="49" t="s">
        <v>138</v>
      </c>
      <c r="H163" s="102">
        <v>21</v>
      </c>
      <c r="I163" s="52"/>
    </row>
    <row r="164" spans="1:9">
      <c r="A164" s="49">
        <v>127</v>
      </c>
      <c r="B164" s="49" t="s">
        <v>70</v>
      </c>
      <c r="C164" s="49">
        <v>20</v>
      </c>
      <c r="D164" s="49" t="s">
        <v>487</v>
      </c>
      <c r="E164" s="49">
        <v>1983</v>
      </c>
      <c r="F164" s="49" t="s">
        <v>129</v>
      </c>
      <c r="G164" s="49" t="s">
        <v>130</v>
      </c>
      <c r="H164" s="102">
        <v>20</v>
      </c>
      <c r="I164" s="52"/>
    </row>
    <row r="165" spans="1:9">
      <c r="A165" s="49">
        <v>137</v>
      </c>
      <c r="B165" s="49" t="s">
        <v>70</v>
      </c>
      <c r="C165" s="49">
        <v>21</v>
      </c>
      <c r="D165" s="49" t="s">
        <v>497</v>
      </c>
      <c r="E165" s="49">
        <v>1979</v>
      </c>
      <c r="F165" s="49" t="s">
        <v>187</v>
      </c>
      <c r="G165" s="49" t="s">
        <v>188</v>
      </c>
      <c r="H165" s="102">
        <v>19</v>
      </c>
      <c r="I165" s="52"/>
    </row>
    <row r="166" spans="1:9">
      <c r="A166" s="49">
        <v>159</v>
      </c>
      <c r="B166" s="49" t="s">
        <v>70</v>
      </c>
      <c r="C166" s="49">
        <v>22</v>
      </c>
      <c r="D166" s="49" t="s">
        <v>516</v>
      </c>
      <c r="E166" s="49">
        <v>1981</v>
      </c>
      <c r="F166" s="49" t="s">
        <v>137</v>
      </c>
      <c r="G166" s="49" t="s">
        <v>138</v>
      </c>
      <c r="H166" s="102">
        <v>18</v>
      </c>
      <c r="I166" s="52"/>
    </row>
    <row r="167" spans="1:9">
      <c r="A167" s="49">
        <v>169</v>
      </c>
      <c r="B167" s="49" t="s">
        <v>70</v>
      </c>
      <c r="C167" s="49">
        <v>23</v>
      </c>
      <c r="D167" s="49" t="s">
        <v>525</v>
      </c>
      <c r="E167" s="49">
        <v>1982</v>
      </c>
      <c r="F167" s="49" t="s">
        <v>137</v>
      </c>
      <c r="G167" s="49" t="s">
        <v>138</v>
      </c>
      <c r="H167" s="102">
        <v>17</v>
      </c>
      <c r="I167" s="52"/>
    </row>
    <row r="168" spans="1:9">
      <c r="A168" s="49">
        <v>180</v>
      </c>
      <c r="B168" s="49" t="s">
        <v>70</v>
      </c>
      <c r="C168" s="49">
        <v>24</v>
      </c>
      <c r="D168" s="49" t="s">
        <v>533</v>
      </c>
      <c r="E168" s="49">
        <v>1982</v>
      </c>
      <c r="F168" s="49" t="s">
        <v>126</v>
      </c>
      <c r="G168" s="49" t="s">
        <v>376</v>
      </c>
      <c r="H168" s="102">
        <v>16</v>
      </c>
      <c r="I168" s="52"/>
    </row>
    <row r="169" spans="1:9">
      <c r="A169" s="49">
        <v>191</v>
      </c>
      <c r="B169" s="49" t="s">
        <v>70</v>
      </c>
      <c r="C169" s="49">
        <v>25</v>
      </c>
      <c r="D169" s="49" t="s">
        <v>544</v>
      </c>
      <c r="E169" s="49">
        <v>1982</v>
      </c>
      <c r="F169" s="49" t="s">
        <v>197</v>
      </c>
      <c r="G169" s="49" t="s">
        <v>913</v>
      </c>
      <c r="H169" s="102">
        <v>15</v>
      </c>
      <c r="I169" s="52"/>
    </row>
    <row r="170" spans="1:9">
      <c r="A170" s="49">
        <v>202</v>
      </c>
      <c r="B170" s="49" t="s">
        <v>70</v>
      </c>
      <c r="C170" s="49">
        <v>26</v>
      </c>
      <c r="D170" s="49" t="s">
        <v>553</v>
      </c>
      <c r="E170" s="49">
        <v>1980</v>
      </c>
      <c r="F170" s="49" t="s">
        <v>129</v>
      </c>
      <c r="G170" s="49" t="s">
        <v>130</v>
      </c>
      <c r="H170" s="102">
        <v>14</v>
      </c>
      <c r="I170" s="52"/>
    </row>
    <row r="171" spans="1:9">
      <c r="A171" s="49">
        <v>228</v>
      </c>
      <c r="B171" s="49" t="s">
        <v>70</v>
      </c>
      <c r="C171" s="49">
        <v>27</v>
      </c>
      <c r="D171" s="49" t="s">
        <v>575</v>
      </c>
      <c r="E171" s="49">
        <v>1980</v>
      </c>
      <c r="F171" s="49" t="s">
        <v>185</v>
      </c>
      <c r="G171" s="49" t="s">
        <v>186</v>
      </c>
      <c r="H171" s="102">
        <v>13</v>
      </c>
      <c r="I171" s="52"/>
    </row>
    <row r="172" spans="1:9">
      <c r="A172" s="49">
        <v>248</v>
      </c>
      <c r="B172" s="49" t="s">
        <v>70</v>
      </c>
      <c r="C172" s="49">
        <v>28</v>
      </c>
      <c r="D172" s="49" t="s">
        <v>593</v>
      </c>
      <c r="E172" s="49">
        <v>1979</v>
      </c>
      <c r="F172" s="49" t="s">
        <v>214</v>
      </c>
      <c r="G172" s="49" t="s">
        <v>274</v>
      </c>
      <c r="H172" s="102">
        <v>12</v>
      </c>
      <c r="I172" s="52"/>
    </row>
    <row r="173" spans="1:9">
      <c r="A173" s="49">
        <v>261</v>
      </c>
      <c r="B173" s="49" t="s">
        <v>70</v>
      </c>
      <c r="C173" s="49">
        <v>29</v>
      </c>
      <c r="D173" s="49" t="s">
        <v>602</v>
      </c>
      <c r="E173" s="49">
        <v>1982</v>
      </c>
      <c r="F173" s="49" t="s">
        <v>214</v>
      </c>
      <c r="G173" s="49" t="s">
        <v>274</v>
      </c>
      <c r="H173" s="102">
        <v>11</v>
      </c>
      <c r="I173" s="52"/>
    </row>
    <row r="174" spans="1:9">
      <c r="A174" s="49">
        <v>277</v>
      </c>
      <c r="B174" s="49" t="s">
        <v>70</v>
      </c>
      <c r="C174" s="49">
        <v>30</v>
      </c>
      <c r="D174" s="49" t="s">
        <v>616</v>
      </c>
      <c r="E174" s="49">
        <v>1981</v>
      </c>
      <c r="F174" s="49" t="s">
        <v>126</v>
      </c>
      <c r="G174" s="49" t="s">
        <v>376</v>
      </c>
      <c r="H174" s="102">
        <v>10</v>
      </c>
      <c r="I174" s="52"/>
    </row>
    <row r="175" spans="1:9">
      <c r="A175" s="49">
        <v>300</v>
      </c>
      <c r="B175" s="49" t="s">
        <v>70</v>
      </c>
      <c r="C175" s="49">
        <v>32</v>
      </c>
      <c r="D175" s="49" t="s">
        <v>638</v>
      </c>
      <c r="E175" s="49">
        <v>1980</v>
      </c>
      <c r="F175" s="49" t="s">
        <v>126</v>
      </c>
      <c r="G175" s="49" t="s">
        <v>376</v>
      </c>
      <c r="H175" s="102">
        <v>9</v>
      </c>
      <c r="I175" s="52"/>
    </row>
    <row r="176" spans="1:9">
      <c r="A176" s="49">
        <v>305</v>
      </c>
      <c r="B176" s="49" t="s">
        <v>70</v>
      </c>
      <c r="C176" s="49">
        <v>33</v>
      </c>
      <c r="D176" s="49" t="s">
        <v>643</v>
      </c>
      <c r="E176" s="49">
        <v>1980</v>
      </c>
      <c r="F176" s="49" t="s">
        <v>171</v>
      </c>
      <c r="G176" s="49" t="s">
        <v>172</v>
      </c>
      <c r="H176" s="102">
        <v>8</v>
      </c>
      <c r="I176" s="52"/>
    </row>
    <row r="177" spans="1:9">
      <c r="A177" s="49">
        <v>307</v>
      </c>
      <c r="B177" s="49" t="s">
        <v>70</v>
      </c>
      <c r="C177" s="49">
        <v>34</v>
      </c>
      <c r="D177" s="49" t="s">
        <v>645</v>
      </c>
      <c r="E177" s="49">
        <v>1981</v>
      </c>
      <c r="F177" s="49" t="s">
        <v>150</v>
      </c>
      <c r="G177" s="49" t="s">
        <v>151</v>
      </c>
      <c r="H177" s="102">
        <v>7</v>
      </c>
      <c r="I177" s="52"/>
    </row>
    <row r="178" spans="1:9">
      <c r="A178" s="49">
        <v>312</v>
      </c>
      <c r="B178" s="49" t="s">
        <v>70</v>
      </c>
      <c r="C178" s="49">
        <v>35</v>
      </c>
      <c r="D178" s="49" t="s">
        <v>650</v>
      </c>
      <c r="E178" s="49">
        <v>1979</v>
      </c>
      <c r="F178" s="49" t="s">
        <v>126</v>
      </c>
      <c r="G178" s="49" t="s">
        <v>376</v>
      </c>
      <c r="H178" s="102">
        <v>6</v>
      </c>
      <c r="I178" s="52"/>
    </row>
    <row r="179" spans="1:9">
      <c r="A179" s="49">
        <v>317</v>
      </c>
      <c r="B179" s="49" t="s">
        <v>70</v>
      </c>
      <c r="C179" s="49">
        <v>36</v>
      </c>
      <c r="D179" s="49" t="s">
        <v>655</v>
      </c>
      <c r="E179" s="49">
        <v>1983</v>
      </c>
      <c r="F179" s="49" t="s">
        <v>121</v>
      </c>
      <c r="G179" s="49" t="s">
        <v>268</v>
      </c>
      <c r="H179" s="102">
        <v>5</v>
      </c>
      <c r="I179" s="52"/>
    </row>
    <row r="180" spans="1:9">
      <c r="A180" s="49">
        <v>319</v>
      </c>
      <c r="B180" s="49" t="s">
        <v>70</v>
      </c>
      <c r="C180" s="49">
        <v>37</v>
      </c>
      <c r="D180" s="49" t="s">
        <v>657</v>
      </c>
      <c r="E180" s="49">
        <v>1979</v>
      </c>
      <c r="F180" s="49" t="s">
        <v>168</v>
      </c>
      <c r="G180" s="49" t="s">
        <v>169</v>
      </c>
      <c r="H180" s="102">
        <v>4</v>
      </c>
      <c r="I180" s="52"/>
    </row>
    <row r="181" spans="1:9">
      <c r="A181" s="49">
        <v>323</v>
      </c>
      <c r="B181" s="49" t="s">
        <v>70</v>
      </c>
      <c r="C181" s="49">
        <v>38</v>
      </c>
      <c r="D181" s="49" t="s">
        <v>661</v>
      </c>
      <c r="E181" s="49">
        <v>1980</v>
      </c>
      <c r="F181" s="49" t="s">
        <v>275</v>
      </c>
      <c r="G181" s="49" t="s">
        <v>276</v>
      </c>
      <c r="H181" s="102">
        <v>3</v>
      </c>
      <c r="I181" s="52"/>
    </row>
    <row r="182" spans="1:9">
      <c r="A182" s="49">
        <v>332</v>
      </c>
      <c r="B182" s="49" t="s">
        <v>70</v>
      </c>
      <c r="C182" s="49">
        <v>39</v>
      </c>
      <c r="D182" s="49" t="s">
        <v>669</v>
      </c>
      <c r="E182" s="49">
        <v>1979</v>
      </c>
      <c r="F182" s="49" t="s">
        <v>205</v>
      </c>
      <c r="G182" s="49" t="s">
        <v>206</v>
      </c>
      <c r="H182" s="102">
        <v>2</v>
      </c>
      <c r="I182" s="52"/>
    </row>
    <row r="183" spans="1:9">
      <c r="A183" s="49">
        <v>340</v>
      </c>
      <c r="B183" s="49" t="s">
        <v>70</v>
      </c>
      <c r="C183" s="49">
        <v>40</v>
      </c>
      <c r="D183" s="49" t="s">
        <v>677</v>
      </c>
      <c r="E183" s="49">
        <v>1979</v>
      </c>
      <c r="F183" s="49" t="s">
        <v>121</v>
      </c>
      <c r="G183" s="49" t="s">
        <v>268</v>
      </c>
      <c r="H183" s="102">
        <v>1</v>
      </c>
      <c r="I183" s="52"/>
    </row>
    <row r="184" spans="1:9">
      <c r="A184" s="49">
        <v>372</v>
      </c>
      <c r="B184" s="49" t="s">
        <v>70</v>
      </c>
      <c r="C184" s="49">
        <v>41</v>
      </c>
      <c r="D184" s="49" t="s">
        <v>706</v>
      </c>
      <c r="E184" s="49">
        <v>1980</v>
      </c>
      <c r="F184" s="49" t="s">
        <v>168</v>
      </c>
      <c r="G184" s="49" t="s">
        <v>169</v>
      </c>
      <c r="H184" s="102">
        <v>1</v>
      </c>
      <c r="I184" s="52"/>
    </row>
    <row r="185" spans="1:9">
      <c r="A185" s="49">
        <v>376</v>
      </c>
      <c r="B185" s="49" t="s">
        <v>70</v>
      </c>
      <c r="C185" s="49">
        <v>42</v>
      </c>
      <c r="D185" s="49" t="s">
        <v>710</v>
      </c>
      <c r="E185" s="49">
        <v>1980</v>
      </c>
      <c r="F185" s="49" t="s">
        <v>137</v>
      </c>
      <c r="G185" s="49" t="s">
        <v>138</v>
      </c>
      <c r="H185" s="102">
        <v>1</v>
      </c>
      <c r="I185" s="52"/>
    </row>
    <row r="186" spans="1:9">
      <c r="A186" s="49">
        <v>380</v>
      </c>
      <c r="B186" s="49" t="s">
        <v>70</v>
      </c>
      <c r="C186" s="49">
        <v>43</v>
      </c>
      <c r="D186" s="49" t="s">
        <v>305</v>
      </c>
      <c r="E186" s="49">
        <v>1979</v>
      </c>
      <c r="F186" s="49" t="s">
        <v>181</v>
      </c>
      <c r="G186" s="49" t="s">
        <v>240</v>
      </c>
      <c r="H186" s="102">
        <v>1</v>
      </c>
      <c r="I186" s="52"/>
    </row>
    <row r="187" spans="1:9">
      <c r="A187" s="49">
        <v>407</v>
      </c>
      <c r="B187" s="49" t="s">
        <v>70</v>
      </c>
      <c r="C187" s="49">
        <v>44</v>
      </c>
      <c r="D187" s="49" t="s">
        <v>739</v>
      </c>
      <c r="E187" s="49">
        <v>1980</v>
      </c>
      <c r="F187" s="49" t="s">
        <v>117</v>
      </c>
      <c r="G187" s="49" t="s">
        <v>118</v>
      </c>
      <c r="H187" s="102">
        <v>1</v>
      </c>
      <c r="I187" s="52"/>
    </row>
    <row r="188" spans="1:9">
      <c r="A188" s="49">
        <v>424</v>
      </c>
      <c r="B188" s="49" t="s">
        <v>70</v>
      </c>
      <c r="C188" s="49">
        <v>45</v>
      </c>
      <c r="D188" s="49" t="s">
        <v>755</v>
      </c>
      <c r="E188" s="49">
        <v>1982</v>
      </c>
      <c r="F188" s="49" t="s">
        <v>332</v>
      </c>
      <c r="G188" s="49" t="s">
        <v>333</v>
      </c>
      <c r="H188" s="102">
        <v>1</v>
      </c>
      <c r="I188" s="52"/>
    </row>
    <row r="189" spans="1:9">
      <c r="A189" s="49">
        <v>485</v>
      </c>
      <c r="B189" s="49" t="s">
        <v>70</v>
      </c>
      <c r="C189" s="49">
        <v>47</v>
      </c>
      <c r="D189" s="49" t="s">
        <v>812</v>
      </c>
      <c r="E189" s="49">
        <v>1982</v>
      </c>
      <c r="F189" s="49" t="s">
        <v>126</v>
      </c>
      <c r="G189" s="49" t="s">
        <v>376</v>
      </c>
      <c r="H189" s="102">
        <v>1</v>
      </c>
      <c r="I189" s="52"/>
    </row>
    <row r="190" spans="1:9">
      <c r="A190" s="49">
        <v>527</v>
      </c>
      <c r="B190" s="49" t="s">
        <v>70</v>
      </c>
      <c r="C190" s="49">
        <v>48</v>
      </c>
      <c r="D190" s="49" t="s">
        <v>852</v>
      </c>
      <c r="E190" s="49">
        <v>1979</v>
      </c>
      <c r="F190" s="49" t="s">
        <v>217</v>
      </c>
      <c r="G190" s="49" t="s">
        <v>218</v>
      </c>
      <c r="H190" s="102">
        <v>1</v>
      </c>
      <c r="I190" s="52"/>
    </row>
    <row r="191" spans="1:9">
      <c r="A191" s="66">
        <v>3</v>
      </c>
      <c r="B191" s="66" t="s">
        <v>73</v>
      </c>
      <c r="C191" s="66">
        <v>1</v>
      </c>
      <c r="D191" s="66" t="s">
        <v>382</v>
      </c>
      <c r="E191" s="66">
        <v>1977</v>
      </c>
      <c r="F191" s="66" t="s">
        <v>170</v>
      </c>
      <c r="G191" s="66" t="s">
        <v>273</v>
      </c>
      <c r="H191" s="106">
        <v>40</v>
      </c>
      <c r="I191" s="52"/>
    </row>
    <row r="192" spans="1:9">
      <c r="A192" s="49">
        <v>7</v>
      </c>
      <c r="B192" s="49" t="s">
        <v>73</v>
      </c>
      <c r="C192" s="49">
        <v>2</v>
      </c>
      <c r="D192" s="49" t="s">
        <v>385</v>
      </c>
      <c r="E192" s="49">
        <v>1976</v>
      </c>
      <c r="F192" s="49" t="s">
        <v>373</v>
      </c>
      <c r="G192" s="49" t="s">
        <v>907</v>
      </c>
      <c r="H192" s="102">
        <v>38</v>
      </c>
      <c r="I192" s="52"/>
    </row>
    <row r="193" spans="1:9">
      <c r="A193" s="49">
        <v>16</v>
      </c>
      <c r="B193" s="49" t="s">
        <v>73</v>
      </c>
      <c r="C193" s="49">
        <v>3</v>
      </c>
      <c r="D193" s="49" t="s">
        <v>393</v>
      </c>
      <c r="E193" s="49">
        <v>1978</v>
      </c>
      <c r="F193" s="49" t="s">
        <v>137</v>
      </c>
      <c r="G193" s="49" t="s">
        <v>138</v>
      </c>
      <c r="H193" s="102">
        <v>36</v>
      </c>
      <c r="I193" s="52"/>
    </row>
    <row r="194" spans="1:9">
      <c r="A194" s="49">
        <v>21</v>
      </c>
      <c r="B194" s="49" t="s">
        <v>73</v>
      </c>
      <c r="C194" s="49">
        <v>4</v>
      </c>
      <c r="D194" s="49" t="s">
        <v>398</v>
      </c>
      <c r="E194" s="49">
        <v>1978</v>
      </c>
      <c r="F194" s="49" t="s">
        <v>129</v>
      </c>
      <c r="G194" s="49" t="s">
        <v>130</v>
      </c>
      <c r="H194" s="102">
        <v>35</v>
      </c>
      <c r="I194" s="52"/>
    </row>
    <row r="195" spans="1:9">
      <c r="A195" s="49">
        <v>23</v>
      </c>
      <c r="B195" s="49" t="s">
        <v>73</v>
      </c>
      <c r="C195" s="49">
        <v>5</v>
      </c>
      <c r="D195" s="49" t="s">
        <v>399</v>
      </c>
      <c r="E195" s="49">
        <v>1976</v>
      </c>
      <c r="F195" s="49" t="s">
        <v>109</v>
      </c>
      <c r="G195" s="49" t="s">
        <v>110</v>
      </c>
      <c r="H195" s="102">
        <v>34</v>
      </c>
      <c r="I195" s="52"/>
    </row>
    <row r="196" spans="1:9">
      <c r="A196" s="49">
        <v>24</v>
      </c>
      <c r="B196" s="49" t="s">
        <v>73</v>
      </c>
      <c r="C196" s="49">
        <v>6</v>
      </c>
      <c r="D196" s="49" t="s">
        <v>291</v>
      </c>
      <c r="E196" s="49">
        <v>1976</v>
      </c>
      <c r="F196" s="49" t="s">
        <v>330</v>
      </c>
      <c r="G196" s="49" t="s">
        <v>331</v>
      </c>
      <c r="H196" s="102">
        <v>33</v>
      </c>
      <c r="I196" s="52"/>
    </row>
    <row r="197" spans="1:9">
      <c r="A197" s="49">
        <v>29</v>
      </c>
      <c r="B197" s="49" t="s">
        <v>73</v>
      </c>
      <c r="C197" s="49">
        <v>7</v>
      </c>
      <c r="D197" s="49" t="s">
        <v>338</v>
      </c>
      <c r="E197" s="49">
        <v>1977</v>
      </c>
      <c r="F197" s="49" t="s">
        <v>131</v>
      </c>
      <c r="G197" s="49" t="s">
        <v>132</v>
      </c>
      <c r="H197" s="102">
        <v>32</v>
      </c>
      <c r="I197" s="52"/>
    </row>
    <row r="198" spans="1:9">
      <c r="A198" s="49">
        <v>30</v>
      </c>
      <c r="B198" s="49" t="s">
        <v>73</v>
      </c>
      <c r="C198" s="49">
        <v>8</v>
      </c>
      <c r="D198" s="107" t="s">
        <v>404</v>
      </c>
      <c r="E198" s="49">
        <v>1977</v>
      </c>
      <c r="F198" s="49" t="s">
        <v>137</v>
      </c>
      <c r="G198" s="49" t="s">
        <v>138</v>
      </c>
      <c r="H198" s="102">
        <v>31</v>
      </c>
      <c r="I198" s="52"/>
    </row>
    <row r="199" spans="1:9">
      <c r="A199" s="49">
        <v>40</v>
      </c>
      <c r="B199" s="49" t="s">
        <v>73</v>
      </c>
      <c r="C199" s="49">
        <v>9</v>
      </c>
      <c r="D199" s="49" t="s">
        <v>303</v>
      </c>
      <c r="E199" s="49">
        <v>1975</v>
      </c>
      <c r="F199" s="49" t="s">
        <v>109</v>
      </c>
      <c r="G199" s="49" t="s">
        <v>110</v>
      </c>
      <c r="H199" s="102">
        <v>30</v>
      </c>
      <c r="I199" s="52"/>
    </row>
    <row r="200" spans="1:9">
      <c r="A200" s="49">
        <v>41</v>
      </c>
      <c r="B200" s="49" t="s">
        <v>73</v>
      </c>
      <c r="C200" s="49">
        <v>10</v>
      </c>
      <c r="D200" s="49" t="s">
        <v>413</v>
      </c>
      <c r="E200" s="49">
        <v>1976</v>
      </c>
      <c r="F200" s="49" t="s">
        <v>374</v>
      </c>
      <c r="G200" s="49" t="s">
        <v>378</v>
      </c>
      <c r="H200" s="102">
        <v>29</v>
      </c>
      <c r="I200" s="52"/>
    </row>
    <row r="201" spans="1:9">
      <c r="A201" s="49">
        <v>45</v>
      </c>
      <c r="B201" s="49" t="s">
        <v>73</v>
      </c>
      <c r="C201" s="49">
        <v>11</v>
      </c>
      <c r="D201" s="49" t="s">
        <v>417</v>
      </c>
      <c r="E201" s="49">
        <v>1977</v>
      </c>
      <c r="F201" s="49" t="s">
        <v>163</v>
      </c>
      <c r="G201" s="49" t="s">
        <v>164</v>
      </c>
      <c r="H201" s="102">
        <v>28</v>
      </c>
      <c r="I201" s="52"/>
    </row>
    <row r="202" spans="1:9">
      <c r="A202" s="49">
        <v>48</v>
      </c>
      <c r="B202" s="49" t="s">
        <v>73</v>
      </c>
      <c r="C202" s="49">
        <v>12</v>
      </c>
      <c r="D202" s="49" t="s">
        <v>419</v>
      </c>
      <c r="E202" s="49">
        <v>1978</v>
      </c>
      <c r="F202" s="49" t="s">
        <v>244</v>
      </c>
      <c r="G202" s="49" t="s">
        <v>245</v>
      </c>
      <c r="H202" s="102">
        <v>27</v>
      </c>
      <c r="I202" s="52"/>
    </row>
    <row r="203" spans="1:9">
      <c r="A203" s="49">
        <v>51</v>
      </c>
      <c r="B203" s="49" t="s">
        <v>73</v>
      </c>
      <c r="C203" s="49">
        <v>13</v>
      </c>
      <c r="D203" s="49" t="s">
        <v>421</v>
      </c>
      <c r="E203" s="49">
        <v>1974</v>
      </c>
      <c r="F203" s="49" t="s">
        <v>124</v>
      </c>
      <c r="G203" s="49" t="s">
        <v>125</v>
      </c>
      <c r="H203" s="102">
        <v>26</v>
      </c>
      <c r="I203" s="52"/>
    </row>
    <row r="204" spans="1:9">
      <c r="A204" s="49">
        <v>58</v>
      </c>
      <c r="B204" s="49" t="s">
        <v>73</v>
      </c>
      <c r="C204" s="49">
        <v>14</v>
      </c>
      <c r="D204" s="49" t="s">
        <v>293</v>
      </c>
      <c r="E204" s="49">
        <v>1976</v>
      </c>
      <c r="F204" s="49" t="s">
        <v>131</v>
      </c>
      <c r="G204" s="49" t="s">
        <v>132</v>
      </c>
      <c r="H204" s="102">
        <v>25</v>
      </c>
      <c r="I204" s="52"/>
    </row>
    <row r="205" spans="1:9">
      <c r="A205" s="49">
        <v>59</v>
      </c>
      <c r="B205" s="49" t="s">
        <v>73</v>
      </c>
      <c r="C205" s="49">
        <v>15</v>
      </c>
      <c r="D205" s="49" t="s">
        <v>428</v>
      </c>
      <c r="E205" s="49">
        <v>1974</v>
      </c>
      <c r="F205" s="49" t="s">
        <v>109</v>
      </c>
      <c r="G205" s="49" t="s">
        <v>110</v>
      </c>
      <c r="H205" s="102">
        <v>24</v>
      </c>
      <c r="I205" s="52"/>
    </row>
    <row r="206" spans="1:9">
      <c r="A206" s="49">
        <v>62</v>
      </c>
      <c r="B206" s="49" t="s">
        <v>73</v>
      </c>
      <c r="C206" s="49">
        <v>16</v>
      </c>
      <c r="D206" s="49" t="s">
        <v>431</v>
      </c>
      <c r="E206" s="49">
        <v>1976</v>
      </c>
      <c r="F206" s="49" t="s">
        <v>121</v>
      </c>
      <c r="G206" s="49" t="s">
        <v>268</v>
      </c>
      <c r="H206" s="102">
        <v>23</v>
      </c>
      <c r="I206" s="52"/>
    </row>
    <row r="207" spans="1:9">
      <c r="A207" s="49">
        <v>64</v>
      </c>
      <c r="B207" s="49" t="s">
        <v>73</v>
      </c>
      <c r="C207" s="49">
        <v>17</v>
      </c>
      <c r="D207" s="49" t="s">
        <v>433</v>
      </c>
      <c r="E207" s="49">
        <v>1978</v>
      </c>
      <c r="F207" s="49" t="s">
        <v>122</v>
      </c>
      <c r="G207" s="49" t="s">
        <v>123</v>
      </c>
      <c r="H207" s="102">
        <v>22</v>
      </c>
      <c r="I207" s="52"/>
    </row>
    <row r="208" spans="1:9">
      <c r="A208" s="49">
        <v>68</v>
      </c>
      <c r="B208" s="49" t="s">
        <v>73</v>
      </c>
      <c r="C208" s="49">
        <v>18</v>
      </c>
      <c r="D208" s="49" t="s">
        <v>437</v>
      </c>
      <c r="E208" s="49">
        <v>1977</v>
      </c>
      <c r="F208" s="49" t="s">
        <v>129</v>
      </c>
      <c r="G208" s="49" t="s">
        <v>130</v>
      </c>
      <c r="H208" s="102">
        <v>21</v>
      </c>
      <c r="I208" s="52"/>
    </row>
    <row r="209" spans="1:9">
      <c r="A209" s="49">
        <v>71</v>
      </c>
      <c r="B209" s="49" t="s">
        <v>73</v>
      </c>
      <c r="C209" s="49">
        <v>19</v>
      </c>
      <c r="D209" s="49" t="s">
        <v>440</v>
      </c>
      <c r="E209" s="49">
        <v>1977</v>
      </c>
      <c r="F209" s="49" t="s">
        <v>187</v>
      </c>
      <c r="G209" s="49" t="s">
        <v>188</v>
      </c>
      <c r="H209" s="102">
        <v>20</v>
      </c>
      <c r="I209" s="52"/>
    </row>
    <row r="210" spans="1:9">
      <c r="A210" s="49">
        <v>75</v>
      </c>
      <c r="B210" s="49" t="s">
        <v>73</v>
      </c>
      <c r="C210" s="49">
        <v>20</v>
      </c>
      <c r="D210" s="49" t="s">
        <v>443</v>
      </c>
      <c r="E210" s="49">
        <v>1977</v>
      </c>
      <c r="F210" s="49" t="s">
        <v>148</v>
      </c>
      <c r="G210" s="49" t="s">
        <v>149</v>
      </c>
      <c r="H210" s="102">
        <v>19</v>
      </c>
      <c r="I210" s="52"/>
    </row>
    <row r="211" spans="1:9">
      <c r="A211" s="49">
        <v>96</v>
      </c>
      <c r="B211" s="49" t="s">
        <v>73</v>
      </c>
      <c r="C211" s="49">
        <v>21</v>
      </c>
      <c r="D211" s="49" t="s">
        <v>460</v>
      </c>
      <c r="E211" s="49">
        <v>1974</v>
      </c>
      <c r="F211" s="49" t="s">
        <v>148</v>
      </c>
      <c r="G211" s="49" t="s">
        <v>149</v>
      </c>
      <c r="H211" s="102">
        <v>18</v>
      </c>
      <c r="I211" s="52"/>
    </row>
    <row r="212" spans="1:9">
      <c r="A212" s="49">
        <v>98</v>
      </c>
      <c r="B212" s="49" t="s">
        <v>73</v>
      </c>
      <c r="C212" s="49">
        <v>22</v>
      </c>
      <c r="D212" s="49" t="s">
        <v>462</v>
      </c>
      <c r="E212" s="49">
        <v>1976</v>
      </c>
      <c r="F212" s="49" t="s">
        <v>137</v>
      </c>
      <c r="G212" s="49" t="s">
        <v>138</v>
      </c>
      <c r="H212" s="102">
        <v>17</v>
      </c>
      <c r="I212" s="52"/>
    </row>
    <row r="213" spans="1:9">
      <c r="A213" s="49">
        <v>101</v>
      </c>
      <c r="B213" s="49" t="s">
        <v>73</v>
      </c>
      <c r="C213" s="49">
        <v>23</v>
      </c>
      <c r="D213" s="49" t="s">
        <v>465</v>
      </c>
      <c r="E213" s="49">
        <v>1978</v>
      </c>
      <c r="F213" s="49" t="s">
        <v>373</v>
      </c>
      <c r="G213" s="49" t="s">
        <v>907</v>
      </c>
      <c r="H213" s="102">
        <v>16</v>
      </c>
      <c r="I213" s="52"/>
    </row>
    <row r="214" spans="1:9">
      <c r="A214" s="49">
        <v>103</v>
      </c>
      <c r="B214" s="49" t="s">
        <v>73</v>
      </c>
      <c r="C214" s="49">
        <v>24</v>
      </c>
      <c r="D214" s="49" t="s">
        <v>467</v>
      </c>
      <c r="E214" s="49">
        <v>1976</v>
      </c>
      <c r="F214" s="49" t="s">
        <v>211</v>
      </c>
      <c r="G214" s="49" t="s">
        <v>212</v>
      </c>
      <c r="H214" s="102">
        <v>15</v>
      </c>
      <c r="I214" s="52"/>
    </row>
    <row r="215" spans="1:9">
      <c r="A215" s="49">
        <v>111</v>
      </c>
      <c r="B215" s="49" t="s">
        <v>73</v>
      </c>
      <c r="C215" s="49">
        <v>25</v>
      </c>
      <c r="D215" s="107" t="s">
        <v>473</v>
      </c>
      <c r="E215" s="49">
        <v>1975</v>
      </c>
      <c r="F215" s="49" t="s">
        <v>139</v>
      </c>
      <c r="G215" s="49" t="s">
        <v>140</v>
      </c>
      <c r="H215" s="102">
        <v>14</v>
      </c>
      <c r="I215" s="52"/>
    </row>
    <row r="216" spans="1:9">
      <c r="A216" s="49">
        <v>120</v>
      </c>
      <c r="B216" s="49" t="s">
        <v>73</v>
      </c>
      <c r="C216" s="49">
        <v>26</v>
      </c>
      <c r="D216" s="49" t="s">
        <v>480</v>
      </c>
      <c r="E216" s="49">
        <v>1976</v>
      </c>
      <c r="F216" s="49" t="s">
        <v>170</v>
      </c>
      <c r="G216" s="49" t="s">
        <v>273</v>
      </c>
      <c r="H216" s="102">
        <v>13</v>
      </c>
      <c r="I216" s="52"/>
    </row>
    <row r="217" spans="1:9">
      <c r="A217" s="49">
        <v>124</v>
      </c>
      <c r="B217" s="49" t="s">
        <v>73</v>
      </c>
      <c r="C217" s="49">
        <v>27</v>
      </c>
      <c r="D217" s="49" t="s">
        <v>484</v>
      </c>
      <c r="E217" s="49">
        <v>1974</v>
      </c>
      <c r="F217" s="49" t="s">
        <v>117</v>
      </c>
      <c r="G217" s="49" t="s">
        <v>118</v>
      </c>
      <c r="H217" s="102">
        <v>12</v>
      </c>
      <c r="I217" s="52"/>
    </row>
    <row r="218" spans="1:9">
      <c r="A218" s="49">
        <v>126</v>
      </c>
      <c r="B218" s="49" t="s">
        <v>73</v>
      </c>
      <c r="C218" s="49">
        <v>28</v>
      </c>
      <c r="D218" s="49" t="s">
        <v>486</v>
      </c>
      <c r="E218" s="49">
        <v>1977</v>
      </c>
      <c r="F218" s="49" t="s">
        <v>139</v>
      </c>
      <c r="G218" s="49" t="s">
        <v>140</v>
      </c>
      <c r="H218" s="102">
        <v>11</v>
      </c>
      <c r="I218" s="52"/>
    </row>
    <row r="219" spans="1:9">
      <c r="A219" s="49">
        <v>139</v>
      </c>
      <c r="B219" s="49" t="s">
        <v>73</v>
      </c>
      <c r="C219" s="49">
        <v>29</v>
      </c>
      <c r="D219" s="49" t="s">
        <v>499</v>
      </c>
      <c r="E219" s="49">
        <v>1976</v>
      </c>
      <c r="F219" s="49" t="s">
        <v>187</v>
      </c>
      <c r="G219" s="49" t="s">
        <v>188</v>
      </c>
      <c r="H219" s="102">
        <v>10</v>
      </c>
      <c r="I219" s="52"/>
    </row>
    <row r="220" spans="1:9">
      <c r="A220" s="49">
        <v>147</v>
      </c>
      <c r="B220" s="49" t="s">
        <v>73</v>
      </c>
      <c r="C220" s="49">
        <v>30</v>
      </c>
      <c r="D220" s="49" t="s">
        <v>507</v>
      </c>
      <c r="E220" s="49">
        <v>1975</v>
      </c>
      <c r="F220" s="49" t="s">
        <v>137</v>
      </c>
      <c r="G220" s="49" t="s">
        <v>138</v>
      </c>
      <c r="H220" s="102">
        <v>9</v>
      </c>
      <c r="I220" s="52"/>
    </row>
    <row r="221" spans="1:9">
      <c r="A221" s="49">
        <v>148</v>
      </c>
      <c r="B221" s="49" t="s">
        <v>73</v>
      </c>
      <c r="C221" s="49">
        <v>31</v>
      </c>
      <c r="D221" s="107" t="s">
        <v>508</v>
      </c>
      <c r="E221" s="49">
        <v>1976</v>
      </c>
      <c r="F221" s="49" t="s">
        <v>137</v>
      </c>
      <c r="G221" s="49" t="s">
        <v>138</v>
      </c>
      <c r="H221" s="102">
        <v>8</v>
      </c>
      <c r="I221" s="52"/>
    </row>
    <row r="222" spans="1:9">
      <c r="A222" s="49">
        <v>149</v>
      </c>
      <c r="B222" s="49" t="s">
        <v>73</v>
      </c>
      <c r="C222" s="49">
        <v>32</v>
      </c>
      <c r="D222" s="49" t="s">
        <v>509</v>
      </c>
      <c r="E222" s="49">
        <v>1978</v>
      </c>
      <c r="F222" s="49" t="s">
        <v>137</v>
      </c>
      <c r="G222" s="49" t="s">
        <v>138</v>
      </c>
      <c r="H222" s="102">
        <v>7</v>
      </c>
      <c r="I222" s="52"/>
    </row>
    <row r="223" spans="1:9">
      <c r="A223" s="49">
        <v>158</v>
      </c>
      <c r="B223" s="49" t="s">
        <v>73</v>
      </c>
      <c r="C223" s="49">
        <v>33</v>
      </c>
      <c r="D223" s="49" t="s">
        <v>515</v>
      </c>
      <c r="E223" s="49">
        <v>1974</v>
      </c>
      <c r="F223" s="49" t="s">
        <v>113</v>
      </c>
      <c r="G223" s="49" t="s">
        <v>114</v>
      </c>
      <c r="H223" s="102">
        <v>6</v>
      </c>
      <c r="I223" s="52"/>
    </row>
    <row r="224" spans="1:9">
      <c r="A224" s="49">
        <v>161</v>
      </c>
      <c r="B224" s="49" t="s">
        <v>73</v>
      </c>
      <c r="C224" s="49">
        <v>34</v>
      </c>
      <c r="D224" s="49" t="s">
        <v>518</v>
      </c>
      <c r="E224" s="49">
        <v>1974</v>
      </c>
      <c r="F224" s="49" t="s">
        <v>139</v>
      </c>
      <c r="G224" s="49" t="s">
        <v>140</v>
      </c>
      <c r="H224" s="102">
        <v>5</v>
      </c>
      <c r="I224" s="52"/>
    </row>
    <row r="225" spans="1:9">
      <c r="A225" s="49">
        <v>166</v>
      </c>
      <c r="B225" s="49" t="s">
        <v>73</v>
      </c>
      <c r="C225" s="49">
        <v>35</v>
      </c>
      <c r="D225" s="49" t="s">
        <v>522</v>
      </c>
      <c r="E225" s="49">
        <v>1976</v>
      </c>
      <c r="F225" s="49" t="s">
        <v>171</v>
      </c>
      <c r="G225" s="49" t="s">
        <v>172</v>
      </c>
      <c r="H225" s="102">
        <v>4</v>
      </c>
      <c r="I225" s="52"/>
    </row>
    <row r="226" spans="1:9">
      <c r="A226" s="49">
        <v>197</v>
      </c>
      <c r="B226" s="49" t="s">
        <v>73</v>
      </c>
      <c r="C226" s="49">
        <v>36</v>
      </c>
      <c r="D226" s="49" t="s">
        <v>548</v>
      </c>
      <c r="E226" s="49">
        <v>1977</v>
      </c>
      <c r="F226" s="49" t="s">
        <v>113</v>
      </c>
      <c r="G226" s="49" t="s">
        <v>114</v>
      </c>
      <c r="H226" s="102">
        <v>3</v>
      </c>
      <c r="I226" s="52"/>
    </row>
    <row r="227" spans="1:9">
      <c r="A227" s="49">
        <v>206</v>
      </c>
      <c r="B227" s="49" t="s">
        <v>73</v>
      </c>
      <c r="C227" s="49">
        <v>37</v>
      </c>
      <c r="D227" s="49" t="s">
        <v>557</v>
      </c>
      <c r="E227" s="49">
        <v>1974</v>
      </c>
      <c r="F227" s="49" t="s">
        <v>167</v>
      </c>
      <c r="G227" s="49" t="s">
        <v>370</v>
      </c>
      <c r="H227" s="102">
        <v>2</v>
      </c>
      <c r="I227" s="52"/>
    </row>
    <row r="228" spans="1:9">
      <c r="A228" s="49">
        <v>217</v>
      </c>
      <c r="B228" s="49" t="s">
        <v>73</v>
      </c>
      <c r="C228" s="49">
        <v>39</v>
      </c>
      <c r="D228" s="49" t="s">
        <v>411</v>
      </c>
      <c r="E228" s="49">
        <v>1974</v>
      </c>
      <c r="F228" s="49" t="s">
        <v>185</v>
      </c>
      <c r="G228" s="49" t="s">
        <v>186</v>
      </c>
      <c r="H228" s="102">
        <v>1</v>
      </c>
      <c r="I228" s="52"/>
    </row>
    <row r="229" spans="1:9">
      <c r="A229" s="49">
        <v>231</v>
      </c>
      <c r="B229" s="49" t="s">
        <v>73</v>
      </c>
      <c r="C229" s="49">
        <v>40</v>
      </c>
      <c r="D229" s="49" t="s">
        <v>578</v>
      </c>
      <c r="E229" s="49">
        <v>1977</v>
      </c>
      <c r="F229" s="49" t="s">
        <v>372</v>
      </c>
      <c r="G229" s="49" t="s">
        <v>914</v>
      </c>
      <c r="H229" s="102">
        <v>1</v>
      </c>
      <c r="I229" s="52"/>
    </row>
    <row r="230" spans="1:9">
      <c r="A230" s="49">
        <v>238</v>
      </c>
      <c r="B230" s="49" t="s">
        <v>73</v>
      </c>
      <c r="C230" s="49">
        <v>41</v>
      </c>
      <c r="D230" s="49" t="s">
        <v>584</v>
      </c>
      <c r="E230" s="49">
        <v>1978</v>
      </c>
      <c r="F230" s="49" t="s">
        <v>126</v>
      </c>
      <c r="G230" s="49" t="s">
        <v>376</v>
      </c>
      <c r="H230" s="102">
        <v>1</v>
      </c>
      <c r="I230" s="52"/>
    </row>
    <row r="231" spans="1:9">
      <c r="A231" s="49">
        <v>242</v>
      </c>
      <c r="B231" s="49" t="s">
        <v>73</v>
      </c>
      <c r="C231" s="49">
        <v>42</v>
      </c>
      <c r="D231" s="49" t="s">
        <v>588</v>
      </c>
      <c r="E231" s="49">
        <v>1974</v>
      </c>
      <c r="F231" s="49" t="s">
        <v>150</v>
      </c>
      <c r="G231" s="49" t="s">
        <v>151</v>
      </c>
      <c r="H231" s="102">
        <v>1</v>
      </c>
      <c r="I231" s="52"/>
    </row>
    <row r="232" spans="1:9">
      <c r="A232" s="49">
        <v>244</v>
      </c>
      <c r="B232" s="49" t="s">
        <v>73</v>
      </c>
      <c r="C232" s="49">
        <v>43</v>
      </c>
      <c r="D232" s="49" t="s">
        <v>590</v>
      </c>
      <c r="E232" s="49">
        <v>1978</v>
      </c>
      <c r="F232" s="49" t="s">
        <v>152</v>
      </c>
      <c r="G232" s="49" t="s">
        <v>269</v>
      </c>
      <c r="H232" s="102">
        <v>1</v>
      </c>
      <c r="I232" s="52"/>
    </row>
    <row r="233" spans="1:9">
      <c r="A233" s="49">
        <v>246</v>
      </c>
      <c r="B233" s="49" t="s">
        <v>73</v>
      </c>
      <c r="C233" s="49">
        <v>44</v>
      </c>
      <c r="D233" s="49" t="s">
        <v>592</v>
      </c>
      <c r="E233" s="49">
        <v>1974</v>
      </c>
      <c r="F233" s="49" t="s">
        <v>187</v>
      </c>
      <c r="G233" s="49" t="s">
        <v>188</v>
      </c>
      <c r="H233" s="107">
        <v>1</v>
      </c>
      <c r="I233" s="52"/>
    </row>
    <row r="234" spans="1:9">
      <c r="A234" s="49">
        <v>256</v>
      </c>
      <c r="B234" s="49" t="s">
        <v>73</v>
      </c>
      <c r="C234" s="49">
        <v>45</v>
      </c>
      <c r="D234" s="49" t="s">
        <v>598</v>
      </c>
      <c r="E234" s="49">
        <v>1977</v>
      </c>
      <c r="F234" s="49" t="s">
        <v>126</v>
      </c>
      <c r="G234" s="49" t="s">
        <v>376</v>
      </c>
      <c r="H234" s="102">
        <v>1</v>
      </c>
      <c r="I234" s="52"/>
    </row>
    <row r="235" spans="1:9">
      <c r="A235" s="49">
        <v>260</v>
      </c>
      <c r="B235" s="49" t="s">
        <v>73</v>
      </c>
      <c r="C235" s="49">
        <v>46</v>
      </c>
      <c r="D235" s="49" t="s">
        <v>311</v>
      </c>
      <c r="E235" s="49">
        <v>1977</v>
      </c>
      <c r="F235" s="49" t="s">
        <v>109</v>
      </c>
      <c r="G235" s="49" t="s">
        <v>110</v>
      </c>
      <c r="H235" s="102">
        <v>1</v>
      </c>
      <c r="I235" s="52"/>
    </row>
    <row r="236" spans="1:9">
      <c r="A236" s="49">
        <v>265</v>
      </c>
      <c r="B236" s="49" t="s">
        <v>73</v>
      </c>
      <c r="C236" s="49">
        <v>47</v>
      </c>
      <c r="D236" s="49" t="s">
        <v>606</v>
      </c>
      <c r="E236" s="49">
        <v>1976</v>
      </c>
      <c r="F236" s="49" t="s">
        <v>129</v>
      </c>
      <c r="G236" s="49" t="s">
        <v>130</v>
      </c>
      <c r="H236" s="102">
        <v>1</v>
      </c>
      <c r="I236" s="52"/>
    </row>
    <row r="237" spans="1:9">
      <c r="A237" s="49">
        <v>268</v>
      </c>
      <c r="B237" s="49" t="s">
        <v>73</v>
      </c>
      <c r="C237" s="49">
        <v>48</v>
      </c>
      <c r="D237" s="49" t="s">
        <v>608</v>
      </c>
      <c r="E237" s="49">
        <v>1975</v>
      </c>
      <c r="F237" s="49" t="s">
        <v>185</v>
      </c>
      <c r="G237" s="49" t="s">
        <v>186</v>
      </c>
      <c r="H237" s="102">
        <v>1</v>
      </c>
      <c r="I237" s="52"/>
    </row>
    <row r="238" spans="1:9">
      <c r="A238" s="49">
        <v>282</v>
      </c>
      <c r="B238" s="49" t="s">
        <v>73</v>
      </c>
      <c r="C238" s="49">
        <v>49</v>
      </c>
      <c r="D238" s="49" t="s">
        <v>620</v>
      </c>
      <c r="E238" s="49">
        <v>1976</v>
      </c>
      <c r="F238" s="49" t="s">
        <v>126</v>
      </c>
      <c r="G238" s="49" t="s">
        <v>376</v>
      </c>
      <c r="H238" s="102">
        <v>1</v>
      </c>
      <c r="I238" s="52"/>
    </row>
    <row r="239" spans="1:9">
      <c r="A239" s="49">
        <v>297</v>
      </c>
      <c r="B239" s="49" t="s">
        <v>73</v>
      </c>
      <c r="C239" s="49">
        <v>50</v>
      </c>
      <c r="D239" s="49" t="s">
        <v>635</v>
      </c>
      <c r="E239" s="49">
        <v>1976</v>
      </c>
      <c r="F239" s="49" t="s">
        <v>137</v>
      </c>
      <c r="G239" s="49" t="s">
        <v>138</v>
      </c>
      <c r="H239" s="102">
        <v>1</v>
      </c>
      <c r="I239" s="52"/>
    </row>
    <row r="240" spans="1:9">
      <c r="A240" s="49">
        <v>306</v>
      </c>
      <c r="B240" s="49" t="s">
        <v>73</v>
      </c>
      <c r="C240" s="49">
        <v>51</v>
      </c>
      <c r="D240" s="49" t="s">
        <v>644</v>
      </c>
      <c r="E240" s="49">
        <v>1978</v>
      </c>
      <c r="F240" s="49" t="s">
        <v>275</v>
      </c>
      <c r="G240" s="49" t="s">
        <v>276</v>
      </c>
      <c r="H240" s="102">
        <v>1</v>
      </c>
      <c r="I240" s="52"/>
    </row>
    <row r="241" spans="1:9">
      <c r="A241" s="49">
        <v>310</v>
      </c>
      <c r="B241" s="49" t="s">
        <v>73</v>
      </c>
      <c r="C241" s="49">
        <v>52</v>
      </c>
      <c r="D241" s="49" t="s">
        <v>648</v>
      </c>
      <c r="E241" s="49">
        <v>1978</v>
      </c>
      <c r="F241" s="49" t="s">
        <v>139</v>
      </c>
      <c r="G241" s="49" t="s">
        <v>140</v>
      </c>
      <c r="H241" s="102">
        <v>1</v>
      </c>
      <c r="I241" s="52"/>
    </row>
    <row r="242" spans="1:9">
      <c r="A242" s="49">
        <v>314</v>
      </c>
      <c r="B242" s="49" t="s">
        <v>73</v>
      </c>
      <c r="C242" s="49">
        <v>53</v>
      </c>
      <c r="D242" s="49" t="s">
        <v>652</v>
      </c>
      <c r="E242" s="49">
        <v>1975</v>
      </c>
      <c r="F242" s="49" t="s">
        <v>126</v>
      </c>
      <c r="G242" s="49" t="s">
        <v>376</v>
      </c>
      <c r="H242" s="102">
        <v>1</v>
      </c>
      <c r="I242" s="52"/>
    </row>
    <row r="243" spans="1:9">
      <c r="A243" s="49">
        <v>315</v>
      </c>
      <c r="B243" s="49" t="s">
        <v>73</v>
      </c>
      <c r="C243" s="49">
        <v>54</v>
      </c>
      <c r="D243" s="49" t="s">
        <v>653</v>
      </c>
      <c r="E243" s="49">
        <v>1974</v>
      </c>
      <c r="F243" s="49" t="s">
        <v>168</v>
      </c>
      <c r="G243" s="49" t="s">
        <v>169</v>
      </c>
      <c r="H243" s="102">
        <v>1</v>
      </c>
      <c r="I243" s="52"/>
    </row>
    <row r="244" spans="1:9">
      <c r="A244" s="49">
        <v>321</v>
      </c>
      <c r="B244" s="49" t="s">
        <v>73</v>
      </c>
      <c r="C244" s="49">
        <v>55</v>
      </c>
      <c r="D244" s="49" t="s">
        <v>659</v>
      </c>
      <c r="E244" s="49">
        <v>1976</v>
      </c>
      <c r="F244" s="49" t="s">
        <v>374</v>
      </c>
      <c r="G244" s="49" t="s">
        <v>378</v>
      </c>
      <c r="H244" s="102">
        <v>1</v>
      </c>
      <c r="I244" s="52"/>
    </row>
    <row r="245" spans="1:9">
      <c r="A245" s="49">
        <v>322</v>
      </c>
      <c r="B245" s="49" t="s">
        <v>73</v>
      </c>
      <c r="C245" s="49">
        <v>56</v>
      </c>
      <c r="D245" s="49" t="s">
        <v>660</v>
      </c>
      <c r="E245" s="49">
        <v>1975</v>
      </c>
      <c r="F245" s="49" t="s">
        <v>275</v>
      </c>
      <c r="G245" s="49" t="s">
        <v>276</v>
      </c>
      <c r="H245" s="102">
        <v>1</v>
      </c>
      <c r="I245" s="52"/>
    </row>
    <row r="246" spans="1:9">
      <c r="A246" s="49">
        <v>329</v>
      </c>
      <c r="B246" s="49" t="s">
        <v>73</v>
      </c>
      <c r="C246" s="49">
        <v>57</v>
      </c>
      <c r="D246" s="49" t="s">
        <v>667</v>
      </c>
      <c r="E246" s="49">
        <v>1976</v>
      </c>
      <c r="F246" s="49" t="s">
        <v>126</v>
      </c>
      <c r="G246" s="49" t="s">
        <v>376</v>
      </c>
      <c r="H246" s="102">
        <v>1</v>
      </c>
      <c r="I246" s="52"/>
    </row>
    <row r="247" spans="1:9">
      <c r="A247" s="49">
        <v>336</v>
      </c>
      <c r="B247" s="49" t="s">
        <v>73</v>
      </c>
      <c r="C247" s="49">
        <v>58</v>
      </c>
      <c r="D247" s="49" t="s">
        <v>673</v>
      </c>
      <c r="E247" s="49">
        <v>1978</v>
      </c>
      <c r="F247" s="49" t="s">
        <v>214</v>
      </c>
      <c r="G247" s="49" t="s">
        <v>274</v>
      </c>
      <c r="H247" s="102">
        <v>1</v>
      </c>
      <c r="I247" s="52"/>
    </row>
    <row r="248" spans="1:9">
      <c r="A248" s="49">
        <v>339</v>
      </c>
      <c r="B248" s="49" t="s">
        <v>73</v>
      </c>
      <c r="C248" s="49">
        <v>59</v>
      </c>
      <c r="D248" s="49" t="s">
        <v>676</v>
      </c>
      <c r="E248" s="49">
        <v>1978</v>
      </c>
      <c r="F248" s="49" t="s">
        <v>205</v>
      </c>
      <c r="G248" s="49" t="s">
        <v>206</v>
      </c>
      <c r="H248" s="102">
        <v>1</v>
      </c>
      <c r="I248" s="52"/>
    </row>
    <row r="249" spans="1:9">
      <c r="A249" s="49">
        <v>342</v>
      </c>
      <c r="B249" s="49" t="s">
        <v>73</v>
      </c>
      <c r="C249" s="49">
        <v>60</v>
      </c>
      <c r="D249" s="49" t="s">
        <v>679</v>
      </c>
      <c r="E249" s="49">
        <v>1976</v>
      </c>
      <c r="F249" s="49" t="s">
        <v>174</v>
      </c>
      <c r="G249" s="49" t="s">
        <v>267</v>
      </c>
      <c r="H249" s="102">
        <v>1</v>
      </c>
      <c r="I249" s="52"/>
    </row>
    <row r="250" spans="1:9">
      <c r="A250" s="49">
        <v>357</v>
      </c>
      <c r="B250" s="49" t="s">
        <v>73</v>
      </c>
      <c r="C250" s="49">
        <v>61</v>
      </c>
      <c r="D250" s="49" t="s">
        <v>693</v>
      </c>
      <c r="E250" s="49">
        <v>1976</v>
      </c>
      <c r="F250" s="49" t="s">
        <v>334</v>
      </c>
      <c r="G250" s="49" t="s">
        <v>335</v>
      </c>
      <c r="H250" s="102">
        <v>1</v>
      </c>
      <c r="I250" s="52"/>
    </row>
    <row r="251" spans="1:9">
      <c r="A251" s="49">
        <v>373</v>
      </c>
      <c r="B251" s="49" t="s">
        <v>73</v>
      </c>
      <c r="C251" s="49">
        <v>62</v>
      </c>
      <c r="D251" s="49" t="s">
        <v>707</v>
      </c>
      <c r="E251" s="49">
        <v>1975</v>
      </c>
      <c r="F251" s="49" t="s">
        <v>197</v>
      </c>
      <c r="G251" s="49" t="s">
        <v>913</v>
      </c>
      <c r="H251" s="102">
        <v>1</v>
      </c>
      <c r="I251" s="52"/>
    </row>
    <row r="252" spans="1:9">
      <c r="A252" s="49">
        <v>390</v>
      </c>
      <c r="B252" s="49" t="s">
        <v>73</v>
      </c>
      <c r="C252" s="49">
        <v>64</v>
      </c>
      <c r="D252" s="49" t="s">
        <v>356</v>
      </c>
      <c r="E252" s="49">
        <v>1974</v>
      </c>
      <c r="F252" s="49" t="s">
        <v>336</v>
      </c>
      <c r="G252" s="49" t="s">
        <v>337</v>
      </c>
      <c r="H252" s="102">
        <v>1</v>
      </c>
      <c r="I252" s="52"/>
    </row>
    <row r="253" spans="1:9">
      <c r="A253" s="49">
        <v>404</v>
      </c>
      <c r="B253" s="49" t="s">
        <v>73</v>
      </c>
      <c r="C253" s="49">
        <v>65</v>
      </c>
      <c r="D253" s="49" t="s">
        <v>736</v>
      </c>
      <c r="E253" s="49">
        <v>1974</v>
      </c>
      <c r="F253" s="49" t="s">
        <v>129</v>
      </c>
      <c r="G253" s="49" t="s">
        <v>130</v>
      </c>
      <c r="H253" s="102">
        <v>1</v>
      </c>
      <c r="I253" s="52"/>
    </row>
    <row r="254" spans="1:9">
      <c r="A254" s="49">
        <v>405</v>
      </c>
      <c r="B254" s="49" t="s">
        <v>73</v>
      </c>
      <c r="C254" s="49">
        <v>66</v>
      </c>
      <c r="D254" s="49" t="s">
        <v>737</v>
      </c>
      <c r="E254" s="49">
        <v>1977</v>
      </c>
      <c r="F254" s="49" t="s">
        <v>117</v>
      </c>
      <c r="G254" s="49" t="s">
        <v>118</v>
      </c>
      <c r="H254" s="102">
        <v>1</v>
      </c>
      <c r="I254" s="52"/>
    </row>
    <row r="255" spans="1:9">
      <c r="A255" s="49">
        <v>433</v>
      </c>
      <c r="B255" s="49" t="s">
        <v>73</v>
      </c>
      <c r="C255" s="49">
        <v>67</v>
      </c>
      <c r="D255" s="49" t="s">
        <v>762</v>
      </c>
      <c r="E255" s="49">
        <v>1976</v>
      </c>
      <c r="F255" s="49" t="s">
        <v>197</v>
      </c>
      <c r="G255" s="49" t="s">
        <v>913</v>
      </c>
      <c r="H255" s="102">
        <v>1</v>
      </c>
      <c r="I255" s="52"/>
    </row>
    <row r="256" spans="1:9">
      <c r="A256" s="49">
        <v>443</v>
      </c>
      <c r="B256" s="49" t="s">
        <v>73</v>
      </c>
      <c r="C256" s="49">
        <v>68</v>
      </c>
      <c r="D256" s="49" t="s">
        <v>772</v>
      </c>
      <c r="E256" s="49">
        <v>1978</v>
      </c>
      <c r="F256" s="49" t="s">
        <v>168</v>
      </c>
      <c r="G256" s="49" t="s">
        <v>169</v>
      </c>
      <c r="H256" s="102">
        <v>1</v>
      </c>
      <c r="I256" s="52"/>
    </row>
    <row r="257" spans="1:9">
      <c r="A257" s="49">
        <v>444</v>
      </c>
      <c r="B257" s="49" t="s">
        <v>73</v>
      </c>
      <c r="C257" s="49">
        <v>69</v>
      </c>
      <c r="D257" s="49" t="s">
        <v>773</v>
      </c>
      <c r="E257" s="49">
        <v>1976</v>
      </c>
      <c r="F257" s="49" t="s">
        <v>152</v>
      </c>
      <c r="G257" s="49" t="s">
        <v>269</v>
      </c>
      <c r="H257" s="102">
        <v>1</v>
      </c>
      <c r="I257" s="52"/>
    </row>
    <row r="258" spans="1:9">
      <c r="A258" s="49">
        <v>450</v>
      </c>
      <c r="B258" s="49" t="s">
        <v>73</v>
      </c>
      <c r="C258" s="49">
        <v>70</v>
      </c>
      <c r="D258" s="49" t="s">
        <v>778</v>
      </c>
      <c r="E258" s="49">
        <v>1974</v>
      </c>
      <c r="F258" s="49" t="s">
        <v>148</v>
      </c>
      <c r="G258" s="49" t="s">
        <v>149</v>
      </c>
      <c r="H258" s="102">
        <v>1</v>
      </c>
      <c r="I258" s="52"/>
    </row>
    <row r="259" spans="1:9">
      <c r="A259" s="49">
        <v>457</v>
      </c>
      <c r="B259" s="49" t="s">
        <v>73</v>
      </c>
      <c r="C259" s="49">
        <v>71</v>
      </c>
      <c r="D259" s="49" t="s">
        <v>323</v>
      </c>
      <c r="E259" s="49">
        <v>1978</v>
      </c>
      <c r="F259" s="49" t="s">
        <v>161</v>
      </c>
      <c r="G259" s="49" t="s">
        <v>162</v>
      </c>
      <c r="H259" s="102">
        <v>1</v>
      </c>
      <c r="I259" s="52"/>
    </row>
    <row r="260" spans="1:9">
      <c r="A260" s="49">
        <v>460</v>
      </c>
      <c r="B260" s="49" t="s">
        <v>73</v>
      </c>
      <c r="C260" s="49">
        <v>72</v>
      </c>
      <c r="D260" s="49" t="s">
        <v>787</v>
      </c>
      <c r="E260" s="49">
        <v>1976</v>
      </c>
      <c r="F260" s="49" t="s">
        <v>170</v>
      </c>
      <c r="G260" s="49" t="s">
        <v>273</v>
      </c>
      <c r="H260" s="102">
        <v>1</v>
      </c>
      <c r="I260" s="52"/>
    </row>
    <row r="261" spans="1:9">
      <c r="A261" s="49">
        <v>468</v>
      </c>
      <c r="B261" s="49" t="s">
        <v>73</v>
      </c>
      <c r="C261" s="49">
        <v>73</v>
      </c>
      <c r="D261" s="49" t="s">
        <v>795</v>
      </c>
      <c r="E261" s="49">
        <v>1978</v>
      </c>
      <c r="F261" s="49" t="s">
        <v>170</v>
      </c>
      <c r="G261" s="49" t="s">
        <v>273</v>
      </c>
      <c r="H261" s="102">
        <v>1</v>
      </c>
      <c r="I261" s="52"/>
    </row>
    <row r="262" spans="1:9">
      <c r="A262" s="49">
        <v>484</v>
      </c>
      <c r="B262" s="49" t="s">
        <v>73</v>
      </c>
      <c r="C262" s="49">
        <v>74</v>
      </c>
      <c r="D262" s="49" t="s">
        <v>811</v>
      </c>
      <c r="E262" s="49">
        <v>1977</v>
      </c>
      <c r="F262" s="49" t="s">
        <v>126</v>
      </c>
      <c r="G262" s="49" t="s">
        <v>376</v>
      </c>
      <c r="H262" s="102">
        <v>1</v>
      </c>
      <c r="I262" s="52"/>
    </row>
    <row r="263" spans="1:9">
      <c r="A263" s="49">
        <v>496</v>
      </c>
      <c r="B263" s="49" t="s">
        <v>73</v>
      </c>
      <c r="C263" s="49">
        <v>75</v>
      </c>
      <c r="D263" s="49" t="s">
        <v>823</v>
      </c>
      <c r="E263" s="49">
        <v>1978</v>
      </c>
      <c r="F263" s="49" t="s">
        <v>213</v>
      </c>
      <c r="G263" s="49" t="s">
        <v>379</v>
      </c>
      <c r="H263" s="102">
        <v>1</v>
      </c>
      <c r="I263" s="52"/>
    </row>
    <row r="264" spans="1:9">
      <c r="A264" s="49">
        <v>499</v>
      </c>
      <c r="B264" s="49" t="s">
        <v>73</v>
      </c>
      <c r="C264" s="49">
        <v>76</v>
      </c>
      <c r="D264" s="49" t="s">
        <v>826</v>
      </c>
      <c r="E264" s="49">
        <v>1974</v>
      </c>
      <c r="F264" s="49" t="s">
        <v>189</v>
      </c>
      <c r="G264" s="49" t="s">
        <v>190</v>
      </c>
      <c r="H264" s="102">
        <v>1</v>
      </c>
      <c r="I264" s="52"/>
    </row>
    <row r="265" spans="1:9">
      <c r="A265" s="49">
        <v>518</v>
      </c>
      <c r="B265" s="49" t="s">
        <v>73</v>
      </c>
      <c r="C265" s="49">
        <v>77</v>
      </c>
      <c r="D265" s="49" t="s">
        <v>843</v>
      </c>
      <c r="E265" s="49">
        <v>1977</v>
      </c>
      <c r="F265" s="49" t="s">
        <v>126</v>
      </c>
      <c r="G265" s="49" t="s">
        <v>376</v>
      </c>
      <c r="H265" s="102">
        <v>1</v>
      </c>
      <c r="I265" s="52"/>
    </row>
    <row r="266" spans="1:9">
      <c r="A266" s="49">
        <v>522</v>
      </c>
      <c r="B266" s="49" t="s">
        <v>73</v>
      </c>
      <c r="C266" s="49">
        <v>78</v>
      </c>
      <c r="D266" s="49" t="s">
        <v>847</v>
      </c>
      <c r="E266" s="49">
        <v>1977</v>
      </c>
      <c r="F266" s="49" t="s">
        <v>129</v>
      </c>
      <c r="G266" s="49" t="s">
        <v>130</v>
      </c>
      <c r="H266" s="102">
        <v>1</v>
      </c>
      <c r="I266" s="52"/>
    </row>
    <row r="267" spans="1:9">
      <c r="A267" s="49">
        <v>526</v>
      </c>
      <c r="B267" s="49" t="s">
        <v>73</v>
      </c>
      <c r="C267" s="49">
        <v>79</v>
      </c>
      <c r="D267" s="49" t="s">
        <v>851</v>
      </c>
      <c r="E267" s="49">
        <v>1975</v>
      </c>
      <c r="F267" s="49" t="s">
        <v>152</v>
      </c>
      <c r="G267" s="49" t="s">
        <v>269</v>
      </c>
      <c r="H267" s="102">
        <v>1</v>
      </c>
      <c r="I267" s="52"/>
    </row>
    <row r="268" spans="1:9">
      <c r="A268" s="49">
        <v>531</v>
      </c>
      <c r="B268" s="49" t="s">
        <v>73</v>
      </c>
      <c r="C268" s="49">
        <v>80</v>
      </c>
      <c r="D268" s="49" t="s">
        <v>856</v>
      </c>
      <c r="E268" s="49">
        <v>1974</v>
      </c>
      <c r="F268" s="49" t="s">
        <v>145</v>
      </c>
      <c r="G268" s="49" t="s">
        <v>284</v>
      </c>
      <c r="H268" s="102">
        <v>1</v>
      </c>
      <c r="I268" s="52"/>
    </row>
    <row r="269" spans="1:9">
      <c r="A269" s="49">
        <v>541</v>
      </c>
      <c r="B269" s="49" t="s">
        <v>73</v>
      </c>
      <c r="C269" s="49">
        <v>81</v>
      </c>
      <c r="D269" s="49" t="s">
        <v>865</v>
      </c>
      <c r="E269" s="49">
        <v>1976</v>
      </c>
      <c r="F269" s="49" t="s">
        <v>137</v>
      </c>
      <c r="G269" s="49" t="s">
        <v>138</v>
      </c>
      <c r="H269" s="102">
        <v>1</v>
      </c>
      <c r="I269" s="52"/>
    </row>
    <row r="270" spans="1:9">
      <c r="A270" s="49">
        <v>543</v>
      </c>
      <c r="B270" s="49" t="s">
        <v>73</v>
      </c>
      <c r="C270" s="49">
        <v>82</v>
      </c>
      <c r="D270" s="52" t="s">
        <v>867</v>
      </c>
      <c r="E270" s="49">
        <v>1975</v>
      </c>
      <c r="F270" s="49" t="s">
        <v>148</v>
      </c>
      <c r="G270" s="49" t="s">
        <v>149</v>
      </c>
      <c r="H270" s="102">
        <v>1</v>
      </c>
      <c r="I270" s="52"/>
    </row>
    <row r="271" spans="1:9">
      <c r="A271" s="49">
        <v>549</v>
      </c>
      <c r="B271" s="49" t="s">
        <v>73</v>
      </c>
      <c r="C271" s="49">
        <v>83</v>
      </c>
      <c r="D271" s="52" t="s">
        <v>873</v>
      </c>
      <c r="E271" s="49">
        <v>1978</v>
      </c>
      <c r="F271" s="49" t="s">
        <v>244</v>
      </c>
      <c r="G271" s="49" t="s">
        <v>245</v>
      </c>
      <c r="H271" s="102">
        <v>1</v>
      </c>
      <c r="I271" s="52"/>
    </row>
    <row r="272" spans="1:9">
      <c r="A272" s="49">
        <v>553</v>
      </c>
      <c r="B272" s="49" t="s">
        <v>73</v>
      </c>
      <c r="C272" s="49">
        <v>84</v>
      </c>
      <c r="D272" s="52" t="s">
        <v>877</v>
      </c>
      <c r="E272" s="49">
        <v>1977</v>
      </c>
      <c r="F272" s="49" t="s">
        <v>150</v>
      </c>
      <c r="G272" s="49" t="s">
        <v>151</v>
      </c>
      <c r="H272" s="102">
        <v>1</v>
      </c>
      <c r="I272" s="52"/>
    </row>
    <row r="273" spans="1:9">
      <c r="A273" s="49">
        <v>574</v>
      </c>
      <c r="B273" s="49" t="s">
        <v>73</v>
      </c>
      <c r="C273" s="49">
        <v>85</v>
      </c>
      <c r="D273" s="52" t="s">
        <v>346</v>
      </c>
      <c r="E273" s="49">
        <v>1978</v>
      </c>
      <c r="F273" s="49" t="s">
        <v>195</v>
      </c>
      <c r="G273" s="49" t="s">
        <v>196</v>
      </c>
      <c r="H273" s="102">
        <v>1</v>
      </c>
      <c r="I273" s="52"/>
    </row>
    <row r="274" spans="1:9">
      <c r="A274" s="49">
        <v>582</v>
      </c>
      <c r="B274" s="49" t="s">
        <v>73</v>
      </c>
      <c r="C274" s="49">
        <v>86</v>
      </c>
      <c r="D274" s="52" t="s">
        <v>903</v>
      </c>
      <c r="E274" s="49">
        <v>1974</v>
      </c>
      <c r="F274" s="49" t="s">
        <v>232</v>
      </c>
      <c r="G274" s="49" t="s">
        <v>233</v>
      </c>
      <c r="H274" s="102">
        <v>1</v>
      </c>
      <c r="I274" s="52"/>
    </row>
    <row r="275" spans="1:9">
      <c r="A275" s="66">
        <v>2</v>
      </c>
      <c r="B275" s="66" t="s">
        <v>78</v>
      </c>
      <c r="C275" s="66">
        <v>1</v>
      </c>
      <c r="D275" s="66" t="s">
        <v>290</v>
      </c>
      <c r="E275" s="66">
        <v>1972</v>
      </c>
      <c r="F275" s="66" t="s">
        <v>109</v>
      </c>
      <c r="G275" s="66" t="s">
        <v>110</v>
      </c>
      <c r="H275" s="106">
        <v>40</v>
      </c>
      <c r="I275" s="52"/>
    </row>
    <row r="276" spans="1:9">
      <c r="A276" s="49">
        <v>12</v>
      </c>
      <c r="B276" s="49" t="s">
        <v>78</v>
      </c>
      <c r="C276" s="49">
        <v>2</v>
      </c>
      <c r="D276" s="49" t="s">
        <v>390</v>
      </c>
      <c r="E276" s="49">
        <v>1973</v>
      </c>
      <c r="F276" s="49" t="s">
        <v>139</v>
      </c>
      <c r="G276" s="49" t="s">
        <v>140</v>
      </c>
      <c r="H276" s="115">
        <v>38</v>
      </c>
      <c r="I276" s="52"/>
    </row>
    <row r="277" spans="1:9">
      <c r="A277" s="49">
        <v>15</v>
      </c>
      <c r="B277" s="49" t="s">
        <v>78</v>
      </c>
      <c r="C277" s="49">
        <v>3</v>
      </c>
      <c r="D277" s="49" t="s">
        <v>392</v>
      </c>
      <c r="E277" s="49">
        <v>1969</v>
      </c>
      <c r="F277" s="49" t="s">
        <v>129</v>
      </c>
      <c r="G277" s="49" t="s">
        <v>130</v>
      </c>
      <c r="H277" s="115">
        <v>36</v>
      </c>
      <c r="I277" s="52"/>
    </row>
    <row r="278" spans="1:9" s="65" customFormat="1">
      <c r="A278" s="49">
        <v>19</v>
      </c>
      <c r="B278" s="49" t="s">
        <v>78</v>
      </c>
      <c r="C278" s="49">
        <v>4</v>
      </c>
      <c r="D278" s="49" t="s">
        <v>922</v>
      </c>
      <c r="E278" s="49">
        <v>1973</v>
      </c>
      <c r="F278" s="49" t="s">
        <v>923</v>
      </c>
      <c r="G278" s="51" t="s">
        <v>924</v>
      </c>
      <c r="H278" s="115">
        <v>35</v>
      </c>
      <c r="I278" s="52"/>
    </row>
    <row r="279" spans="1:9">
      <c r="A279" s="49">
        <v>21</v>
      </c>
      <c r="B279" s="49" t="s">
        <v>78</v>
      </c>
      <c r="C279" s="49">
        <v>5</v>
      </c>
      <c r="D279" s="49" t="s">
        <v>395</v>
      </c>
      <c r="E279" s="49">
        <v>1973</v>
      </c>
      <c r="F279" s="49" t="s">
        <v>119</v>
      </c>
      <c r="G279" s="49" t="s">
        <v>120</v>
      </c>
      <c r="H279" s="115">
        <v>34</v>
      </c>
      <c r="I279" s="52"/>
    </row>
    <row r="280" spans="1:9">
      <c r="A280" s="49">
        <v>22</v>
      </c>
      <c r="B280" s="49" t="s">
        <v>78</v>
      </c>
      <c r="C280" s="49">
        <v>6</v>
      </c>
      <c r="D280" s="49" t="s">
        <v>294</v>
      </c>
      <c r="E280" s="49">
        <v>1971</v>
      </c>
      <c r="F280" s="49" t="s">
        <v>124</v>
      </c>
      <c r="G280" s="49" t="s">
        <v>125</v>
      </c>
      <c r="H280" s="115">
        <v>33</v>
      </c>
      <c r="I280" s="52"/>
    </row>
    <row r="281" spans="1:9">
      <c r="A281" s="49">
        <v>32</v>
      </c>
      <c r="B281" s="49" t="s">
        <v>78</v>
      </c>
      <c r="C281" s="49">
        <v>7</v>
      </c>
      <c r="D281" s="49" t="s">
        <v>406</v>
      </c>
      <c r="E281" s="49">
        <v>1969</v>
      </c>
      <c r="F281" s="49" t="s">
        <v>124</v>
      </c>
      <c r="G281" s="49" t="s">
        <v>125</v>
      </c>
      <c r="H281" s="115">
        <v>32</v>
      </c>
      <c r="I281" s="52"/>
    </row>
    <row r="282" spans="1:9">
      <c r="A282" s="49">
        <v>34</v>
      </c>
      <c r="B282" s="49" t="s">
        <v>78</v>
      </c>
      <c r="C282" s="49">
        <v>8</v>
      </c>
      <c r="D282" s="49" t="s">
        <v>408</v>
      </c>
      <c r="E282" s="49">
        <v>1971</v>
      </c>
      <c r="F282" s="49" t="s">
        <v>122</v>
      </c>
      <c r="G282" s="49" t="s">
        <v>123</v>
      </c>
      <c r="H282" s="115">
        <v>31</v>
      </c>
      <c r="I282" s="52"/>
    </row>
    <row r="283" spans="1:9">
      <c r="A283" s="49">
        <v>35</v>
      </c>
      <c r="B283" s="49" t="s">
        <v>78</v>
      </c>
      <c r="C283" s="49">
        <v>9</v>
      </c>
      <c r="D283" s="49" t="s">
        <v>409</v>
      </c>
      <c r="E283" s="49">
        <v>1973</v>
      </c>
      <c r="F283" s="49" t="s">
        <v>129</v>
      </c>
      <c r="G283" s="49" t="s">
        <v>130</v>
      </c>
      <c r="H283" s="115">
        <v>30</v>
      </c>
      <c r="I283" s="52"/>
    </row>
    <row r="284" spans="1:9">
      <c r="A284" s="49">
        <v>36</v>
      </c>
      <c r="B284" s="49" t="s">
        <v>78</v>
      </c>
      <c r="C284" s="49">
        <v>10</v>
      </c>
      <c r="D284" s="49" t="s">
        <v>410</v>
      </c>
      <c r="E284" s="49">
        <v>1969</v>
      </c>
      <c r="F284" s="49" t="s">
        <v>137</v>
      </c>
      <c r="G284" s="49" t="s">
        <v>138</v>
      </c>
      <c r="H284" s="115">
        <v>29</v>
      </c>
      <c r="I284" s="52"/>
    </row>
    <row r="285" spans="1:9">
      <c r="A285" s="49">
        <v>37</v>
      </c>
      <c r="B285" s="49" t="s">
        <v>78</v>
      </c>
      <c r="C285" s="49">
        <v>11</v>
      </c>
      <c r="D285" s="49" t="s">
        <v>411</v>
      </c>
      <c r="E285" s="49">
        <v>1970</v>
      </c>
      <c r="F285" s="49" t="s">
        <v>126</v>
      </c>
      <c r="G285" s="49" t="s">
        <v>376</v>
      </c>
      <c r="H285" s="115">
        <v>28</v>
      </c>
      <c r="I285" s="52"/>
    </row>
    <row r="286" spans="1:9">
      <c r="A286" s="49">
        <v>42</v>
      </c>
      <c r="B286" s="49" t="s">
        <v>78</v>
      </c>
      <c r="C286" s="49">
        <v>12</v>
      </c>
      <c r="D286" s="49" t="s">
        <v>414</v>
      </c>
      <c r="E286" s="49">
        <v>1973</v>
      </c>
      <c r="F286" s="49" t="s">
        <v>143</v>
      </c>
      <c r="G286" s="49" t="s">
        <v>144</v>
      </c>
      <c r="H286" s="115">
        <v>27</v>
      </c>
      <c r="I286" s="52"/>
    </row>
    <row r="287" spans="1:9">
      <c r="A287" s="49">
        <v>47</v>
      </c>
      <c r="B287" s="49" t="s">
        <v>78</v>
      </c>
      <c r="C287" s="49">
        <v>13</v>
      </c>
      <c r="D287" s="49" t="s">
        <v>298</v>
      </c>
      <c r="E287" s="49">
        <v>1973</v>
      </c>
      <c r="F287" s="49" t="s">
        <v>152</v>
      </c>
      <c r="G287" s="49" t="s">
        <v>269</v>
      </c>
      <c r="H287" s="115">
        <v>26</v>
      </c>
      <c r="I287" s="52"/>
    </row>
    <row r="288" spans="1:9">
      <c r="A288" s="49">
        <v>53</v>
      </c>
      <c r="B288" s="49" t="s">
        <v>78</v>
      </c>
      <c r="C288" s="49">
        <v>14</v>
      </c>
      <c r="D288" s="49" t="s">
        <v>423</v>
      </c>
      <c r="E288" s="49">
        <v>1970</v>
      </c>
      <c r="F288" s="49" t="s">
        <v>126</v>
      </c>
      <c r="G288" s="49" t="s">
        <v>376</v>
      </c>
      <c r="H288" s="115">
        <v>25</v>
      </c>
      <c r="I288" s="52"/>
    </row>
    <row r="289" spans="1:9">
      <c r="A289" s="49">
        <v>55</v>
      </c>
      <c r="B289" s="49" t="s">
        <v>78</v>
      </c>
      <c r="C289" s="49">
        <v>15</v>
      </c>
      <c r="D289" s="49" t="s">
        <v>425</v>
      </c>
      <c r="E289" s="49">
        <v>1970</v>
      </c>
      <c r="F289" s="49" t="s">
        <v>137</v>
      </c>
      <c r="G289" s="49" t="s">
        <v>138</v>
      </c>
      <c r="H289" s="115">
        <v>24</v>
      </c>
      <c r="I289" s="52"/>
    </row>
    <row r="290" spans="1:9">
      <c r="A290" s="49">
        <v>61</v>
      </c>
      <c r="B290" s="49" t="s">
        <v>78</v>
      </c>
      <c r="C290" s="49">
        <v>16</v>
      </c>
      <c r="D290" s="49" t="s">
        <v>430</v>
      </c>
      <c r="E290" s="49">
        <v>1972</v>
      </c>
      <c r="F290" s="49" t="s">
        <v>170</v>
      </c>
      <c r="G290" s="49" t="s">
        <v>273</v>
      </c>
      <c r="H290" s="115">
        <v>23</v>
      </c>
      <c r="I290" s="52"/>
    </row>
    <row r="291" spans="1:9">
      <c r="A291" s="49">
        <v>63</v>
      </c>
      <c r="B291" s="49" t="s">
        <v>78</v>
      </c>
      <c r="C291" s="49">
        <v>17</v>
      </c>
      <c r="D291" s="49" t="s">
        <v>432</v>
      </c>
      <c r="E291" s="49">
        <v>1971</v>
      </c>
      <c r="F291" s="49" t="s">
        <v>139</v>
      </c>
      <c r="G291" s="49" t="s">
        <v>140</v>
      </c>
      <c r="H291" s="115">
        <v>22</v>
      </c>
      <c r="I291" s="52"/>
    </row>
    <row r="292" spans="1:9">
      <c r="A292" s="49">
        <v>79</v>
      </c>
      <c r="B292" s="49" t="s">
        <v>78</v>
      </c>
      <c r="C292" s="49">
        <v>18</v>
      </c>
      <c r="D292" s="49" t="s">
        <v>446</v>
      </c>
      <c r="E292" s="49">
        <v>1969</v>
      </c>
      <c r="F292" s="49" t="s">
        <v>155</v>
      </c>
      <c r="G292" s="49" t="s">
        <v>156</v>
      </c>
      <c r="H292" s="115">
        <v>21</v>
      </c>
      <c r="I292" s="52"/>
    </row>
    <row r="293" spans="1:9">
      <c r="A293" s="49">
        <v>85</v>
      </c>
      <c r="B293" s="49" t="s">
        <v>78</v>
      </c>
      <c r="C293" s="49">
        <v>19</v>
      </c>
      <c r="D293" s="49" t="s">
        <v>450</v>
      </c>
      <c r="E293" s="49">
        <v>1973</v>
      </c>
      <c r="F293" s="49" t="s">
        <v>111</v>
      </c>
      <c r="G293" s="49" t="s">
        <v>112</v>
      </c>
      <c r="H293" s="115">
        <v>20</v>
      </c>
      <c r="I293" s="52"/>
    </row>
    <row r="294" spans="1:9">
      <c r="A294" s="49">
        <v>87</v>
      </c>
      <c r="B294" s="49" t="s">
        <v>78</v>
      </c>
      <c r="C294" s="49">
        <v>20</v>
      </c>
      <c r="D294" s="49" t="s">
        <v>452</v>
      </c>
      <c r="E294" s="49">
        <v>1973</v>
      </c>
      <c r="F294" s="49" t="s">
        <v>202</v>
      </c>
      <c r="G294" s="49" t="s">
        <v>203</v>
      </c>
      <c r="H294" s="115">
        <v>19</v>
      </c>
      <c r="I294" s="52"/>
    </row>
    <row r="295" spans="1:9">
      <c r="A295" s="49">
        <v>89</v>
      </c>
      <c r="B295" s="49" t="s">
        <v>78</v>
      </c>
      <c r="C295" s="49">
        <v>21</v>
      </c>
      <c r="D295" s="49" t="s">
        <v>454</v>
      </c>
      <c r="E295" s="49">
        <v>1969</v>
      </c>
      <c r="F295" s="49" t="s">
        <v>167</v>
      </c>
      <c r="G295" s="49" t="s">
        <v>370</v>
      </c>
      <c r="H295" s="115">
        <v>18</v>
      </c>
      <c r="I295" s="52"/>
    </row>
    <row r="296" spans="1:9">
      <c r="A296" s="49">
        <v>91</v>
      </c>
      <c r="B296" s="49" t="s">
        <v>78</v>
      </c>
      <c r="C296" s="49">
        <v>22</v>
      </c>
      <c r="D296" s="49" t="s">
        <v>456</v>
      </c>
      <c r="E296" s="49">
        <v>1972</v>
      </c>
      <c r="F296" s="49" t="s">
        <v>137</v>
      </c>
      <c r="G296" s="49" t="s">
        <v>138</v>
      </c>
      <c r="H296" s="115">
        <v>17</v>
      </c>
      <c r="I296" s="52"/>
    </row>
    <row r="297" spans="1:9">
      <c r="A297" s="49">
        <v>93</v>
      </c>
      <c r="B297" s="49" t="s">
        <v>78</v>
      </c>
      <c r="C297" s="49">
        <v>23</v>
      </c>
      <c r="D297" s="49" t="s">
        <v>302</v>
      </c>
      <c r="E297" s="49">
        <v>1970</v>
      </c>
      <c r="F297" s="49" t="s">
        <v>150</v>
      </c>
      <c r="G297" s="49" t="s">
        <v>151</v>
      </c>
      <c r="H297" s="115">
        <v>16</v>
      </c>
      <c r="I297" s="52"/>
    </row>
    <row r="298" spans="1:9">
      <c r="A298" s="49">
        <v>97</v>
      </c>
      <c r="B298" s="49" t="s">
        <v>78</v>
      </c>
      <c r="C298" s="49">
        <v>24</v>
      </c>
      <c r="D298" s="49" t="s">
        <v>461</v>
      </c>
      <c r="E298" s="49">
        <v>1973</v>
      </c>
      <c r="F298" s="49" t="s">
        <v>205</v>
      </c>
      <c r="G298" s="49" t="s">
        <v>206</v>
      </c>
      <c r="H298" s="115">
        <v>15</v>
      </c>
      <c r="I298" s="52"/>
    </row>
    <row r="299" spans="1:9">
      <c r="A299" s="49">
        <v>100</v>
      </c>
      <c r="B299" s="49" t="s">
        <v>78</v>
      </c>
      <c r="C299" s="49">
        <v>25</v>
      </c>
      <c r="D299" s="49" t="s">
        <v>464</v>
      </c>
      <c r="E299" s="49">
        <v>1971</v>
      </c>
      <c r="F299" s="49" t="s">
        <v>174</v>
      </c>
      <c r="G299" s="49" t="s">
        <v>267</v>
      </c>
      <c r="H299" s="115">
        <v>14</v>
      </c>
      <c r="I299" s="52"/>
    </row>
    <row r="300" spans="1:9">
      <c r="A300" s="49">
        <v>105</v>
      </c>
      <c r="B300" s="49" t="s">
        <v>78</v>
      </c>
      <c r="C300" s="49">
        <v>26</v>
      </c>
      <c r="D300" s="49" t="s">
        <v>341</v>
      </c>
      <c r="E300" s="49">
        <v>1972</v>
      </c>
      <c r="F300" s="49" t="s">
        <v>141</v>
      </c>
      <c r="G300" s="49" t="s">
        <v>142</v>
      </c>
      <c r="H300" s="115">
        <v>13</v>
      </c>
      <c r="I300" s="52"/>
    </row>
    <row r="301" spans="1:9">
      <c r="A301" s="49">
        <v>107</v>
      </c>
      <c r="B301" s="49" t="s">
        <v>78</v>
      </c>
      <c r="C301" s="49">
        <v>27</v>
      </c>
      <c r="D301" s="49" t="s">
        <v>308</v>
      </c>
      <c r="E301" s="49">
        <v>1969</v>
      </c>
      <c r="F301" s="49" t="s">
        <v>157</v>
      </c>
      <c r="G301" s="49" t="s">
        <v>158</v>
      </c>
      <c r="H301" s="115">
        <v>12</v>
      </c>
      <c r="I301" s="52"/>
    </row>
    <row r="302" spans="1:9">
      <c r="A302" s="49">
        <v>112</v>
      </c>
      <c r="B302" s="49" t="s">
        <v>78</v>
      </c>
      <c r="C302" s="49">
        <v>28</v>
      </c>
      <c r="D302" s="49" t="s">
        <v>474</v>
      </c>
      <c r="E302" s="49">
        <v>1969</v>
      </c>
      <c r="F302" s="49" t="s">
        <v>178</v>
      </c>
      <c r="G302" s="49" t="s">
        <v>277</v>
      </c>
      <c r="H302" s="115">
        <v>11</v>
      </c>
      <c r="I302" s="52"/>
    </row>
    <row r="303" spans="1:9">
      <c r="A303" s="49">
        <v>115</v>
      </c>
      <c r="B303" s="49" t="s">
        <v>78</v>
      </c>
      <c r="C303" s="49">
        <v>29</v>
      </c>
      <c r="D303" s="49" t="s">
        <v>476</v>
      </c>
      <c r="E303" s="49">
        <v>1970</v>
      </c>
      <c r="F303" s="49" t="s">
        <v>139</v>
      </c>
      <c r="G303" s="49" t="s">
        <v>140</v>
      </c>
      <c r="H303" s="115">
        <v>10</v>
      </c>
      <c r="I303" s="52"/>
    </row>
    <row r="304" spans="1:9">
      <c r="A304" s="49">
        <v>121</v>
      </c>
      <c r="B304" s="49" t="s">
        <v>78</v>
      </c>
      <c r="C304" s="49">
        <v>30</v>
      </c>
      <c r="D304" s="49" t="s">
        <v>481</v>
      </c>
      <c r="E304" s="49">
        <v>1970</v>
      </c>
      <c r="F304" s="49" t="s">
        <v>152</v>
      </c>
      <c r="G304" s="49" t="s">
        <v>269</v>
      </c>
      <c r="H304" s="115">
        <v>9</v>
      </c>
      <c r="I304" s="52"/>
    </row>
    <row r="305" spans="1:9">
      <c r="A305" s="49">
        <v>130</v>
      </c>
      <c r="B305" s="49" t="s">
        <v>78</v>
      </c>
      <c r="C305" s="49">
        <v>31</v>
      </c>
      <c r="D305" s="49" t="s">
        <v>490</v>
      </c>
      <c r="E305" s="49">
        <v>1969</v>
      </c>
      <c r="F305" s="49" t="s">
        <v>155</v>
      </c>
      <c r="G305" s="49" t="s">
        <v>156</v>
      </c>
      <c r="H305" s="115">
        <v>8</v>
      </c>
      <c r="I305" s="52"/>
    </row>
    <row r="306" spans="1:9">
      <c r="A306" s="49">
        <v>136</v>
      </c>
      <c r="B306" s="49" t="s">
        <v>78</v>
      </c>
      <c r="C306" s="49">
        <v>32</v>
      </c>
      <c r="D306" s="49" t="s">
        <v>496</v>
      </c>
      <c r="E306" s="49">
        <v>1973</v>
      </c>
      <c r="F306" s="49" t="s">
        <v>126</v>
      </c>
      <c r="G306" s="49" t="s">
        <v>376</v>
      </c>
      <c r="H306" s="115">
        <v>7</v>
      </c>
      <c r="I306" s="52"/>
    </row>
    <row r="307" spans="1:9">
      <c r="A307" s="49">
        <v>140</v>
      </c>
      <c r="B307" s="49" t="s">
        <v>78</v>
      </c>
      <c r="C307" s="49">
        <v>33</v>
      </c>
      <c r="D307" s="49" t="s">
        <v>500</v>
      </c>
      <c r="E307" s="49">
        <v>1970</v>
      </c>
      <c r="F307" s="49" t="s">
        <v>129</v>
      </c>
      <c r="G307" s="49" t="s">
        <v>130</v>
      </c>
      <c r="H307" s="115">
        <v>6</v>
      </c>
      <c r="I307" s="52"/>
    </row>
    <row r="308" spans="1:9">
      <c r="A308" s="49">
        <v>144</v>
      </c>
      <c r="B308" s="49" t="s">
        <v>78</v>
      </c>
      <c r="C308" s="49">
        <v>34</v>
      </c>
      <c r="D308" s="49" t="s">
        <v>504</v>
      </c>
      <c r="E308" s="49">
        <v>1969</v>
      </c>
      <c r="F308" s="49" t="s">
        <v>176</v>
      </c>
      <c r="G308" s="49" t="s">
        <v>177</v>
      </c>
      <c r="H308" s="115">
        <v>5</v>
      </c>
      <c r="I308" s="52"/>
    </row>
    <row r="309" spans="1:9">
      <c r="A309" s="49">
        <v>153</v>
      </c>
      <c r="B309" s="49" t="s">
        <v>78</v>
      </c>
      <c r="C309" s="49">
        <v>35</v>
      </c>
      <c r="D309" s="49" t="s">
        <v>512</v>
      </c>
      <c r="E309" s="49">
        <v>1969</v>
      </c>
      <c r="F309" s="49" t="s">
        <v>126</v>
      </c>
      <c r="G309" s="49" t="s">
        <v>376</v>
      </c>
      <c r="H309" s="115">
        <v>4</v>
      </c>
      <c r="I309" s="52"/>
    </row>
    <row r="310" spans="1:9">
      <c r="A310" s="49">
        <v>155</v>
      </c>
      <c r="B310" s="49" t="s">
        <v>78</v>
      </c>
      <c r="C310" s="49">
        <v>36</v>
      </c>
      <c r="D310" s="49" t="s">
        <v>326</v>
      </c>
      <c r="E310" s="49">
        <v>1972</v>
      </c>
      <c r="F310" s="49" t="s">
        <v>217</v>
      </c>
      <c r="G310" s="49" t="s">
        <v>218</v>
      </c>
      <c r="H310" s="115">
        <v>3</v>
      </c>
      <c r="I310" s="52"/>
    </row>
    <row r="311" spans="1:9">
      <c r="A311" s="49">
        <v>160</v>
      </c>
      <c r="B311" s="49" t="s">
        <v>78</v>
      </c>
      <c r="C311" s="49">
        <v>37</v>
      </c>
      <c r="D311" s="49" t="s">
        <v>517</v>
      </c>
      <c r="E311" s="49">
        <v>1970</v>
      </c>
      <c r="F311" s="49" t="s">
        <v>126</v>
      </c>
      <c r="G311" s="49" t="s">
        <v>376</v>
      </c>
      <c r="H311" s="115">
        <v>2</v>
      </c>
      <c r="I311" s="52"/>
    </row>
    <row r="312" spans="1:9">
      <c r="A312" s="49">
        <v>168</v>
      </c>
      <c r="B312" s="49" t="s">
        <v>78</v>
      </c>
      <c r="C312" s="49">
        <v>38</v>
      </c>
      <c r="D312" s="49" t="s">
        <v>524</v>
      </c>
      <c r="E312" s="49">
        <v>1971</v>
      </c>
      <c r="F312" s="49" t="s">
        <v>124</v>
      </c>
      <c r="G312" s="49" t="s">
        <v>125</v>
      </c>
      <c r="H312" s="115">
        <v>1</v>
      </c>
      <c r="I312" s="52"/>
    </row>
    <row r="313" spans="1:9">
      <c r="A313" s="49">
        <v>170</v>
      </c>
      <c r="B313" s="49" t="s">
        <v>78</v>
      </c>
      <c r="C313" s="49">
        <v>39</v>
      </c>
      <c r="D313" s="49" t="s">
        <v>526</v>
      </c>
      <c r="E313" s="49">
        <v>1969</v>
      </c>
      <c r="F313" s="49" t="s">
        <v>174</v>
      </c>
      <c r="G313" s="49" t="s">
        <v>267</v>
      </c>
      <c r="H313" s="115">
        <v>1</v>
      </c>
      <c r="I313" s="52"/>
    </row>
    <row r="314" spans="1:9">
      <c r="A314" s="49">
        <v>173</v>
      </c>
      <c r="B314" s="49" t="s">
        <v>78</v>
      </c>
      <c r="C314" s="49">
        <v>41</v>
      </c>
      <c r="D314" s="49" t="s">
        <v>529</v>
      </c>
      <c r="E314" s="49">
        <v>1969</v>
      </c>
      <c r="F314" s="49" t="s">
        <v>187</v>
      </c>
      <c r="G314" s="49" t="s">
        <v>188</v>
      </c>
      <c r="H314" s="115">
        <v>1</v>
      </c>
      <c r="I314" s="52"/>
    </row>
    <row r="315" spans="1:9">
      <c r="A315" s="49">
        <v>175</v>
      </c>
      <c r="B315" s="49" t="s">
        <v>78</v>
      </c>
      <c r="C315" s="49">
        <v>42</v>
      </c>
      <c r="D315" s="49" t="s">
        <v>531</v>
      </c>
      <c r="E315" s="49">
        <v>1969</v>
      </c>
      <c r="F315" s="49" t="s">
        <v>150</v>
      </c>
      <c r="G315" s="49" t="s">
        <v>151</v>
      </c>
      <c r="H315" s="115">
        <v>1</v>
      </c>
      <c r="I315" s="52"/>
    </row>
    <row r="316" spans="1:9">
      <c r="A316" s="49">
        <v>176</v>
      </c>
      <c r="B316" s="49" t="s">
        <v>78</v>
      </c>
      <c r="C316" s="49">
        <v>43</v>
      </c>
      <c r="D316" s="49" t="s">
        <v>355</v>
      </c>
      <c r="E316" s="49">
        <v>1970</v>
      </c>
      <c r="F316" s="49" t="s">
        <v>122</v>
      </c>
      <c r="G316" s="49" t="s">
        <v>123</v>
      </c>
      <c r="H316" s="115">
        <v>1</v>
      </c>
      <c r="I316" s="52"/>
    </row>
    <row r="317" spans="1:9">
      <c r="A317" s="49">
        <v>177</v>
      </c>
      <c r="B317" s="49" t="s">
        <v>78</v>
      </c>
      <c r="C317" s="49">
        <v>44</v>
      </c>
      <c r="D317" s="49" t="s">
        <v>532</v>
      </c>
      <c r="E317" s="49">
        <v>1969</v>
      </c>
      <c r="F317" s="49" t="s">
        <v>126</v>
      </c>
      <c r="G317" s="49" t="s">
        <v>376</v>
      </c>
      <c r="H317" s="115">
        <v>1</v>
      </c>
      <c r="I317" s="52"/>
    </row>
    <row r="318" spans="1:9">
      <c r="A318" s="49">
        <v>184</v>
      </c>
      <c r="B318" s="49" t="s">
        <v>78</v>
      </c>
      <c r="C318" s="49">
        <v>45</v>
      </c>
      <c r="D318" s="49" t="s">
        <v>537</v>
      </c>
      <c r="E318" s="49">
        <v>1972</v>
      </c>
      <c r="F318" s="49" t="s">
        <v>129</v>
      </c>
      <c r="G318" s="49" t="s">
        <v>130</v>
      </c>
      <c r="H318" s="115">
        <v>1</v>
      </c>
      <c r="I318" s="52"/>
    </row>
    <row r="319" spans="1:9">
      <c r="A319" s="49">
        <v>196</v>
      </c>
      <c r="B319" s="49" t="s">
        <v>78</v>
      </c>
      <c r="C319" s="49">
        <v>46</v>
      </c>
      <c r="D319" s="49" t="s">
        <v>547</v>
      </c>
      <c r="E319" s="49">
        <v>1969</v>
      </c>
      <c r="F319" s="49" t="s">
        <v>198</v>
      </c>
      <c r="G319" s="49" t="s">
        <v>199</v>
      </c>
      <c r="H319" s="115">
        <v>1</v>
      </c>
      <c r="I319" s="52"/>
    </row>
    <row r="320" spans="1:9">
      <c r="A320" s="49">
        <v>205</v>
      </c>
      <c r="B320" s="49" t="s">
        <v>78</v>
      </c>
      <c r="C320" s="49">
        <v>47</v>
      </c>
      <c r="D320" s="49" t="s">
        <v>556</v>
      </c>
      <c r="E320" s="49">
        <v>1970</v>
      </c>
      <c r="F320" s="49" t="s">
        <v>150</v>
      </c>
      <c r="G320" s="49" t="s">
        <v>151</v>
      </c>
      <c r="H320" s="115">
        <v>1</v>
      </c>
      <c r="I320" s="52"/>
    </row>
    <row r="321" spans="1:9">
      <c r="A321" s="49">
        <v>208</v>
      </c>
      <c r="B321" s="49" t="s">
        <v>78</v>
      </c>
      <c r="C321" s="49">
        <v>48</v>
      </c>
      <c r="D321" s="49" t="s">
        <v>559</v>
      </c>
      <c r="E321" s="49">
        <v>1972</v>
      </c>
      <c r="F321" s="49" t="s">
        <v>113</v>
      </c>
      <c r="G321" s="49" t="s">
        <v>114</v>
      </c>
      <c r="H321" s="115">
        <v>1</v>
      </c>
      <c r="I321" s="52"/>
    </row>
    <row r="322" spans="1:9">
      <c r="A322" s="49">
        <v>209</v>
      </c>
      <c r="B322" s="49" t="s">
        <v>78</v>
      </c>
      <c r="C322" s="49">
        <v>49</v>
      </c>
      <c r="D322" s="49" t="s">
        <v>560</v>
      </c>
      <c r="E322" s="49">
        <v>1970</v>
      </c>
      <c r="F322" s="49" t="s">
        <v>183</v>
      </c>
      <c r="G322" s="49" t="s">
        <v>184</v>
      </c>
      <c r="H322" s="115">
        <v>1</v>
      </c>
      <c r="I322" s="52"/>
    </row>
    <row r="323" spans="1:9">
      <c r="A323" s="49">
        <v>212</v>
      </c>
      <c r="B323" s="49" t="s">
        <v>78</v>
      </c>
      <c r="C323" s="49">
        <v>50</v>
      </c>
      <c r="D323" s="49" t="s">
        <v>563</v>
      </c>
      <c r="E323" s="49">
        <v>1970</v>
      </c>
      <c r="F323" s="49" t="s">
        <v>152</v>
      </c>
      <c r="G323" s="49" t="s">
        <v>269</v>
      </c>
      <c r="H323" s="115">
        <v>1</v>
      </c>
      <c r="I323" s="52"/>
    </row>
    <row r="324" spans="1:9">
      <c r="A324" s="49">
        <v>215</v>
      </c>
      <c r="B324" s="49" t="s">
        <v>78</v>
      </c>
      <c r="C324" s="49">
        <v>51</v>
      </c>
      <c r="D324" s="49" t="s">
        <v>566</v>
      </c>
      <c r="E324" s="49">
        <v>1971</v>
      </c>
      <c r="F324" s="49" t="s">
        <v>286</v>
      </c>
      <c r="G324" s="49" t="s">
        <v>285</v>
      </c>
      <c r="H324" s="115">
        <v>1</v>
      </c>
      <c r="I324" s="52"/>
    </row>
    <row r="325" spans="1:9">
      <c r="A325" s="49">
        <v>229</v>
      </c>
      <c r="B325" s="49" t="s">
        <v>78</v>
      </c>
      <c r="C325" s="49">
        <v>52</v>
      </c>
      <c r="D325" s="49" t="s">
        <v>576</v>
      </c>
      <c r="E325" s="49">
        <v>1972</v>
      </c>
      <c r="F325" s="49" t="s">
        <v>372</v>
      </c>
      <c r="G325" s="49" t="s">
        <v>914</v>
      </c>
      <c r="H325" s="115">
        <v>1</v>
      </c>
      <c r="I325" s="52"/>
    </row>
    <row r="326" spans="1:9">
      <c r="A326" s="49">
        <v>250</v>
      </c>
      <c r="B326" s="49" t="s">
        <v>78</v>
      </c>
      <c r="C326" s="49">
        <v>54</v>
      </c>
      <c r="D326" s="107" t="s">
        <v>595</v>
      </c>
      <c r="E326" s="49">
        <v>1971</v>
      </c>
      <c r="F326" s="49" t="s">
        <v>234</v>
      </c>
      <c r="G326" s="49" t="s">
        <v>235</v>
      </c>
      <c r="H326" s="115">
        <v>1</v>
      </c>
      <c r="I326" s="52"/>
    </row>
    <row r="327" spans="1:9">
      <c r="A327" s="49">
        <v>254</v>
      </c>
      <c r="B327" s="49" t="s">
        <v>78</v>
      </c>
      <c r="C327" s="49">
        <v>55</v>
      </c>
      <c r="D327" s="49" t="s">
        <v>597</v>
      </c>
      <c r="E327" s="49">
        <v>1970</v>
      </c>
      <c r="F327" s="49" t="s">
        <v>129</v>
      </c>
      <c r="G327" s="49" t="s">
        <v>130</v>
      </c>
      <c r="H327" s="115">
        <v>1</v>
      </c>
      <c r="I327" s="52"/>
    </row>
    <row r="328" spans="1:9">
      <c r="A328" s="49">
        <v>264</v>
      </c>
      <c r="B328" s="49" t="s">
        <v>78</v>
      </c>
      <c r="C328" s="49">
        <v>56</v>
      </c>
      <c r="D328" s="49" t="s">
        <v>605</v>
      </c>
      <c r="E328" s="49">
        <v>1971</v>
      </c>
      <c r="F328" s="49" t="s">
        <v>372</v>
      </c>
      <c r="G328" s="49" t="s">
        <v>914</v>
      </c>
      <c r="H328" s="115">
        <v>1</v>
      </c>
      <c r="I328" s="52"/>
    </row>
    <row r="329" spans="1:9">
      <c r="A329" s="49">
        <v>269</v>
      </c>
      <c r="B329" s="49" t="s">
        <v>78</v>
      </c>
      <c r="C329" s="49">
        <v>57</v>
      </c>
      <c r="D329" s="49" t="s">
        <v>609</v>
      </c>
      <c r="E329" s="49">
        <v>1971</v>
      </c>
      <c r="F329" s="49" t="s">
        <v>185</v>
      </c>
      <c r="G329" s="49" t="s">
        <v>186</v>
      </c>
      <c r="H329" s="115">
        <v>1</v>
      </c>
      <c r="I329" s="52"/>
    </row>
    <row r="330" spans="1:9">
      <c r="A330" s="49">
        <v>284</v>
      </c>
      <c r="B330" s="49" t="s">
        <v>78</v>
      </c>
      <c r="C330" s="49">
        <v>58</v>
      </c>
      <c r="D330" s="49" t="s">
        <v>622</v>
      </c>
      <c r="E330" s="49">
        <v>1969</v>
      </c>
      <c r="F330" s="49" t="s">
        <v>129</v>
      </c>
      <c r="G330" s="49" t="s">
        <v>130</v>
      </c>
      <c r="H330" s="115">
        <v>1</v>
      </c>
      <c r="I330" s="52"/>
    </row>
    <row r="331" spans="1:9">
      <c r="A331" s="49">
        <v>285</v>
      </c>
      <c r="B331" s="49" t="s">
        <v>78</v>
      </c>
      <c r="C331" s="49">
        <v>59</v>
      </c>
      <c r="D331" s="49" t="s">
        <v>623</v>
      </c>
      <c r="E331" s="49">
        <v>1972</v>
      </c>
      <c r="F331" s="49" t="s">
        <v>214</v>
      </c>
      <c r="G331" s="49" t="s">
        <v>274</v>
      </c>
      <c r="H331" s="115">
        <v>1</v>
      </c>
      <c r="I331" s="52"/>
    </row>
    <row r="332" spans="1:9">
      <c r="A332" s="49">
        <v>286</v>
      </c>
      <c r="B332" s="49" t="s">
        <v>78</v>
      </c>
      <c r="C332" s="49">
        <v>60</v>
      </c>
      <c r="D332" s="49" t="s">
        <v>624</v>
      </c>
      <c r="E332" s="49">
        <v>1969</v>
      </c>
      <c r="F332" s="49" t="s">
        <v>214</v>
      </c>
      <c r="G332" s="49" t="s">
        <v>274</v>
      </c>
      <c r="H332" s="115">
        <v>1</v>
      </c>
      <c r="I332" s="52"/>
    </row>
    <row r="333" spans="1:9">
      <c r="A333" s="49">
        <v>299</v>
      </c>
      <c r="B333" s="49" t="s">
        <v>78</v>
      </c>
      <c r="C333" s="49">
        <v>61</v>
      </c>
      <c r="D333" s="49" t="s">
        <v>637</v>
      </c>
      <c r="E333" s="49">
        <v>1971</v>
      </c>
      <c r="F333" s="49" t="s">
        <v>185</v>
      </c>
      <c r="G333" s="49" t="s">
        <v>186</v>
      </c>
      <c r="H333" s="115">
        <v>1</v>
      </c>
      <c r="I333" s="52"/>
    </row>
    <row r="334" spans="1:9">
      <c r="A334" s="49">
        <v>302</v>
      </c>
      <c r="B334" s="49" t="s">
        <v>78</v>
      </c>
      <c r="C334" s="49">
        <v>62</v>
      </c>
      <c r="D334" s="49" t="s">
        <v>640</v>
      </c>
      <c r="E334" s="49">
        <v>1972</v>
      </c>
      <c r="F334" s="49" t="s">
        <v>152</v>
      </c>
      <c r="G334" s="49" t="s">
        <v>269</v>
      </c>
      <c r="H334" s="115">
        <v>1</v>
      </c>
      <c r="I334" s="52"/>
    </row>
    <row r="335" spans="1:9">
      <c r="A335" s="49">
        <v>303</v>
      </c>
      <c r="B335" s="49" t="s">
        <v>78</v>
      </c>
      <c r="C335" s="49">
        <v>63</v>
      </c>
      <c r="D335" s="49" t="s">
        <v>641</v>
      </c>
      <c r="E335" s="49">
        <v>1970</v>
      </c>
      <c r="F335" s="49" t="s">
        <v>152</v>
      </c>
      <c r="G335" s="49" t="s">
        <v>269</v>
      </c>
      <c r="H335" s="115">
        <v>1</v>
      </c>
      <c r="I335" s="52"/>
    </row>
    <row r="336" spans="1:9">
      <c r="A336" s="49">
        <v>334</v>
      </c>
      <c r="B336" s="49" t="s">
        <v>78</v>
      </c>
      <c r="C336" s="49">
        <v>64</v>
      </c>
      <c r="D336" s="49" t="s">
        <v>671</v>
      </c>
      <c r="E336" s="49">
        <v>1969</v>
      </c>
      <c r="F336" s="49" t="s">
        <v>137</v>
      </c>
      <c r="G336" s="49" t="s">
        <v>138</v>
      </c>
      <c r="H336" s="115">
        <v>1</v>
      </c>
      <c r="I336" s="52"/>
    </row>
    <row r="337" spans="1:9">
      <c r="A337" s="49">
        <v>359</v>
      </c>
      <c r="B337" s="49" t="s">
        <v>78</v>
      </c>
      <c r="C337" s="49">
        <v>65</v>
      </c>
      <c r="D337" s="49" t="s">
        <v>695</v>
      </c>
      <c r="E337" s="49">
        <v>1972</v>
      </c>
      <c r="F337" s="49" t="s">
        <v>129</v>
      </c>
      <c r="G337" s="49" t="s">
        <v>130</v>
      </c>
      <c r="H337" s="115">
        <v>1</v>
      </c>
      <c r="I337" s="52"/>
    </row>
    <row r="338" spans="1:9">
      <c r="A338" s="49">
        <v>361</v>
      </c>
      <c r="B338" s="49" t="s">
        <v>78</v>
      </c>
      <c r="C338" s="49">
        <v>66</v>
      </c>
      <c r="D338" s="49" t="s">
        <v>697</v>
      </c>
      <c r="E338" s="49">
        <v>1969</v>
      </c>
      <c r="F338" s="49" t="s">
        <v>173</v>
      </c>
      <c r="G338" s="49" t="s">
        <v>908</v>
      </c>
      <c r="H338" s="115">
        <v>1</v>
      </c>
      <c r="I338" s="52"/>
    </row>
    <row r="339" spans="1:9">
      <c r="A339" s="49">
        <v>363</v>
      </c>
      <c r="B339" s="49" t="s">
        <v>78</v>
      </c>
      <c r="C339" s="49">
        <v>67</v>
      </c>
      <c r="D339" s="49" t="s">
        <v>699</v>
      </c>
      <c r="E339" s="49">
        <v>1970</v>
      </c>
      <c r="F339" s="49" t="s">
        <v>179</v>
      </c>
      <c r="G339" s="49" t="s">
        <v>180</v>
      </c>
      <c r="H339" s="115">
        <v>1</v>
      </c>
      <c r="I339" s="52"/>
    </row>
    <row r="340" spans="1:9">
      <c r="A340" s="49">
        <v>367</v>
      </c>
      <c r="B340" s="49" t="s">
        <v>78</v>
      </c>
      <c r="C340" s="49">
        <v>68</v>
      </c>
      <c r="D340" s="49" t="s">
        <v>702</v>
      </c>
      <c r="E340" s="49">
        <v>1971</v>
      </c>
      <c r="F340" s="49" t="s">
        <v>165</v>
      </c>
      <c r="G340" s="49" t="s">
        <v>266</v>
      </c>
      <c r="H340" s="115">
        <v>1</v>
      </c>
      <c r="I340" s="52"/>
    </row>
    <row r="341" spans="1:9">
      <c r="A341" s="49">
        <v>381</v>
      </c>
      <c r="B341" s="49" t="s">
        <v>78</v>
      </c>
      <c r="C341" s="49">
        <v>70</v>
      </c>
      <c r="D341" s="49" t="s">
        <v>714</v>
      </c>
      <c r="E341" s="49">
        <v>1969</v>
      </c>
      <c r="F341" s="49" t="s">
        <v>109</v>
      </c>
      <c r="G341" s="49" t="s">
        <v>110</v>
      </c>
      <c r="H341" s="115">
        <v>1</v>
      </c>
      <c r="I341" s="52"/>
    </row>
    <row r="342" spans="1:9">
      <c r="A342" s="49">
        <v>391</v>
      </c>
      <c r="B342" s="49" t="s">
        <v>78</v>
      </c>
      <c r="C342" s="49">
        <v>71</v>
      </c>
      <c r="D342" s="49" t="s">
        <v>723</v>
      </c>
      <c r="E342" s="49">
        <v>1972</v>
      </c>
      <c r="F342" s="49" t="s">
        <v>127</v>
      </c>
      <c r="G342" s="49" t="s">
        <v>128</v>
      </c>
      <c r="H342" s="115">
        <v>1</v>
      </c>
      <c r="I342" s="52"/>
    </row>
    <row r="343" spans="1:9">
      <c r="A343" s="49">
        <v>395</v>
      </c>
      <c r="B343" s="49" t="s">
        <v>78</v>
      </c>
      <c r="C343" s="49">
        <v>72</v>
      </c>
      <c r="D343" s="49" t="s">
        <v>727</v>
      </c>
      <c r="E343" s="49">
        <v>1971</v>
      </c>
      <c r="F343" s="49" t="s">
        <v>122</v>
      </c>
      <c r="G343" s="49" t="s">
        <v>123</v>
      </c>
      <c r="H343" s="115">
        <v>1</v>
      </c>
      <c r="I343" s="52"/>
    </row>
    <row r="344" spans="1:9">
      <c r="A344" s="49">
        <v>413</v>
      </c>
      <c r="B344" s="49" t="s">
        <v>78</v>
      </c>
      <c r="C344" s="49">
        <v>73</v>
      </c>
      <c r="D344" s="49" t="s">
        <v>744</v>
      </c>
      <c r="E344" s="49">
        <v>1973</v>
      </c>
      <c r="F344" s="49" t="s">
        <v>178</v>
      </c>
      <c r="G344" s="49" t="s">
        <v>277</v>
      </c>
      <c r="H344" s="115">
        <v>1</v>
      </c>
      <c r="I344" s="52"/>
    </row>
    <row r="345" spans="1:9">
      <c r="A345" s="49">
        <v>414</v>
      </c>
      <c r="B345" s="49" t="s">
        <v>78</v>
      </c>
      <c r="C345" s="49">
        <v>74</v>
      </c>
      <c r="D345" s="49" t="s">
        <v>745</v>
      </c>
      <c r="E345" s="49">
        <v>1973</v>
      </c>
      <c r="F345" s="49" t="s">
        <v>178</v>
      </c>
      <c r="G345" s="49" t="s">
        <v>277</v>
      </c>
      <c r="H345" s="115">
        <v>1</v>
      </c>
      <c r="I345" s="52"/>
    </row>
    <row r="346" spans="1:9">
      <c r="A346" s="49">
        <v>415</v>
      </c>
      <c r="B346" s="49" t="s">
        <v>78</v>
      </c>
      <c r="C346" s="49">
        <v>75</v>
      </c>
      <c r="D346" s="49" t="s">
        <v>746</v>
      </c>
      <c r="E346" s="49">
        <v>1970</v>
      </c>
      <c r="F346" s="49" t="s">
        <v>178</v>
      </c>
      <c r="G346" s="49" t="s">
        <v>277</v>
      </c>
      <c r="H346" s="115">
        <v>1</v>
      </c>
      <c r="I346" s="52"/>
    </row>
    <row r="347" spans="1:9">
      <c r="A347" s="49">
        <v>419</v>
      </c>
      <c r="B347" s="49" t="s">
        <v>78</v>
      </c>
      <c r="C347" s="49">
        <v>76</v>
      </c>
      <c r="D347" s="49" t="s">
        <v>750</v>
      </c>
      <c r="E347" s="49">
        <v>1973</v>
      </c>
      <c r="F347" s="49" t="s">
        <v>137</v>
      </c>
      <c r="G347" s="49" t="s">
        <v>138</v>
      </c>
      <c r="H347" s="115">
        <v>1</v>
      </c>
      <c r="I347" s="52"/>
    </row>
    <row r="348" spans="1:9">
      <c r="A348" s="49">
        <v>435</v>
      </c>
      <c r="B348" s="49" t="s">
        <v>78</v>
      </c>
      <c r="C348" s="49">
        <v>77</v>
      </c>
      <c r="D348" s="49" t="s">
        <v>764</v>
      </c>
      <c r="E348" s="49">
        <v>1970</v>
      </c>
      <c r="F348" s="49" t="s">
        <v>214</v>
      </c>
      <c r="G348" s="49" t="s">
        <v>274</v>
      </c>
      <c r="H348" s="115">
        <v>1</v>
      </c>
      <c r="I348" s="52"/>
    </row>
    <row r="349" spans="1:9">
      <c r="A349" s="49">
        <v>438</v>
      </c>
      <c r="B349" s="49" t="s">
        <v>78</v>
      </c>
      <c r="C349" s="49">
        <v>78</v>
      </c>
      <c r="D349" s="49" t="s">
        <v>767</v>
      </c>
      <c r="E349" s="49">
        <v>1969</v>
      </c>
      <c r="F349" s="49" t="s">
        <v>189</v>
      </c>
      <c r="G349" s="49" t="s">
        <v>190</v>
      </c>
      <c r="H349" s="115">
        <v>1</v>
      </c>
      <c r="I349" s="52"/>
    </row>
    <row r="350" spans="1:9">
      <c r="A350" s="49">
        <v>440</v>
      </c>
      <c r="B350" s="49" t="s">
        <v>78</v>
      </c>
      <c r="C350" s="49">
        <v>79</v>
      </c>
      <c r="D350" s="49" t="s">
        <v>769</v>
      </c>
      <c r="E350" s="49">
        <v>1970</v>
      </c>
      <c r="F350" s="49" t="s">
        <v>372</v>
      </c>
      <c r="G350" s="49" t="s">
        <v>914</v>
      </c>
      <c r="H350" s="115">
        <v>1</v>
      </c>
      <c r="I350" s="52"/>
    </row>
    <row r="351" spans="1:9">
      <c r="A351" s="49">
        <v>452</v>
      </c>
      <c r="B351" s="49" t="s">
        <v>78</v>
      </c>
      <c r="C351" s="49">
        <v>80</v>
      </c>
      <c r="D351" s="49" t="s">
        <v>780</v>
      </c>
      <c r="E351" s="49">
        <v>1969</v>
      </c>
      <c r="F351" s="49" t="s">
        <v>119</v>
      </c>
      <c r="G351" s="49" t="s">
        <v>120</v>
      </c>
      <c r="H351" s="115">
        <v>1</v>
      </c>
      <c r="I351" s="52"/>
    </row>
    <row r="352" spans="1:9">
      <c r="A352" s="49">
        <v>454</v>
      </c>
      <c r="B352" s="49" t="s">
        <v>78</v>
      </c>
      <c r="C352" s="49">
        <v>81</v>
      </c>
      <c r="D352" s="49" t="s">
        <v>782</v>
      </c>
      <c r="E352" s="49">
        <v>1973</v>
      </c>
      <c r="F352" s="49" t="s">
        <v>193</v>
      </c>
      <c r="G352" s="49" t="s">
        <v>194</v>
      </c>
      <c r="H352" s="115">
        <v>1</v>
      </c>
      <c r="I352" s="52"/>
    </row>
    <row r="353" spans="1:9">
      <c r="A353" s="49">
        <v>456</v>
      </c>
      <c r="B353" s="49" t="s">
        <v>78</v>
      </c>
      <c r="C353" s="49">
        <v>82</v>
      </c>
      <c r="D353" s="49" t="s">
        <v>784</v>
      </c>
      <c r="E353" s="49">
        <v>1972</v>
      </c>
      <c r="F353" s="49" t="s">
        <v>126</v>
      </c>
      <c r="G353" s="49" t="s">
        <v>376</v>
      </c>
      <c r="H353" s="115">
        <v>1</v>
      </c>
      <c r="I353" s="52"/>
    </row>
    <row r="354" spans="1:9">
      <c r="A354" s="49">
        <v>469</v>
      </c>
      <c r="B354" s="49" t="s">
        <v>78</v>
      </c>
      <c r="C354" s="49">
        <v>83</v>
      </c>
      <c r="D354" s="49" t="s">
        <v>796</v>
      </c>
      <c r="E354" s="49">
        <v>1972</v>
      </c>
      <c r="F354" s="49" t="s">
        <v>178</v>
      </c>
      <c r="G354" s="49" t="s">
        <v>277</v>
      </c>
      <c r="H354" s="115">
        <v>1</v>
      </c>
      <c r="I354" s="52"/>
    </row>
    <row r="355" spans="1:9">
      <c r="A355" s="49">
        <v>474</v>
      </c>
      <c r="B355" s="49" t="s">
        <v>78</v>
      </c>
      <c r="C355" s="49">
        <v>84</v>
      </c>
      <c r="D355" s="49" t="s">
        <v>801</v>
      </c>
      <c r="E355" s="49">
        <v>1969</v>
      </c>
      <c r="F355" s="49" t="s">
        <v>170</v>
      </c>
      <c r="G355" s="49" t="s">
        <v>273</v>
      </c>
      <c r="H355" s="115">
        <v>1</v>
      </c>
      <c r="I355" s="52"/>
    </row>
    <row r="356" spans="1:9">
      <c r="A356" s="49">
        <v>486</v>
      </c>
      <c r="B356" s="49" t="s">
        <v>78</v>
      </c>
      <c r="C356" s="49">
        <v>85</v>
      </c>
      <c r="D356" s="49" t="s">
        <v>813</v>
      </c>
      <c r="E356" s="49">
        <v>1972</v>
      </c>
      <c r="F356" s="49" t="s">
        <v>126</v>
      </c>
      <c r="G356" s="49" t="s">
        <v>376</v>
      </c>
      <c r="H356" s="115">
        <v>1</v>
      </c>
      <c r="I356" s="52"/>
    </row>
    <row r="357" spans="1:9">
      <c r="A357" s="49">
        <v>490</v>
      </c>
      <c r="B357" s="49" t="s">
        <v>78</v>
      </c>
      <c r="C357" s="49">
        <v>86</v>
      </c>
      <c r="D357" s="49" t="s">
        <v>817</v>
      </c>
      <c r="E357" s="49">
        <v>1970</v>
      </c>
      <c r="F357" s="49" t="s">
        <v>152</v>
      </c>
      <c r="G357" s="49" t="s">
        <v>269</v>
      </c>
      <c r="H357" s="115">
        <v>1</v>
      </c>
      <c r="I357" s="52"/>
    </row>
    <row r="358" spans="1:9">
      <c r="A358" s="49">
        <v>504</v>
      </c>
      <c r="B358" s="49" t="s">
        <v>78</v>
      </c>
      <c r="C358" s="49">
        <v>87</v>
      </c>
      <c r="D358" s="49" t="s">
        <v>321</v>
      </c>
      <c r="E358" s="49">
        <v>1969</v>
      </c>
      <c r="F358" s="49" t="s">
        <v>135</v>
      </c>
      <c r="G358" s="49" t="s">
        <v>136</v>
      </c>
      <c r="H358" s="115">
        <v>1</v>
      </c>
      <c r="I358" s="52"/>
    </row>
    <row r="359" spans="1:9">
      <c r="A359" s="49">
        <v>523</v>
      </c>
      <c r="B359" s="49" t="s">
        <v>78</v>
      </c>
      <c r="C359" s="49">
        <v>89</v>
      </c>
      <c r="D359" s="49" t="s">
        <v>848</v>
      </c>
      <c r="E359" s="49">
        <v>1971</v>
      </c>
      <c r="F359" s="49" t="s">
        <v>152</v>
      </c>
      <c r="G359" s="49" t="s">
        <v>269</v>
      </c>
      <c r="H359" s="115">
        <v>1</v>
      </c>
      <c r="I359" s="52"/>
    </row>
    <row r="360" spans="1:9">
      <c r="A360" s="49">
        <v>528</v>
      </c>
      <c r="B360" s="49" t="s">
        <v>78</v>
      </c>
      <c r="C360" s="49">
        <v>90</v>
      </c>
      <c r="D360" s="49" t="s">
        <v>853</v>
      </c>
      <c r="E360" s="49">
        <v>1969</v>
      </c>
      <c r="F360" s="49" t="s">
        <v>185</v>
      </c>
      <c r="G360" s="49" t="s">
        <v>186</v>
      </c>
      <c r="H360" s="115">
        <v>1</v>
      </c>
      <c r="I360" s="52"/>
    </row>
    <row r="361" spans="1:9">
      <c r="A361" s="49">
        <v>550</v>
      </c>
      <c r="B361" s="49" t="s">
        <v>78</v>
      </c>
      <c r="C361" s="49">
        <v>91</v>
      </c>
      <c r="D361" s="52" t="s">
        <v>874</v>
      </c>
      <c r="E361" s="49">
        <v>1972</v>
      </c>
      <c r="F361" s="49" t="s">
        <v>150</v>
      </c>
      <c r="G361" s="49" t="s">
        <v>151</v>
      </c>
      <c r="H361" s="115">
        <v>1</v>
      </c>
      <c r="I361" s="52"/>
    </row>
    <row r="362" spans="1:9">
      <c r="A362" s="49">
        <v>564</v>
      </c>
      <c r="B362" s="49" t="s">
        <v>78</v>
      </c>
      <c r="C362" s="49">
        <v>92</v>
      </c>
      <c r="D362" s="52" t="s">
        <v>886</v>
      </c>
      <c r="E362" s="49">
        <v>1972</v>
      </c>
      <c r="F362" s="49" t="s">
        <v>244</v>
      </c>
      <c r="G362" s="49" t="s">
        <v>245</v>
      </c>
      <c r="H362" s="115">
        <v>1</v>
      </c>
      <c r="I362" s="52"/>
    </row>
    <row r="363" spans="1:9">
      <c r="A363" s="66">
        <v>11</v>
      </c>
      <c r="B363" s="66" t="s">
        <v>84</v>
      </c>
      <c r="C363" s="66">
        <v>1</v>
      </c>
      <c r="D363" s="66" t="s">
        <v>389</v>
      </c>
      <c r="E363" s="66">
        <v>1965</v>
      </c>
      <c r="F363" s="66" t="s">
        <v>122</v>
      </c>
      <c r="G363" s="66" t="s">
        <v>123</v>
      </c>
      <c r="H363" s="106">
        <v>40</v>
      </c>
      <c r="I363" s="52"/>
    </row>
    <row r="364" spans="1:9">
      <c r="A364" s="49">
        <v>13</v>
      </c>
      <c r="B364" s="49" t="s">
        <v>84</v>
      </c>
      <c r="C364" s="49">
        <v>2</v>
      </c>
      <c r="D364" s="49" t="s">
        <v>391</v>
      </c>
      <c r="E364" s="49">
        <v>1968</v>
      </c>
      <c r="F364" s="49" t="s">
        <v>126</v>
      </c>
      <c r="G364" s="49" t="s">
        <v>376</v>
      </c>
      <c r="H364" s="102">
        <v>38</v>
      </c>
      <c r="I364" s="52"/>
    </row>
    <row r="365" spans="1:9">
      <c r="A365" s="49">
        <v>20</v>
      </c>
      <c r="B365" s="49" t="s">
        <v>84</v>
      </c>
      <c r="C365" s="49">
        <v>3</v>
      </c>
      <c r="D365" s="49" t="s">
        <v>397</v>
      </c>
      <c r="E365" s="49">
        <v>1965</v>
      </c>
      <c r="F365" s="49" t="s">
        <v>135</v>
      </c>
      <c r="G365" s="49" t="s">
        <v>136</v>
      </c>
      <c r="H365" s="102">
        <v>36</v>
      </c>
      <c r="I365" s="52"/>
    </row>
    <row r="366" spans="1:9">
      <c r="A366" s="49">
        <v>38</v>
      </c>
      <c r="B366" s="49" t="s">
        <v>84</v>
      </c>
      <c r="C366" s="49">
        <v>4</v>
      </c>
      <c r="D366" s="49" t="s">
        <v>300</v>
      </c>
      <c r="E366" s="49">
        <v>1964</v>
      </c>
      <c r="F366" s="49" t="s">
        <v>157</v>
      </c>
      <c r="G366" s="49" t="s">
        <v>158</v>
      </c>
      <c r="H366" s="102">
        <v>35</v>
      </c>
      <c r="I366" s="52"/>
    </row>
    <row r="367" spans="1:9">
      <c r="A367" s="49">
        <v>49</v>
      </c>
      <c r="B367" s="49" t="s">
        <v>84</v>
      </c>
      <c r="C367" s="49">
        <v>5</v>
      </c>
      <c r="D367" s="49" t="s">
        <v>295</v>
      </c>
      <c r="E367" s="49">
        <v>1966</v>
      </c>
      <c r="F367" s="49" t="s">
        <v>193</v>
      </c>
      <c r="G367" s="49" t="s">
        <v>194</v>
      </c>
      <c r="H367" s="102">
        <v>34</v>
      </c>
      <c r="I367" s="52"/>
    </row>
    <row r="368" spans="1:9">
      <c r="A368" s="49">
        <v>52</v>
      </c>
      <c r="B368" s="49" t="s">
        <v>84</v>
      </c>
      <c r="C368" s="49">
        <v>6</v>
      </c>
      <c r="D368" s="107" t="s">
        <v>422</v>
      </c>
      <c r="E368" s="49">
        <v>1966</v>
      </c>
      <c r="F368" s="49" t="s">
        <v>205</v>
      </c>
      <c r="G368" s="49" t="s">
        <v>206</v>
      </c>
      <c r="H368" s="102">
        <v>33</v>
      </c>
      <c r="I368" s="52"/>
    </row>
    <row r="369" spans="1:9">
      <c r="A369" s="49">
        <v>57</v>
      </c>
      <c r="B369" s="49" t="s">
        <v>84</v>
      </c>
      <c r="C369" s="49">
        <v>7</v>
      </c>
      <c r="D369" s="49" t="s">
        <v>427</v>
      </c>
      <c r="E369" s="49">
        <v>1968</v>
      </c>
      <c r="F369" s="49" t="s">
        <v>135</v>
      </c>
      <c r="G369" s="49" t="s">
        <v>136</v>
      </c>
      <c r="H369" s="102">
        <v>32</v>
      </c>
      <c r="I369" s="52"/>
    </row>
    <row r="370" spans="1:9">
      <c r="A370" s="49">
        <v>65</v>
      </c>
      <c r="B370" s="49" t="s">
        <v>84</v>
      </c>
      <c r="C370" s="49">
        <v>8</v>
      </c>
      <c r="D370" s="49" t="s">
        <v>434</v>
      </c>
      <c r="E370" s="49">
        <v>1967</v>
      </c>
      <c r="F370" s="49" t="s">
        <v>129</v>
      </c>
      <c r="G370" s="49" t="s">
        <v>130</v>
      </c>
      <c r="H370" s="102">
        <v>31</v>
      </c>
      <c r="I370" s="52"/>
    </row>
    <row r="371" spans="1:9">
      <c r="A371" s="49">
        <v>66</v>
      </c>
      <c r="B371" s="49" t="s">
        <v>84</v>
      </c>
      <c r="C371" s="49">
        <v>9</v>
      </c>
      <c r="D371" s="49" t="s">
        <v>435</v>
      </c>
      <c r="E371" s="49">
        <v>1965</v>
      </c>
      <c r="F371" s="49" t="s">
        <v>119</v>
      </c>
      <c r="G371" s="49" t="s">
        <v>120</v>
      </c>
      <c r="H371" s="102">
        <v>30</v>
      </c>
      <c r="I371" s="52"/>
    </row>
    <row r="372" spans="1:9">
      <c r="A372" s="49">
        <v>67</v>
      </c>
      <c r="B372" s="49" t="s">
        <v>84</v>
      </c>
      <c r="C372" s="49">
        <v>10</v>
      </c>
      <c r="D372" s="49" t="s">
        <v>436</v>
      </c>
      <c r="E372" s="49">
        <v>1967</v>
      </c>
      <c r="F372" s="49" t="s">
        <v>173</v>
      </c>
      <c r="G372" s="49" t="s">
        <v>908</v>
      </c>
      <c r="H372" s="102">
        <v>29</v>
      </c>
      <c r="I372" s="52"/>
    </row>
    <row r="373" spans="1:9">
      <c r="A373" s="49">
        <v>69</v>
      </c>
      <c r="B373" s="49" t="s">
        <v>84</v>
      </c>
      <c r="C373" s="49">
        <v>11</v>
      </c>
      <c r="D373" s="49" t="s">
        <v>438</v>
      </c>
      <c r="E373" s="49">
        <v>1965</v>
      </c>
      <c r="F373" s="49" t="s">
        <v>139</v>
      </c>
      <c r="G373" s="49" t="s">
        <v>140</v>
      </c>
      <c r="H373" s="102">
        <v>28</v>
      </c>
      <c r="I373" s="52"/>
    </row>
    <row r="374" spans="1:9">
      <c r="A374" s="49">
        <v>78</v>
      </c>
      <c r="B374" s="49" t="s">
        <v>84</v>
      </c>
      <c r="C374" s="49">
        <v>12</v>
      </c>
      <c r="D374" s="49" t="s">
        <v>297</v>
      </c>
      <c r="E374" s="49">
        <v>1964</v>
      </c>
      <c r="F374" s="49" t="s">
        <v>109</v>
      </c>
      <c r="G374" s="49" t="s">
        <v>110</v>
      </c>
      <c r="H374" s="102">
        <v>27</v>
      </c>
      <c r="I374" s="52"/>
    </row>
    <row r="375" spans="1:9">
      <c r="A375" s="49">
        <v>81</v>
      </c>
      <c r="B375" s="49" t="s">
        <v>84</v>
      </c>
      <c r="C375" s="49">
        <v>13</v>
      </c>
      <c r="D375" s="49" t="s">
        <v>339</v>
      </c>
      <c r="E375" s="49">
        <v>1964</v>
      </c>
      <c r="F375" s="49" t="s">
        <v>176</v>
      </c>
      <c r="G375" s="49" t="s">
        <v>177</v>
      </c>
      <c r="H375" s="102">
        <v>26</v>
      </c>
      <c r="I375" s="52"/>
    </row>
    <row r="376" spans="1:9">
      <c r="A376" s="49">
        <v>88</v>
      </c>
      <c r="B376" s="49" t="s">
        <v>84</v>
      </c>
      <c r="C376" s="49">
        <v>14</v>
      </c>
      <c r="D376" s="49" t="s">
        <v>453</v>
      </c>
      <c r="E376" s="49">
        <v>1964</v>
      </c>
      <c r="F376" s="49" t="s">
        <v>187</v>
      </c>
      <c r="G376" s="49" t="s">
        <v>188</v>
      </c>
      <c r="H376" s="102">
        <v>25</v>
      </c>
      <c r="I376" s="52"/>
    </row>
    <row r="377" spans="1:9">
      <c r="A377" s="49">
        <v>95</v>
      </c>
      <c r="B377" s="49" t="s">
        <v>84</v>
      </c>
      <c r="C377" s="49">
        <v>15</v>
      </c>
      <c r="D377" s="49" t="s">
        <v>459</v>
      </c>
      <c r="E377" s="49">
        <v>1966</v>
      </c>
      <c r="F377" s="49" t="s">
        <v>185</v>
      </c>
      <c r="G377" s="49" t="s">
        <v>186</v>
      </c>
      <c r="H377" s="102">
        <v>24</v>
      </c>
      <c r="I377" s="52"/>
    </row>
    <row r="378" spans="1:9">
      <c r="A378" s="49">
        <v>108</v>
      </c>
      <c r="B378" s="49" t="s">
        <v>84</v>
      </c>
      <c r="C378" s="49">
        <v>16</v>
      </c>
      <c r="D378" s="49" t="s">
        <v>470</v>
      </c>
      <c r="E378" s="49">
        <v>1968</v>
      </c>
      <c r="F378" s="49" t="s">
        <v>129</v>
      </c>
      <c r="G378" s="49" t="s">
        <v>130</v>
      </c>
      <c r="H378" s="102">
        <v>23</v>
      </c>
      <c r="I378" s="52"/>
    </row>
    <row r="379" spans="1:9">
      <c r="A379" s="49">
        <v>109</v>
      </c>
      <c r="B379" s="49" t="s">
        <v>84</v>
      </c>
      <c r="C379" s="49">
        <v>17</v>
      </c>
      <c r="D379" s="49" t="s">
        <v>471</v>
      </c>
      <c r="E379" s="49">
        <v>1966</v>
      </c>
      <c r="F379" s="49" t="s">
        <v>178</v>
      </c>
      <c r="G379" s="49" t="s">
        <v>277</v>
      </c>
      <c r="H379" s="102">
        <v>22</v>
      </c>
      <c r="I379" s="52"/>
    </row>
    <row r="380" spans="1:9">
      <c r="A380" s="49">
        <v>113</v>
      </c>
      <c r="B380" s="49" t="s">
        <v>84</v>
      </c>
      <c r="C380" s="49">
        <v>18</v>
      </c>
      <c r="D380" s="107" t="s">
        <v>475</v>
      </c>
      <c r="E380" s="49">
        <v>1964</v>
      </c>
      <c r="F380" s="49" t="s">
        <v>148</v>
      </c>
      <c r="G380" s="49" t="s">
        <v>149</v>
      </c>
      <c r="H380" s="102">
        <v>21</v>
      </c>
      <c r="I380" s="52"/>
    </row>
    <row r="381" spans="1:9">
      <c r="A381" s="49">
        <v>119</v>
      </c>
      <c r="B381" s="49" t="s">
        <v>84</v>
      </c>
      <c r="C381" s="49">
        <v>19</v>
      </c>
      <c r="D381" s="49" t="s">
        <v>479</v>
      </c>
      <c r="E381" s="49">
        <v>1964</v>
      </c>
      <c r="F381" s="49" t="s">
        <v>187</v>
      </c>
      <c r="G381" s="49" t="s">
        <v>188</v>
      </c>
      <c r="H381" s="102">
        <v>19</v>
      </c>
      <c r="I381" s="52"/>
    </row>
    <row r="382" spans="1:9">
      <c r="A382" s="49">
        <v>122</v>
      </c>
      <c r="B382" s="49" t="s">
        <v>84</v>
      </c>
      <c r="C382" s="49">
        <v>20</v>
      </c>
      <c r="D382" s="49" t="s">
        <v>482</v>
      </c>
      <c r="E382" s="49">
        <v>1966</v>
      </c>
      <c r="F382" s="49" t="s">
        <v>155</v>
      </c>
      <c r="G382" s="49" t="s">
        <v>156</v>
      </c>
      <c r="H382" s="102">
        <v>18</v>
      </c>
      <c r="I382" s="52"/>
    </row>
    <row r="383" spans="1:9">
      <c r="A383" s="49">
        <v>123</v>
      </c>
      <c r="B383" s="49" t="s">
        <v>84</v>
      </c>
      <c r="C383" s="49">
        <v>21</v>
      </c>
      <c r="D383" s="49" t="s">
        <v>483</v>
      </c>
      <c r="E383" s="49">
        <v>1968</v>
      </c>
      <c r="F383" s="49" t="s">
        <v>113</v>
      </c>
      <c r="G383" s="49" t="s">
        <v>114</v>
      </c>
      <c r="H383" s="102">
        <v>17</v>
      </c>
      <c r="I383" s="52"/>
    </row>
    <row r="384" spans="1:9">
      <c r="A384" s="49">
        <v>128</v>
      </c>
      <c r="B384" s="49" t="s">
        <v>84</v>
      </c>
      <c r="C384" s="49">
        <v>22</v>
      </c>
      <c r="D384" s="107" t="s">
        <v>488</v>
      </c>
      <c r="E384" s="49">
        <v>1966</v>
      </c>
      <c r="F384" s="49" t="s">
        <v>175</v>
      </c>
      <c r="G384" s="49" t="s">
        <v>909</v>
      </c>
      <c r="H384" s="102">
        <v>16</v>
      </c>
      <c r="I384" s="52"/>
    </row>
    <row r="385" spans="1:9">
      <c r="A385" s="49">
        <v>132</v>
      </c>
      <c r="B385" s="49" t="s">
        <v>84</v>
      </c>
      <c r="C385" s="49">
        <v>23</v>
      </c>
      <c r="D385" s="49" t="s">
        <v>492</v>
      </c>
      <c r="E385" s="49">
        <v>1965</v>
      </c>
      <c r="F385" s="49" t="s">
        <v>185</v>
      </c>
      <c r="G385" s="49" t="s">
        <v>186</v>
      </c>
      <c r="H385" s="102">
        <v>15</v>
      </c>
      <c r="I385" s="52"/>
    </row>
    <row r="386" spans="1:9">
      <c r="A386" s="49">
        <v>135</v>
      </c>
      <c r="B386" s="49" t="s">
        <v>84</v>
      </c>
      <c r="C386" s="49">
        <v>24</v>
      </c>
      <c r="D386" s="49" t="s">
        <v>495</v>
      </c>
      <c r="E386" s="49">
        <v>1967</v>
      </c>
      <c r="F386" s="49" t="s">
        <v>182</v>
      </c>
      <c r="G386" s="49" t="s">
        <v>375</v>
      </c>
      <c r="H386" s="102">
        <v>14</v>
      </c>
      <c r="I386" s="52"/>
    </row>
    <row r="387" spans="1:9">
      <c r="A387" s="49">
        <v>138</v>
      </c>
      <c r="B387" s="49" t="s">
        <v>84</v>
      </c>
      <c r="C387" s="49">
        <v>25</v>
      </c>
      <c r="D387" s="49" t="s">
        <v>498</v>
      </c>
      <c r="E387" s="49">
        <v>1964</v>
      </c>
      <c r="F387" s="49" t="s">
        <v>150</v>
      </c>
      <c r="G387" s="49" t="s">
        <v>151</v>
      </c>
      <c r="H387" s="102">
        <v>13</v>
      </c>
      <c r="I387" s="52"/>
    </row>
    <row r="388" spans="1:9">
      <c r="A388" s="49">
        <v>154</v>
      </c>
      <c r="B388" s="49" t="s">
        <v>84</v>
      </c>
      <c r="C388" s="49">
        <v>26</v>
      </c>
      <c r="D388" s="49" t="s">
        <v>314</v>
      </c>
      <c r="E388" s="49">
        <v>1968</v>
      </c>
      <c r="F388" s="49" t="s">
        <v>152</v>
      </c>
      <c r="G388" s="49" t="s">
        <v>269</v>
      </c>
      <c r="H388" s="102">
        <v>12</v>
      </c>
      <c r="I388" s="52"/>
    </row>
    <row r="389" spans="1:9">
      <c r="A389" s="49">
        <v>157</v>
      </c>
      <c r="B389" s="49" t="s">
        <v>84</v>
      </c>
      <c r="C389" s="49">
        <v>27</v>
      </c>
      <c r="D389" s="49" t="s">
        <v>514</v>
      </c>
      <c r="E389" s="49">
        <v>1968</v>
      </c>
      <c r="F389" s="49" t="s">
        <v>113</v>
      </c>
      <c r="G389" s="49" t="s">
        <v>114</v>
      </c>
      <c r="H389" s="102">
        <v>11</v>
      </c>
      <c r="I389" s="52"/>
    </row>
    <row r="390" spans="1:9">
      <c r="A390" s="49">
        <v>181</v>
      </c>
      <c r="B390" s="49" t="s">
        <v>84</v>
      </c>
      <c r="C390" s="49">
        <v>28</v>
      </c>
      <c r="D390" s="107" t="s">
        <v>534</v>
      </c>
      <c r="E390" s="49">
        <v>1967</v>
      </c>
      <c r="F390" s="49" t="s">
        <v>178</v>
      </c>
      <c r="G390" s="49" t="s">
        <v>277</v>
      </c>
      <c r="H390" s="102">
        <v>10</v>
      </c>
      <c r="I390" s="52"/>
    </row>
    <row r="391" spans="1:9">
      <c r="A391" s="49">
        <v>185</v>
      </c>
      <c r="B391" s="49" t="s">
        <v>84</v>
      </c>
      <c r="C391" s="49">
        <v>29</v>
      </c>
      <c r="D391" s="49" t="s">
        <v>538</v>
      </c>
      <c r="E391" s="49">
        <v>1965</v>
      </c>
      <c r="F391" s="49" t="s">
        <v>129</v>
      </c>
      <c r="G391" s="49" t="s">
        <v>130</v>
      </c>
      <c r="H391" s="102">
        <v>9</v>
      </c>
      <c r="I391" s="52"/>
    </row>
    <row r="392" spans="1:9">
      <c r="A392" s="49">
        <v>186</v>
      </c>
      <c r="B392" s="49" t="s">
        <v>84</v>
      </c>
      <c r="C392" s="49">
        <v>30</v>
      </c>
      <c r="D392" s="49" t="s">
        <v>539</v>
      </c>
      <c r="E392" s="49">
        <v>1967</v>
      </c>
      <c r="F392" s="49" t="s">
        <v>205</v>
      </c>
      <c r="G392" s="49" t="s">
        <v>206</v>
      </c>
      <c r="H392" s="102">
        <v>8</v>
      </c>
      <c r="I392" s="52"/>
    </row>
    <row r="393" spans="1:9">
      <c r="A393" s="49">
        <v>187</v>
      </c>
      <c r="B393" s="49" t="s">
        <v>84</v>
      </c>
      <c r="C393" s="49">
        <v>31</v>
      </c>
      <c r="D393" s="49" t="s">
        <v>540</v>
      </c>
      <c r="E393" s="49">
        <v>1965</v>
      </c>
      <c r="F393" s="49" t="s">
        <v>150</v>
      </c>
      <c r="G393" s="49" t="s">
        <v>151</v>
      </c>
      <c r="H393" s="102">
        <v>7</v>
      </c>
      <c r="I393" s="52"/>
    </row>
    <row r="394" spans="1:9">
      <c r="A394" s="49">
        <v>199</v>
      </c>
      <c r="B394" s="49" t="s">
        <v>84</v>
      </c>
      <c r="C394" s="49">
        <v>32</v>
      </c>
      <c r="D394" s="49" t="s">
        <v>550</v>
      </c>
      <c r="E394" s="49">
        <v>1968</v>
      </c>
      <c r="F394" s="49" t="s">
        <v>126</v>
      </c>
      <c r="G394" s="49" t="s">
        <v>376</v>
      </c>
      <c r="H394" s="102">
        <v>6</v>
      </c>
      <c r="I394" s="52"/>
    </row>
    <row r="395" spans="1:9">
      <c r="A395" s="49">
        <v>220</v>
      </c>
      <c r="B395" s="49" t="s">
        <v>84</v>
      </c>
      <c r="C395" s="49">
        <v>33</v>
      </c>
      <c r="D395" s="49" t="s">
        <v>568</v>
      </c>
      <c r="E395" s="49">
        <v>1965</v>
      </c>
      <c r="F395" s="49" t="s">
        <v>152</v>
      </c>
      <c r="G395" s="49" t="s">
        <v>269</v>
      </c>
      <c r="H395" s="102">
        <v>5</v>
      </c>
      <c r="I395" s="52"/>
    </row>
    <row r="396" spans="1:9">
      <c r="A396" s="49">
        <v>221</v>
      </c>
      <c r="B396" s="49" t="s">
        <v>84</v>
      </c>
      <c r="C396" s="49">
        <v>34</v>
      </c>
      <c r="D396" s="49" t="s">
        <v>569</v>
      </c>
      <c r="E396" s="49">
        <v>1965</v>
      </c>
      <c r="F396" s="49" t="s">
        <v>137</v>
      </c>
      <c r="G396" s="49" t="s">
        <v>138</v>
      </c>
      <c r="H396" s="102">
        <v>4</v>
      </c>
      <c r="I396" s="52"/>
    </row>
    <row r="397" spans="1:9">
      <c r="A397" s="49">
        <v>233</v>
      </c>
      <c r="B397" s="49" t="s">
        <v>84</v>
      </c>
      <c r="C397" s="49">
        <v>35</v>
      </c>
      <c r="D397" s="49" t="s">
        <v>579</v>
      </c>
      <c r="E397" s="49">
        <v>1966</v>
      </c>
      <c r="F397" s="49" t="s">
        <v>127</v>
      </c>
      <c r="G397" s="49" t="s">
        <v>128</v>
      </c>
      <c r="H397" s="102">
        <v>3</v>
      </c>
      <c r="I397" s="52"/>
    </row>
    <row r="398" spans="1:9">
      <c r="A398" s="49">
        <v>239</v>
      </c>
      <c r="B398" s="49" t="s">
        <v>84</v>
      </c>
      <c r="C398" s="49">
        <v>36</v>
      </c>
      <c r="D398" s="49" t="s">
        <v>585</v>
      </c>
      <c r="E398" s="49">
        <v>1968</v>
      </c>
      <c r="F398" s="49" t="s">
        <v>127</v>
      </c>
      <c r="G398" s="49" t="s">
        <v>128</v>
      </c>
      <c r="H398" s="102">
        <v>2</v>
      </c>
      <c r="I398" s="52"/>
    </row>
    <row r="399" spans="1:9">
      <c r="A399" s="49">
        <v>243</v>
      </c>
      <c r="B399" s="49" t="s">
        <v>84</v>
      </c>
      <c r="C399" s="49">
        <v>37</v>
      </c>
      <c r="D399" s="49" t="s">
        <v>589</v>
      </c>
      <c r="E399" s="49">
        <v>1967</v>
      </c>
      <c r="F399" s="49" t="s">
        <v>168</v>
      </c>
      <c r="G399" s="49" t="s">
        <v>169</v>
      </c>
      <c r="H399" s="102">
        <v>1</v>
      </c>
      <c r="I399" s="52"/>
    </row>
    <row r="400" spans="1:9">
      <c r="A400" s="49">
        <v>249</v>
      </c>
      <c r="B400" s="49" t="s">
        <v>84</v>
      </c>
      <c r="C400" s="49">
        <v>38</v>
      </c>
      <c r="D400" s="49" t="s">
        <v>594</v>
      </c>
      <c r="E400" s="49">
        <v>1968</v>
      </c>
      <c r="F400" s="49" t="s">
        <v>234</v>
      </c>
      <c r="G400" s="49" t="s">
        <v>235</v>
      </c>
      <c r="H400" s="102">
        <v>1</v>
      </c>
      <c r="I400" s="52"/>
    </row>
    <row r="401" spans="1:9">
      <c r="A401" s="49">
        <v>259</v>
      </c>
      <c r="B401" s="49" t="s">
        <v>84</v>
      </c>
      <c r="C401" s="49">
        <v>39</v>
      </c>
      <c r="D401" s="49" t="s">
        <v>601</v>
      </c>
      <c r="E401" s="49">
        <v>1967</v>
      </c>
      <c r="F401" s="49" t="s">
        <v>152</v>
      </c>
      <c r="G401" s="49" t="s">
        <v>269</v>
      </c>
      <c r="H401" s="102">
        <v>1</v>
      </c>
      <c r="I401" s="52"/>
    </row>
    <row r="402" spans="1:9">
      <c r="A402" s="49">
        <v>262</v>
      </c>
      <c r="B402" s="49" t="s">
        <v>84</v>
      </c>
      <c r="C402" s="49">
        <v>40</v>
      </c>
      <c r="D402" s="49" t="s">
        <v>603</v>
      </c>
      <c r="E402" s="49">
        <v>1967</v>
      </c>
      <c r="F402" s="49" t="s">
        <v>143</v>
      </c>
      <c r="G402" s="49" t="s">
        <v>144</v>
      </c>
      <c r="H402" s="102">
        <v>1</v>
      </c>
      <c r="I402" s="52"/>
    </row>
    <row r="403" spans="1:9">
      <c r="A403" s="49">
        <v>267</v>
      </c>
      <c r="B403" s="49" t="s">
        <v>84</v>
      </c>
      <c r="C403" s="49">
        <v>41</v>
      </c>
      <c r="D403" s="49" t="s">
        <v>607</v>
      </c>
      <c r="E403" s="49">
        <v>1965</v>
      </c>
      <c r="F403" s="49" t="s">
        <v>168</v>
      </c>
      <c r="G403" s="49" t="s">
        <v>169</v>
      </c>
      <c r="H403" s="102">
        <v>1</v>
      </c>
      <c r="I403" s="52"/>
    </row>
    <row r="404" spans="1:9">
      <c r="A404" s="49">
        <v>270</v>
      </c>
      <c r="B404" s="49" t="s">
        <v>84</v>
      </c>
      <c r="C404" s="49">
        <v>42</v>
      </c>
      <c r="D404" s="49" t="s">
        <v>610</v>
      </c>
      <c r="E404" s="49">
        <v>1968</v>
      </c>
      <c r="F404" s="49" t="s">
        <v>185</v>
      </c>
      <c r="G404" s="49" t="s">
        <v>186</v>
      </c>
      <c r="H404" s="102">
        <v>1</v>
      </c>
      <c r="I404" s="52"/>
    </row>
    <row r="405" spans="1:9">
      <c r="A405" s="49">
        <v>272</v>
      </c>
      <c r="B405" s="49" t="s">
        <v>84</v>
      </c>
      <c r="C405" s="49">
        <v>43</v>
      </c>
      <c r="D405" s="49" t="s">
        <v>612</v>
      </c>
      <c r="E405" s="49">
        <v>1964</v>
      </c>
      <c r="F405" s="49" t="s">
        <v>187</v>
      </c>
      <c r="G405" s="49" t="s">
        <v>188</v>
      </c>
      <c r="H405" s="102">
        <v>1</v>
      </c>
      <c r="I405" s="52"/>
    </row>
    <row r="406" spans="1:9">
      <c r="A406" s="49">
        <v>279</v>
      </c>
      <c r="B406" s="49" t="s">
        <v>84</v>
      </c>
      <c r="C406" s="49">
        <v>44</v>
      </c>
      <c r="D406" s="49" t="s">
        <v>617</v>
      </c>
      <c r="E406" s="49">
        <v>1964</v>
      </c>
      <c r="F406" s="49" t="s">
        <v>139</v>
      </c>
      <c r="G406" s="49" t="s">
        <v>140</v>
      </c>
      <c r="H406" s="102">
        <v>1</v>
      </c>
      <c r="I406" s="52"/>
    </row>
    <row r="407" spans="1:9">
      <c r="A407" s="49">
        <v>280</v>
      </c>
      <c r="B407" s="49" t="s">
        <v>84</v>
      </c>
      <c r="C407" s="49">
        <v>45</v>
      </c>
      <c r="D407" s="49" t="s">
        <v>618</v>
      </c>
      <c r="E407" s="49">
        <v>1968</v>
      </c>
      <c r="F407" s="49" t="s">
        <v>185</v>
      </c>
      <c r="G407" s="49" t="s">
        <v>186</v>
      </c>
      <c r="H407" s="102">
        <v>1</v>
      </c>
      <c r="I407" s="52"/>
    </row>
    <row r="408" spans="1:9">
      <c r="A408" s="49">
        <v>287</v>
      </c>
      <c r="B408" s="49" t="s">
        <v>84</v>
      </c>
      <c r="C408" s="49">
        <v>46</v>
      </c>
      <c r="D408" s="49" t="s">
        <v>625</v>
      </c>
      <c r="E408" s="49">
        <v>1966</v>
      </c>
      <c r="F408" s="49" t="s">
        <v>187</v>
      </c>
      <c r="G408" s="49" t="s">
        <v>188</v>
      </c>
      <c r="H408" s="102">
        <v>1</v>
      </c>
      <c r="I408" s="52"/>
    </row>
    <row r="409" spans="1:9">
      <c r="A409" s="49">
        <v>291</v>
      </c>
      <c r="B409" s="49" t="s">
        <v>84</v>
      </c>
      <c r="C409" s="49">
        <v>47</v>
      </c>
      <c r="D409" s="49" t="s">
        <v>629</v>
      </c>
      <c r="E409" s="49">
        <v>1965</v>
      </c>
      <c r="F409" s="49" t="s">
        <v>202</v>
      </c>
      <c r="G409" s="49" t="s">
        <v>377</v>
      </c>
      <c r="H409" s="107">
        <v>1</v>
      </c>
      <c r="I409" s="52"/>
    </row>
    <row r="410" spans="1:9">
      <c r="A410" s="49">
        <v>292</v>
      </c>
      <c r="B410" s="49" t="s">
        <v>84</v>
      </c>
      <c r="C410" s="49">
        <v>48</v>
      </c>
      <c r="D410" s="49" t="s">
        <v>630</v>
      </c>
      <c r="E410" s="49">
        <v>1968</v>
      </c>
      <c r="F410" s="49" t="s">
        <v>179</v>
      </c>
      <c r="G410" s="49" t="s">
        <v>180</v>
      </c>
      <c r="H410" s="102">
        <v>1</v>
      </c>
      <c r="I410" s="52"/>
    </row>
    <row r="411" spans="1:9">
      <c r="A411" s="49">
        <v>293</v>
      </c>
      <c r="B411" s="49" t="s">
        <v>84</v>
      </c>
      <c r="C411" s="49">
        <v>49</v>
      </c>
      <c r="D411" s="49" t="s">
        <v>631</v>
      </c>
      <c r="E411" s="49">
        <v>1966</v>
      </c>
      <c r="F411" s="49" t="s">
        <v>179</v>
      </c>
      <c r="G411" s="49" t="s">
        <v>180</v>
      </c>
      <c r="H411" s="102">
        <v>1</v>
      </c>
      <c r="I411" s="52"/>
    </row>
    <row r="412" spans="1:9">
      <c r="A412" s="49">
        <v>294</v>
      </c>
      <c r="B412" s="49" t="s">
        <v>84</v>
      </c>
      <c r="C412" s="49">
        <v>50</v>
      </c>
      <c r="D412" s="49" t="s">
        <v>632</v>
      </c>
      <c r="E412" s="49">
        <v>1964</v>
      </c>
      <c r="F412" s="49" t="s">
        <v>179</v>
      </c>
      <c r="G412" s="49" t="s">
        <v>180</v>
      </c>
      <c r="H412" s="102">
        <v>1</v>
      </c>
      <c r="I412" s="52"/>
    </row>
    <row r="413" spans="1:9">
      <c r="A413" s="49">
        <v>316</v>
      </c>
      <c r="B413" s="49" t="s">
        <v>84</v>
      </c>
      <c r="C413" s="49">
        <v>52</v>
      </c>
      <c r="D413" s="49" t="s">
        <v>654</v>
      </c>
      <c r="E413" s="49">
        <v>1965</v>
      </c>
      <c r="F413" s="49" t="s">
        <v>217</v>
      </c>
      <c r="G413" s="49" t="s">
        <v>218</v>
      </c>
      <c r="H413" s="102">
        <v>1</v>
      </c>
      <c r="I413" s="52"/>
    </row>
    <row r="414" spans="1:9">
      <c r="A414" s="49">
        <v>318</v>
      </c>
      <c r="B414" s="49" t="s">
        <v>84</v>
      </c>
      <c r="C414" s="49">
        <v>54</v>
      </c>
      <c r="D414" s="49" t="s">
        <v>656</v>
      </c>
      <c r="E414" s="49">
        <v>1964</v>
      </c>
      <c r="F414" s="49" t="s">
        <v>148</v>
      </c>
      <c r="G414" s="49" t="s">
        <v>149</v>
      </c>
      <c r="H414" s="102">
        <v>1</v>
      </c>
      <c r="I414" s="52"/>
    </row>
    <row r="415" spans="1:9">
      <c r="A415" s="49">
        <v>320</v>
      </c>
      <c r="B415" s="49" t="s">
        <v>84</v>
      </c>
      <c r="C415" s="49">
        <v>55</v>
      </c>
      <c r="D415" s="49" t="s">
        <v>658</v>
      </c>
      <c r="E415" s="49">
        <v>1968</v>
      </c>
      <c r="F415" s="49" t="s">
        <v>170</v>
      </c>
      <c r="G415" s="49" t="s">
        <v>273</v>
      </c>
      <c r="H415" s="102">
        <v>1</v>
      </c>
      <c r="I415" s="52"/>
    </row>
    <row r="416" spans="1:9">
      <c r="A416" s="49">
        <v>325</v>
      </c>
      <c r="B416" s="49" t="s">
        <v>84</v>
      </c>
      <c r="C416" s="49">
        <v>56</v>
      </c>
      <c r="D416" s="49" t="s">
        <v>663</v>
      </c>
      <c r="E416" s="49">
        <v>1965</v>
      </c>
      <c r="F416" s="49" t="s">
        <v>129</v>
      </c>
      <c r="G416" s="49" t="s">
        <v>130</v>
      </c>
      <c r="H416" s="102">
        <v>1</v>
      </c>
      <c r="I416" s="52"/>
    </row>
    <row r="417" spans="1:9">
      <c r="A417" s="49">
        <v>338</v>
      </c>
      <c r="B417" s="49" t="s">
        <v>84</v>
      </c>
      <c r="C417" s="49">
        <v>57</v>
      </c>
      <c r="D417" s="49" t="s">
        <v>675</v>
      </c>
      <c r="E417" s="49">
        <v>1964</v>
      </c>
      <c r="F417" s="49" t="s">
        <v>171</v>
      </c>
      <c r="G417" s="49" t="s">
        <v>172</v>
      </c>
      <c r="H417" s="102">
        <v>1</v>
      </c>
      <c r="I417" s="52"/>
    </row>
    <row r="418" spans="1:9">
      <c r="A418" s="49">
        <v>341</v>
      </c>
      <c r="B418" s="49" t="s">
        <v>84</v>
      </c>
      <c r="C418" s="49">
        <v>58</v>
      </c>
      <c r="D418" s="49" t="s">
        <v>678</v>
      </c>
      <c r="E418" s="49">
        <v>1968</v>
      </c>
      <c r="F418" s="49" t="s">
        <v>155</v>
      </c>
      <c r="G418" s="49" t="s">
        <v>156</v>
      </c>
      <c r="H418" s="102">
        <v>1</v>
      </c>
      <c r="I418" s="52"/>
    </row>
    <row r="419" spans="1:9">
      <c r="A419" s="49">
        <v>349</v>
      </c>
      <c r="B419" s="49" t="s">
        <v>84</v>
      </c>
      <c r="C419" s="49">
        <v>60</v>
      </c>
      <c r="D419" s="49" t="s">
        <v>686</v>
      </c>
      <c r="E419" s="49">
        <v>1965</v>
      </c>
      <c r="F419" s="49" t="s">
        <v>166</v>
      </c>
      <c r="G419" s="49" t="s">
        <v>241</v>
      </c>
      <c r="H419" s="102">
        <v>1</v>
      </c>
      <c r="I419" s="52"/>
    </row>
    <row r="420" spans="1:9">
      <c r="A420" s="49">
        <v>351</v>
      </c>
      <c r="B420" s="49" t="s">
        <v>84</v>
      </c>
      <c r="C420" s="49">
        <v>61</v>
      </c>
      <c r="D420" s="49" t="s">
        <v>687</v>
      </c>
      <c r="E420" s="49">
        <v>1965</v>
      </c>
      <c r="F420" s="49" t="s">
        <v>126</v>
      </c>
      <c r="G420" s="49" t="s">
        <v>376</v>
      </c>
      <c r="H420" s="102">
        <v>1</v>
      </c>
      <c r="I420" s="52"/>
    </row>
    <row r="421" spans="1:9">
      <c r="A421" s="49">
        <v>354</v>
      </c>
      <c r="B421" s="49" t="s">
        <v>84</v>
      </c>
      <c r="C421" s="49">
        <v>62</v>
      </c>
      <c r="D421" s="49" t="s">
        <v>690</v>
      </c>
      <c r="E421" s="49">
        <v>1965</v>
      </c>
      <c r="F421" s="49" t="s">
        <v>185</v>
      </c>
      <c r="G421" s="49" t="s">
        <v>186</v>
      </c>
      <c r="H421" s="102">
        <v>1</v>
      </c>
      <c r="I421" s="52"/>
    </row>
    <row r="422" spans="1:9">
      <c r="A422" s="49">
        <v>355</v>
      </c>
      <c r="B422" s="49" t="s">
        <v>84</v>
      </c>
      <c r="C422" s="49">
        <v>63</v>
      </c>
      <c r="D422" s="49" t="s">
        <v>691</v>
      </c>
      <c r="E422" s="49">
        <v>1968</v>
      </c>
      <c r="F422" s="49" t="s">
        <v>150</v>
      </c>
      <c r="G422" s="49" t="s">
        <v>151</v>
      </c>
      <c r="H422" s="102">
        <v>1</v>
      </c>
      <c r="I422" s="52"/>
    </row>
    <row r="423" spans="1:9">
      <c r="A423" s="49">
        <v>356</v>
      </c>
      <c r="B423" s="49" t="s">
        <v>84</v>
      </c>
      <c r="C423" s="49">
        <v>64</v>
      </c>
      <c r="D423" s="49" t="s">
        <v>692</v>
      </c>
      <c r="E423" s="49">
        <v>1968</v>
      </c>
      <c r="F423" s="49" t="s">
        <v>185</v>
      </c>
      <c r="G423" s="49" t="s">
        <v>186</v>
      </c>
      <c r="H423" s="102">
        <v>1</v>
      </c>
      <c r="I423" s="52"/>
    </row>
    <row r="424" spans="1:9">
      <c r="A424" s="49">
        <v>358</v>
      </c>
      <c r="B424" s="49" t="s">
        <v>84</v>
      </c>
      <c r="C424" s="49">
        <v>66</v>
      </c>
      <c r="D424" s="49" t="s">
        <v>694</v>
      </c>
      <c r="E424" s="49">
        <v>1965</v>
      </c>
      <c r="F424" s="49" t="s">
        <v>191</v>
      </c>
      <c r="G424" s="49" t="s">
        <v>192</v>
      </c>
      <c r="H424" s="102">
        <v>1</v>
      </c>
      <c r="I424" s="52"/>
    </row>
    <row r="425" spans="1:9">
      <c r="A425" s="49">
        <v>365</v>
      </c>
      <c r="B425" s="49" t="s">
        <v>84</v>
      </c>
      <c r="C425" s="49">
        <v>67</v>
      </c>
      <c r="D425" s="49" t="s">
        <v>701</v>
      </c>
      <c r="E425" s="49">
        <v>1968</v>
      </c>
      <c r="F425" s="49" t="s">
        <v>168</v>
      </c>
      <c r="G425" s="49" t="s">
        <v>169</v>
      </c>
      <c r="H425" s="102">
        <v>1</v>
      </c>
      <c r="I425" s="52"/>
    </row>
    <row r="426" spans="1:9">
      <c r="A426" s="49">
        <v>370</v>
      </c>
      <c r="B426" s="49" t="s">
        <v>84</v>
      </c>
      <c r="C426" s="49">
        <v>68</v>
      </c>
      <c r="D426" s="49" t="s">
        <v>704</v>
      </c>
      <c r="E426" s="49">
        <v>1968</v>
      </c>
      <c r="F426" s="49" t="s">
        <v>171</v>
      </c>
      <c r="G426" s="49" t="s">
        <v>172</v>
      </c>
      <c r="H426" s="102">
        <v>1</v>
      </c>
      <c r="I426" s="52"/>
    </row>
    <row r="427" spans="1:9">
      <c r="A427" s="49">
        <v>383</v>
      </c>
      <c r="B427" s="49" t="s">
        <v>84</v>
      </c>
      <c r="C427" s="49">
        <v>69</v>
      </c>
      <c r="D427" s="49" t="s">
        <v>716</v>
      </c>
      <c r="E427" s="49">
        <v>1968</v>
      </c>
      <c r="F427" s="49" t="s">
        <v>127</v>
      </c>
      <c r="G427" s="49" t="s">
        <v>128</v>
      </c>
      <c r="H427" s="102">
        <v>1</v>
      </c>
      <c r="I427" s="52"/>
    </row>
    <row r="428" spans="1:9">
      <c r="A428" s="49">
        <v>392</v>
      </c>
      <c r="B428" s="49" t="s">
        <v>84</v>
      </c>
      <c r="C428" s="49">
        <v>70</v>
      </c>
      <c r="D428" s="49" t="s">
        <v>724</v>
      </c>
      <c r="E428" s="49">
        <v>1967</v>
      </c>
      <c r="F428" s="49" t="s">
        <v>185</v>
      </c>
      <c r="G428" s="49" t="s">
        <v>186</v>
      </c>
      <c r="H428" s="102">
        <v>1</v>
      </c>
      <c r="I428" s="52"/>
    </row>
    <row r="429" spans="1:9">
      <c r="A429" s="49">
        <v>396</v>
      </c>
      <c r="B429" s="49" t="s">
        <v>84</v>
      </c>
      <c r="C429" s="49">
        <v>71</v>
      </c>
      <c r="D429" s="49" t="s">
        <v>728</v>
      </c>
      <c r="E429" s="49">
        <v>1965</v>
      </c>
      <c r="F429" s="49" t="s">
        <v>148</v>
      </c>
      <c r="G429" s="49" t="s">
        <v>149</v>
      </c>
      <c r="H429" s="102">
        <v>1</v>
      </c>
      <c r="I429" s="52"/>
    </row>
    <row r="430" spans="1:9">
      <c r="A430" s="49">
        <v>403</v>
      </c>
      <c r="B430" s="49" t="s">
        <v>84</v>
      </c>
      <c r="C430" s="49">
        <v>72</v>
      </c>
      <c r="D430" s="49" t="s">
        <v>735</v>
      </c>
      <c r="E430" s="49">
        <v>1966</v>
      </c>
      <c r="F430" s="49" t="s">
        <v>129</v>
      </c>
      <c r="G430" s="49" t="s">
        <v>130</v>
      </c>
      <c r="H430" s="102">
        <v>1</v>
      </c>
      <c r="I430" s="52"/>
    </row>
    <row r="431" spans="1:9">
      <c r="A431" s="49">
        <v>417</v>
      </c>
      <c r="B431" s="49" t="s">
        <v>84</v>
      </c>
      <c r="C431" s="49">
        <v>73</v>
      </c>
      <c r="D431" s="49" t="s">
        <v>748</v>
      </c>
      <c r="E431" s="49">
        <v>1965</v>
      </c>
      <c r="F431" s="49" t="s">
        <v>135</v>
      </c>
      <c r="G431" s="49" t="s">
        <v>136</v>
      </c>
      <c r="H431" s="102">
        <v>1</v>
      </c>
      <c r="I431" s="52"/>
    </row>
    <row r="432" spans="1:9">
      <c r="A432" s="49">
        <v>422</v>
      </c>
      <c r="B432" s="49" t="s">
        <v>84</v>
      </c>
      <c r="C432" s="49">
        <v>74</v>
      </c>
      <c r="D432" s="49" t="s">
        <v>753</v>
      </c>
      <c r="E432" s="49">
        <v>1964</v>
      </c>
      <c r="F432" s="49" t="s">
        <v>135</v>
      </c>
      <c r="G432" s="49" t="s">
        <v>136</v>
      </c>
      <c r="H432" s="102">
        <v>1</v>
      </c>
      <c r="I432" s="52"/>
    </row>
    <row r="433" spans="1:9">
      <c r="A433" s="49">
        <v>432</v>
      </c>
      <c r="B433" s="49" t="s">
        <v>84</v>
      </c>
      <c r="C433" s="49">
        <v>76</v>
      </c>
      <c r="D433" s="49" t="s">
        <v>761</v>
      </c>
      <c r="E433" s="49">
        <v>1965</v>
      </c>
      <c r="F433" s="49" t="s">
        <v>168</v>
      </c>
      <c r="G433" s="49" t="s">
        <v>169</v>
      </c>
      <c r="H433" s="102">
        <v>1</v>
      </c>
      <c r="I433" s="52"/>
    </row>
    <row r="434" spans="1:9">
      <c r="A434" s="49">
        <v>434</v>
      </c>
      <c r="B434" s="49" t="s">
        <v>84</v>
      </c>
      <c r="C434" s="49">
        <v>77</v>
      </c>
      <c r="D434" s="49" t="s">
        <v>763</v>
      </c>
      <c r="E434" s="49">
        <v>1966</v>
      </c>
      <c r="F434" s="49" t="s">
        <v>185</v>
      </c>
      <c r="G434" s="49" t="s">
        <v>186</v>
      </c>
      <c r="H434" s="102">
        <v>1</v>
      </c>
      <c r="I434" s="52"/>
    </row>
    <row r="435" spans="1:9">
      <c r="A435" s="49">
        <v>437</v>
      </c>
      <c r="B435" s="49" t="s">
        <v>84</v>
      </c>
      <c r="C435" s="49">
        <v>78</v>
      </c>
      <c r="D435" s="49" t="s">
        <v>766</v>
      </c>
      <c r="E435" s="49">
        <v>1967</v>
      </c>
      <c r="F435" s="49" t="s">
        <v>230</v>
      </c>
      <c r="G435" s="49" t="s">
        <v>231</v>
      </c>
      <c r="H435" s="102">
        <v>1</v>
      </c>
      <c r="I435" s="52"/>
    </row>
    <row r="436" spans="1:9">
      <c r="A436" s="49">
        <v>439</v>
      </c>
      <c r="B436" s="49" t="s">
        <v>84</v>
      </c>
      <c r="C436" s="49">
        <v>79</v>
      </c>
      <c r="D436" s="49" t="s">
        <v>768</v>
      </c>
      <c r="E436" s="49">
        <v>1964</v>
      </c>
      <c r="F436" s="49" t="s">
        <v>178</v>
      </c>
      <c r="G436" s="49" t="s">
        <v>277</v>
      </c>
      <c r="H436" s="102">
        <v>1</v>
      </c>
      <c r="I436" s="52"/>
    </row>
    <row r="437" spans="1:9">
      <c r="A437" s="49">
        <v>471</v>
      </c>
      <c r="B437" s="49" t="s">
        <v>84</v>
      </c>
      <c r="C437" s="49">
        <v>80</v>
      </c>
      <c r="D437" s="49" t="s">
        <v>798</v>
      </c>
      <c r="E437" s="49">
        <v>1967</v>
      </c>
      <c r="F437" s="49" t="s">
        <v>374</v>
      </c>
      <c r="G437" s="49" t="s">
        <v>378</v>
      </c>
      <c r="H437" s="102">
        <v>1</v>
      </c>
      <c r="I437" s="52"/>
    </row>
    <row r="438" spans="1:9">
      <c r="A438" s="49">
        <v>472</v>
      </c>
      <c r="B438" s="49" t="s">
        <v>84</v>
      </c>
      <c r="C438" s="49">
        <v>81</v>
      </c>
      <c r="D438" s="49" t="s">
        <v>799</v>
      </c>
      <c r="E438" s="49">
        <v>1967</v>
      </c>
      <c r="F438" s="49" t="s">
        <v>187</v>
      </c>
      <c r="G438" s="49" t="s">
        <v>188</v>
      </c>
      <c r="H438" s="102">
        <v>1</v>
      </c>
      <c r="I438" s="52"/>
    </row>
    <row r="439" spans="1:9">
      <c r="A439" s="49">
        <v>476</v>
      </c>
      <c r="B439" s="49" t="s">
        <v>84</v>
      </c>
      <c r="C439" s="49">
        <v>82</v>
      </c>
      <c r="D439" s="49" t="s">
        <v>803</v>
      </c>
      <c r="E439" s="49">
        <v>1967</v>
      </c>
      <c r="F439" s="49" t="s">
        <v>213</v>
      </c>
      <c r="G439" s="49" t="s">
        <v>379</v>
      </c>
      <c r="H439" s="102">
        <v>1</v>
      </c>
      <c r="I439" s="52"/>
    </row>
    <row r="440" spans="1:9">
      <c r="A440" s="49">
        <v>497</v>
      </c>
      <c r="B440" s="49" t="s">
        <v>84</v>
      </c>
      <c r="C440" s="49">
        <v>83</v>
      </c>
      <c r="D440" s="49" t="s">
        <v>824</v>
      </c>
      <c r="E440" s="49">
        <v>1968</v>
      </c>
      <c r="F440" s="49" t="s">
        <v>126</v>
      </c>
      <c r="G440" s="49" t="s">
        <v>376</v>
      </c>
      <c r="H440" s="102">
        <v>1</v>
      </c>
      <c r="I440" s="52"/>
    </row>
    <row r="441" spans="1:9">
      <c r="A441" s="49">
        <v>503</v>
      </c>
      <c r="B441" s="49" t="s">
        <v>84</v>
      </c>
      <c r="C441" s="49">
        <v>84</v>
      </c>
      <c r="D441" s="49" t="s">
        <v>830</v>
      </c>
      <c r="E441" s="49">
        <v>1964</v>
      </c>
      <c r="F441" s="49" t="s">
        <v>286</v>
      </c>
      <c r="G441" s="49" t="s">
        <v>285</v>
      </c>
      <c r="H441" s="102">
        <v>1</v>
      </c>
      <c r="I441" s="52"/>
    </row>
    <row r="442" spans="1:9">
      <c r="A442" s="49">
        <v>505</v>
      </c>
      <c r="B442" s="49" t="s">
        <v>84</v>
      </c>
      <c r="C442" s="49">
        <v>85</v>
      </c>
      <c r="D442" s="49" t="s">
        <v>831</v>
      </c>
      <c r="E442" s="49">
        <v>1965</v>
      </c>
      <c r="F442" s="49" t="s">
        <v>137</v>
      </c>
      <c r="G442" s="49" t="s">
        <v>138</v>
      </c>
      <c r="H442" s="102">
        <v>1</v>
      </c>
      <c r="I442" s="52"/>
    </row>
    <row r="443" spans="1:9">
      <c r="A443" s="49">
        <v>516</v>
      </c>
      <c r="B443" s="49" t="s">
        <v>84</v>
      </c>
      <c r="C443" s="49">
        <v>86</v>
      </c>
      <c r="D443" s="49" t="s">
        <v>841</v>
      </c>
      <c r="E443" s="49">
        <v>1965</v>
      </c>
      <c r="F443" s="49" t="s">
        <v>122</v>
      </c>
      <c r="G443" s="49" t="s">
        <v>123</v>
      </c>
      <c r="H443" s="102">
        <v>1</v>
      </c>
      <c r="I443" s="52"/>
    </row>
    <row r="444" spans="1:9">
      <c r="A444" s="49">
        <v>529</v>
      </c>
      <c r="B444" s="49" t="s">
        <v>84</v>
      </c>
      <c r="C444" s="49">
        <v>87</v>
      </c>
      <c r="D444" s="49" t="s">
        <v>854</v>
      </c>
      <c r="E444" s="49">
        <v>1967</v>
      </c>
      <c r="F444" s="49" t="s">
        <v>215</v>
      </c>
      <c r="G444" s="49" t="s">
        <v>216</v>
      </c>
      <c r="H444" s="102">
        <v>1</v>
      </c>
      <c r="I444" s="52"/>
    </row>
    <row r="445" spans="1:9">
      <c r="A445" s="49">
        <v>546</v>
      </c>
      <c r="B445" s="49" t="s">
        <v>84</v>
      </c>
      <c r="C445" s="49">
        <v>88</v>
      </c>
      <c r="D445" s="52" t="s">
        <v>870</v>
      </c>
      <c r="E445" s="49">
        <v>1966</v>
      </c>
      <c r="F445" s="49" t="s">
        <v>213</v>
      </c>
      <c r="G445" s="49" t="s">
        <v>379</v>
      </c>
      <c r="H445" s="102">
        <v>1</v>
      </c>
      <c r="I445" s="52"/>
    </row>
    <row r="446" spans="1:9">
      <c r="A446" s="49">
        <v>578</v>
      </c>
      <c r="B446" s="49" t="s">
        <v>84</v>
      </c>
      <c r="C446" s="49">
        <v>89</v>
      </c>
      <c r="D446" s="52" t="s">
        <v>899</v>
      </c>
      <c r="E446" s="49">
        <v>1968</v>
      </c>
      <c r="F446" s="49" t="s">
        <v>195</v>
      </c>
      <c r="G446" s="49" t="s">
        <v>196</v>
      </c>
      <c r="H446" s="102">
        <v>1</v>
      </c>
      <c r="I446" s="52"/>
    </row>
    <row r="447" spans="1:9">
      <c r="A447" s="66">
        <v>17</v>
      </c>
      <c r="B447" s="66" t="s">
        <v>87</v>
      </c>
      <c r="C447" s="66">
        <v>1</v>
      </c>
      <c r="D447" s="66" t="s">
        <v>394</v>
      </c>
      <c r="E447" s="66">
        <v>1959</v>
      </c>
      <c r="F447" s="66" t="s">
        <v>148</v>
      </c>
      <c r="G447" s="66" t="s">
        <v>149</v>
      </c>
      <c r="H447" s="106">
        <v>40</v>
      </c>
      <c r="I447" s="52"/>
    </row>
    <row r="448" spans="1:9">
      <c r="A448" s="49">
        <v>31</v>
      </c>
      <c r="B448" s="49" t="s">
        <v>87</v>
      </c>
      <c r="C448" s="49">
        <v>2</v>
      </c>
      <c r="D448" s="49" t="s">
        <v>405</v>
      </c>
      <c r="E448" s="49">
        <v>1962</v>
      </c>
      <c r="F448" s="49" t="s">
        <v>117</v>
      </c>
      <c r="G448" s="49" t="s">
        <v>118</v>
      </c>
      <c r="H448" s="102">
        <v>38</v>
      </c>
      <c r="I448" s="52"/>
    </row>
    <row r="449" spans="1:9">
      <c r="A449" s="49">
        <v>50</v>
      </c>
      <c r="B449" s="49" t="s">
        <v>87</v>
      </c>
      <c r="C449" s="49">
        <v>3</v>
      </c>
      <c r="D449" s="49" t="s">
        <v>420</v>
      </c>
      <c r="E449" s="49">
        <v>1961</v>
      </c>
      <c r="F449" s="49" t="s">
        <v>129</v>
      </c>
      <c r="G449" s="49" t="s">
        <v>130</v>
      </c>
      <c r="H449" s="102">
        <v>36</v>
      </c>
      <c r="I449" s="52"/>
    </row>
    <row r="450" spans="1:9">
      <c r="A450" s="49">
        <v>60</v>
      </c>
      <c r="B450" s="49" t="s">
        <v>87</v>
      </c>
      <c r="C450" s="49">
        <v>4</v>
      </c>
      <c r="D450" s="49" t="s">
        <v>429</v>
      </c>
      <c r="E450" s="49">
        <v>1960</v>
      </c>
      <c r="F450" s="49" t="s">
        <v>152</v>
      </c>
      <c r="G450" s="49" t="s">
        <v>269</v>
      </c>
      <c r="H450" s="102">
        <v>35</v>
      </c>
      <c r="I450" s="52"/>
    </row>
    <row r="451" spans="1:9">
      <c r="A451" s="49">
        <v>83</v>
      </c>
      <c r="B451" s="49" t="s">
        <v>87</v>
      </c>
      <c r="C451" s="49">
        <v>6</v>
      </c>
      <c r="D451" s="49" t="s">
        <v>304</v>
      </c>
      <c r="E451" s="49">
        <v>1962</v>
      </c>
      <c r="F451" s="49" t="s">
        <v>165</v>
      </c>
      <c r="G451" s="49" t="s">
        <v>266</v>
      </c>
      <c r="H451" s="102">
        <v>34</v>
      </c>
      <c r="I451" s="52"/>
    </row>
    <row r="452" spans="1:9">
      <c r="A452" s="49">
        <v>92</v>
      </c>
      <c r="B452" s="49" t="s">
        <v>87</v>
      </c>
      <c r="C452" s="49">
        <v>7</v>
      </c>
      <c r="D452" s="49" t="s">
        <v>457</v>
      </c>
      <c r="E452" s="49">
        <v>1959</v>
      </c>
      <c r="F452" s="49" t="s">
        <v>124</v>
      </c>
      <c r="G452" s="49" t="s">
        <v>125</v>
      </c>
      <c r="H452" s="102">
        <v>33</v>
      </c>
      <c r="I452" s="52"/>
    </row>
    <row r="453" spans="1:9">
      <c r="A453" s="49">
        <v>102</v>
      </c>
      <c r="B453" s="49" t="s">
        <v>87</v>
      </c>
      <c r="C453" s="49">
        <v>8</v>
      </c>
      <c r="D453" s="49" t="s">
        <v>466</v>
      </c>
      <c r="E453" s="49">
        <v>1962</v>
      </c>
      <c r="F453" s="49" t="s">
        <v>155</v>
      </c>
      <c r="G453" s="49" t="s">
        <v>156</v>
      </c>
      <c r="H453" s="102">
        <v>32</v>
      </c>
      <c r="I453" s="52"/>
    </row>
    <row r="454" spans="1:9">
      <c r="A454" s="49">
        <v>104</v>
      </c>
      <c r="B454" s="49" t="s">
        <v>87</v>
      </c>
      <c r="C454" s="49">
        <v>9</v>
      </c>
      <c r="D454" s="107" t="s">
        <v>468</v>
      </c>
      <c r="E454" s="49">
        <v>1961</v>
      </c>
      <c r="F454" s="49" t="s">
        <v>174</v>
      </c>
      <c r="G454" s="49" t="s">
        <v>267</v>
      </c>
      <c r="H454" s="102">
        <v>31</v>
      </c>
      <c r="I454" s="52"/>
    </row>
    <row r="455" spans="1:9">
      <c r="A455" s="49">
        <v>117</v>
      </c>
      <c r="B455" s="49" t="s">
        <v>87</v>
      </c>
      <c r="C455" s="49">
        <v>10</v>
      </c>
      <c r="D455" s="107" t="s">
        <v>477</v>
      </c>
      <c r="E455" s="49">
        <v>1962</v>
      </c>
      <c r="F455" s="49" t="s">
        <v>126</v>
      </c>
      <c r="G455" s="49" t="s">
        <v>376</v>
      </c>
      <c r="H455" s="102">
        <v>30</v>
      </c>
      <c r="I455" s="52"/>
    </row>
    <row r="456" spans="1:9">
      <c r="A456" s="49">
        <v>129</v>
      </c>
      <c r="B456" s="49" t="s">
        <v>87</v>
      </c>
      <c r="C456" s="49">
        <v>11</v>
      </c>
      <c r="D456" s="49" t="s">
        <v>489</v>
      </c>
      <c r="E456" s="49">
        <v>1959</v>
      </c>
      <c r="F456" s="49" t="s">
        <v>124</v>
      </c>
      <c r="G456" s="49" t="s">
        <v>125</v>
      </c>
      <c r="H456" s="102">
        <v>29</v>
      </c>
      <c r="I456" s="52"/>
    </row>
    <row r="457" spans="1:9">
      <c r="A457" s="49">
        <v>141</v>
      </c>
      <c r="B457" s="49" t="s">
        <v>87</v>
      </c>
      <c r="C457" s="49">
        <v>12</v>
      </c>
      <c r="D457" s="49" t="s">
        <v>501</v>
      </c>
      <c r="E457" s="49">
        <v>1961</v>
      </c>
      <c r="F457" s="49" t="s">
        <v>178</v>
      </c>
      <c r="G457" s="49" t="s">
        <v>277</v>
      </c>
      <c r="H457" s="102">
        <v>28</v>
      </c>
      <c r="I457" s="52"/>
    </row>
    <row r="458" spans="1:9">
      <c r="A458" s="49">
        <v>152</v>
      </c>
      <c r="B458" s="49" t="s">
        <v>87</v>
      </c>
      <c r="C458" s="49">
        <v>13</v>
      </c>
      <c r="D458" s="49" t="s">
        <v>511</v>
      </c>
      <c r="E458" s="49">
        <v>1963</v>
      </c>
      <c r="F458" s="49" t="s">
        <v>129</v>
      </c>
      <c r="G458" s="49" t="s">
        <v>130</v>
      </c>
      <c r="H458" s="102">
        <v>27</v>
      </c>
      <c r="I458" s="52"/>
    </row>
    <row r="459" spans="1:9">
      <c r="A459" s="49">
        <v>162</v>
      </c>
      <c r="B459" s="49" t="s">
        <v>87</v>
      </c>
      <c r="C459" s="49">
        <v>14</v>
      </c>
      <c r="D459" s="49" t="s">
        <v>519</v>
      </c>
      <c r="E459" s="49">
        <v>1963</v>
      </c>
      <c r="F459" s="49" t="s">
        <v>185</v>
      </c>
      <c r="G459" s="49" t="s">
        <v>186</v>
      </c>
      <c r="H459" s="102">
        <v>26</v>
      </c>
      <c r="I459" s="52"/>
    </row>
    <row r="460" spans="1:9">
      <c r="A460" s="49">
        <v>167</v>
      </c>
      <c r="B460" s="49" t="s">
        <v>87</v>
      </c>
      <c r="C460" s="49">
        <v>15</v>
      </c>
      <c r="D460" s="49" t="s">
        <v>523</v>
      </c>
      <c r="E460" s="49">
        <v>1960</v>
      </c>
      <c r="F460" s="49" t="s">
        <v>139</v>
      </c>
      <c r="G460" s="49" t="s">
        <v>140</v>
      </c>
      <c r="H460" s="102">
        <v>25</v>
      </c>
      <c r="I460" s="52"/>
    </row>
    <row r="461" spans="1:9">
      <c r="A461" s="49">
        <v>172</v>
      </c>
      <c r="B461" s="49" t="s">
        <v>87</v>
      </c>
      <c r="C461" s="49">
        <v>16</v>
      </c>
      <c r="D461" s="49" t="s">
        <v>528</v>
      </c>
      <c r="E461" s="49">
        <v>1960</v>
      </c>
      <c r="F461" s="49" t="s">
        <v>129</v>
      </c>
      <c r="G461" s="49" t="s">
        <v>130</v>
      </c>
      <c r="H461" s="102">
        <v>24</v>
      </c>
      <c r="I461" s="52"/>
    </row>
    <row r="462" spans="1:9">
      <c r="A462" s="49">
        <v>182</v>
      </c>
      <c r="B462" s="49" t="s">
        <v>87</v>
      </c>
      <c r="C462" s="49">
        <v>17</v>
      </c>
      <c r="D462" s="49" t="s">
        <v>535</v>
      </c>
      <c r="E462" s="49">
        <v>1963</v>
      </c>
      <c r="F462" s="49" t="s">
        <v>207</v>
      </c>
      <c r="G462" s="49" t="s">
        <v>208</v>
      </c>
      <c r="H462" s="102">
        <v>23</v>
      </c>
      <c r="I462" s="52"/>
    </row>
    <row r="463" spans="1:9">
      <c r="A463" s="49">
        <v>183</v>
      </c>
      <c r="B463" s="49" t="s">
        <v>87</v>
      </c>
      <c r="C463" s="49">
        <v>18</v>
      </c>
      <c r="D463" s="49" t="s">
        <v>536</v>
      </c>
      <c r="E463" s="49">
        <v>1963</v>
      </c>
      <c r="F463" s="49" t="s">
        <v>214</v>
      </c>
      <c r="G463" s="49" t="s">
        <v>274</v>
      </c>
      <c r="H463" s="102">
        <v>22</v>
      </c>
      <c r="I463" s="52"/>
    </row>
    <row r="464" spans="1:9">
      <c r="A464" s="49">
        <v>188</v>
      </c>
      <c r="B464" s="49" t="s">
        <v>87</v>
      </c>
      <c r="C464" s="49">
        <v>19</v>
      </c>
      <c r="D464" s="49" t="s">
        <v>541</v>
      </c>
      <c r="E464" s="49">
        <v>1959</v>
      </c>
      <c r="F464" s="49" t="s">
        <v>152</v>
      </c>
      <c r="G464" s="49" t="s">
        <v>269</v>
      </c>
      <c r="H464" s="102">
        <v>21</v>
      </c>
      <c r="I464" s="52"/>
    </row>
    <row r="465" spans="1:9">
      <c r="A465" s="49">
        <v>190</v>
      </c>
      <c r="B465" s="49" t="s">
        <v>87</v>
      </c>
      <c r="C465" s="49">
        <v>20</v>
      </c>
      <c r="D465" s="49" t="s">
        <v>543</v>
      </c>
      <c r="E465" s="49">
        <v>1963</v>
      </c>
      <c r="F465" s="49" t="s">
        <v>275</v>
      </c>
      <c r="G465" s="49" t="s">
        <v>276</v>
      </c>
      <c r="H465" s="102">
        <v>20</v>
      </c>
      <c r="I465" s="52"/>
    </row>
    <row r="466" spans="1:9">
      <c r="A466" s="49">
        <v>192</v>
      </c>
      <c r="B466" s="49" t="s">
        <v>87</v>
      </c>
      <c r="C466" s="49">
        <v>21</v>
      </c>
      <c r="D466" s="49" t="s">
        <v>545</v>
      </c>
      <c r="E466" s="49">
        <v>1960</v>
      </c>
      <c r="F466" s="49" t="s">
        <v>178</v>
      </c>
      <c r="G466" s="49" t="s">
        <v>277</v>
      </c>
      <c r="H466" s="102">
        <v>19</v>
      </c>
      <c r="I466" s="52"/>
    </row>
    <row r="467" spans="1:9">
      <c r="A467" s="49">
        <v>194</v>
      </c>
      <c r="B467" s="49" t="s">
        <v>87</v>
      </c>
      <c r="C467" s="49">
        <v>22</v>
      </c>
      <c r="D467" s="49" t="s">
        <v>546</v>
      </c>
      <c r="E467" s="49">
        <v>1960</v>
      </c>
      <c r="F467" s="49" t="s">
        <v>217</v>
      </c>
      <c r="G467" s="49" t="s">
        <v>218</v>
      </c>
      <c r="H467" s="102">
        <v>18</v>
      </c>
      <c r="I467" s="52"/>
    </row>
    <row r="468" spans="1:9">
      <c r="A468" s="49">
        <v>195</v>
      </c>
      <c r="B468" s="49" t="s">
        <v>87</v>
      </c>
      <c r="C468" s="49">
        <v>23</v>
      </c>
      <c r="D468" s="49" t="s">
        <v>307</v>
      </c>
      <c r="E468" s="49">
        <v>1963</v>
      </c>
      <c r="F468" s="49" t="s">
        <v>373</v>
      </c>
      <c r="G468" s="49" t="s">
        <v>907</v>
      </c>
      <c r="H468" s="102">
        <v>17</v>
      </c>
      <c r="I468" s="52"/>
    </row>
    <row r="469" spans="1:9">
      <c r="A469" s="49">
        <v>210</v>
      </c>
      <c r="B469" s="49" t="s">
        <v>87</v>
      </c>
      <c r="C469" s="49">
        <v>24</v>
      </c>
      <c r="D469" s="49" t="s">
        <v>561</v>
      </c>
      <c r="E469" s="49">
        <v>1961</v>
      </c>
      <c r="F469" s="49" t="s">
        <v>910</v>
      </c>
      <c r="G469" s="49" t="s">
        <v>911</v>
      </c>
      <c r="H469" s="102">
        <v>16</v>
      </c>
      <c r="I469" s="52"/>
    </row>
    <row r="470" spans="1:9">
      <c r="A470" s="49">
        <v>213</v>
      </c>
      <c r="B470" s="49" t="s">
        <v>87</v>
      </c>
      <c r="C470" s="49">
        <v>25</v>
      </c>
      <c r="D470" s="49" t="s">
        <v>564</v>
      </c>
      <c r="E470" s="49">
        <v>1962</v>
      </c>
      <c r="F470" s="49" t="s">
        <v>119</v>
      </c>
      <c r="G470" s="49" t="s">
        <v>120</v>
      </c>
      <c r="H470" s="102">
        <v>15</v>
      </c>
      <c r="I470" s="52"/>
    </row>
    <row r="471" spans="1:9">
      <c r="A471" s="49">
        <v>227</v>
      </c>
      <c r="B471" s="49" t="s">
        <v>87</v>
      </c>
      <c r="C471" s="49">
        <v>26</v>
      </c>
      <c r="D471" s="49" t="s">
        <v>574</v>
      </c>
      <c r="E471" s="49">
        <v>1960</v>
      </c>
      <c r="F471" s="49" t="s">
        <v>327</v>
      </c>
      <c r="G471" s="49" t="s">
        <v>328</v>
      </c>
      <c r="H471" s="102">
        <v>14</v>
      </c>
      <c r="I471" s="52"/>
    </row>
    <row r="472" spans="1:9">
      <c r="A472" s="49">
        <v>230</v>
      </c>
      <c r="B472" s="49" t="s">
        <v>87</v>
      </c>
      <c r="C472" s="49">
        <v>27</v>
      </c>
      <c r="D472" s="49" t="s">
        <v>577</v>
      </c>
      <c r="E472" s="49">
        <v>1962</v>
      </c>
      <c r="F472" s="49" t="s">
        <v>372</v>
      </c>
      <c r="G472" s="49" t="s">
        <v>914</v>
      </c>
      <c r="H472" s="102">
        <v>13</v>
      </c>
      <c r="I472" s="52"/>
    </row>
    <row r="473" spans="1:9">
      <c r="A473" s="49">
        <v>235</v>
      </c>
      <c r="B473" s="49" t="s">
        <v>87</v>
      </c>
      <c r="C473" s="49">
        <v>28</v>
      </c>
      <c r="D473" s="49" t="s">
        <v>581</v>
      </c>
      <c r="E473" s="49">
        <v>1961</v>
      </c>
      <c r="F473" s="49" t="s">
        <v>139</v>
      </c>
      <c r="G473" s="49" t="s">
        <v>140</v>
      </c>
      <c r="H473" s="102">
        <v>12</v>
      </c>
      <c r="I473" s="52"/>
    </row>
    <row r="474" spans="1:9">
      <c r="A474" s="49">
        <v>237</v>
      </c>
      <c r="B474" s="49" t="s">
        <v>87</v>
      </c>
      <c r="C474" s="49">
        <v>29</v>
      </c>
      <c r="D474" s="49" t="s">
        <v>583</v>
      </c>
      <c r="E474" s="49">
        <v>1961</v>
      </c>
      <c r="F474" s="49" t="s">
        <v>168</v>
      </c>
      <c r="G474" s="49" t="s">
        <v>169</v>
      </c>
      <c r="H474" s="102">
        <v>11</v>
      </c>
      <c r="I474" s="52"/>
    </row>
    <row r="475" spans="1:9">
      <c r="A475" s="49">
        <v>251</v>
      </c>
      <c r="B475" s="49" t="s">
        <v>87</v>
      </c>
      <c r="C475" s="49">
        <v>30</v>
      </c>
      <c r="D475" s="49" t="s">
        <v>344</v>
      </c>
      <c r="E475" s="49">
        <v>1962</v>
      </c>
      <c r="F475" s="49" t="s">
        <v>115</v>
      </c>
      <c r="G475" s="49" t="s">
        <v>116</v>
      </c>
      <c r="H475" s="102">
        <v>10</v>
      </c>
      <c r="I475" s="52"/>
    </row>
    <row r="476" spans="1:9">
      <c r="A476" s="49">
        <v>271</v>
      </c>
      <c r="B476" s="49" t="s">
        <v>87</v>
      </c>
      <c r="C476" s="49">
        <v>31</v>
      </c>
      <c r="D476" s="49" t="s">
        <v>611</v>
      </c>
      <c r="E476" s="49">
        <v>1960</v>
      </c>
      <c r="F476" s="49" t="s">
        <v>148</v>
      </c>
      <c r="G476" s="49" t="s">
        <v>149</v>
      </c>
      <c r="H476" s="102">
        <v>9</v>
      </c>
      <c r="I476" s="52"/>
    </row>
    <row r="477" spans="1:9">
      <c r="A477" s="49">
        <v>275</v>
      </c>
      <c r="B477" s="49" t="s">
        <v>87</v>
      </c>
      <c r="C477" s="49">
        <v>32</v>
      </c>
      <c r="D477" s="49" t="s">
        <v>614</v>
      </c>
      <c r="E477" s="49">
        <v>1963</v>
      </c>
      <c r="F477" s="49" t="s">
        <v>121</v>
      </c>
      <c r="G477" s="49" t="s">
        <v>268</v>
      </c>
      <c r="H477" s="102">
        <v>8</v>
      </c>
      <c r="I477" s="52"/>
    </row>
    <row r="478" spans="1:9">
      <c r="A478" s="49">
        <v>276</v>
      </c>
      <c r="B478" s="49" t="s">
        <v>87</v>
      </c>
      <c r="C478" s="49">
        <v>33</v>
      </c>
      <c r="D478" s="49" t="s">
        <v>615</v>
      </c>
      <c r="E478" s="49">
        <v>1963</v>
      </c>
      <c r="F478" s="49" t="s">
        <v>185</v>
      </c>
      <c r="G478" s="49" t="s">
        <v>186</v>
      </c>
      <c r="H478" s="102">
        <v>7</v>
      </c>
      <c r="I478" s="52"/>
    </row>
    <row r="479" spans="1:9">
      <c r="A479" s="49">
        <v>281</v>
      </c>
      <c r="B479" s="49" t="s">
        <v>87</v>
      </c>
      <c r="C479" s="49">
        <v>34</v>
      </c>
      <c r="D479" s="49" t="s">
        <v>619</v>
      </c>
      <c r="E479" s="49">
        <v>1961</v>
      </c>
      <c r="F479" s="49" t="s">
        <v>126</v>
      </c>
      <c r="G479" s="49" t="s">
        <v>376</v>
      </c>
      <c r="H479" s="102">
        <v>6</v>
      </c>
      <c r="I479" s="52"/>
    </row>
    <row r="480" spans="1:9">
      <c r="A480" s="49">
        <v>283</v>
      </c>
      <c r="B480" s="49" t="s">
        <v>87</v>
      </c>
      <c r="C480" s="49">
        <v>35</v>
      </c>
      <c r="D480" s="49" t="s">
        <v>621</v>
      </c>
      <c r="E480" s="49">
        <v>1962</v>
      </c>
      <c r="F480" s="49" t="s">
        <v>126</v>
      </c>
      <c r="G480" s="49" t="s">
        <v>376</v>
      </c>
      <c r="H480" s="102">
        <v>5</v>
      </c>
      <c r="I480" s="52"/>
    </row>
    <row r="481" spans="1:9">
      <c r="A481" s="49">
        <v>289</v>
      </c>
      <c r="B481" s="49" t="s">
        <v>87</v>
      </c>
      <c r="C481" s="49">
        <v>36</v>
      </c>
      <c r="D481" s="49" t="s">
        <v>627</v>
      </c>
      <c r="E481" s="49">
        <v>1963</v>
      </c>
      <c r="F481" s="49" t="s">
        <v>168</v>
      </c>
      <c r="G481" s="49" t="s">
        <v>169</v>
      </c>
      <c r="H481" s="102">
        <v>4</v>
      </c>
      <c r="I481" s="52"/>
    </row>
    <row r="482" spans="1:9">
      <c r="A482" s="49">
        <v>298</v>
      </c>
      <c r="B482" s="49" t="s">
        <v>87</v>
      </c>
      <c r="C482" s="49">
        <v>37</v>
      </c>
      <c r="D482" s="49" t="s">
        <v>636</v>
      </c>
      <c r="E482" s="49">
        <v>1960</v>
      </c>
      <c r="F482" s="49" t="s">
        <v>185</v>
      </c>
      <c r="G482" s="49" t="s">
        <v>186</v>
      </c>
      <c r="H482" s="102">
        <v>3</v>
      </c>
      <c r="I482" s="52"/>
    </row>
    <row r="483" spans="1:9">
      <c r="A483" s="49">
        <v>304</v>
      </c>
      <c r="B483" s="49" t="s">
        <v>87</v>
      </c>
      <c r="C483" s="49">
        <v>38</v>
      </c>
      <c r="D483" s="49" t="s">
        <v>642</v>
      </c>
      <c r="E483" s="49">
        <v>1959</v>
      </c>
      <c r="F483" s="49" t="s">
        <v>152</v>
      </c>
      <c r="G483" s="49" t="s">
        <v>269</v>
      </c>
      <c r="H483" s="102">
        <v>2</v>
      </c>
      <c r="I483" s="52"/>
    </row>
    <row r="484" spans="1:9">
      <c r="A484" s="49">
        <v>308</v>
      </c>
      <c r="B484" s="49" t="s">
        <v>87</v>
      </c>
      <c r="C484" s="49">
        <v>39</v>
      </c>
      <c r="D484" s="49" t="s">
        <v>646</v>
      </c>
      <c r="E484" s="49">
        <v>1959</v>
      </c>
      <c r="F484" s="49" t="s">
        <v>139</v>
      </c>
      <c r="G484" s="49" t="s">
        <v>140</v>
      </c>
      <c r="H484" s="102">
        <v>1</v>
      </c>
      <c r="I484" s="52"/>
    </row>
    <row r="485" spans="1:9">
      <c r="A485" s="49">
        <v>335</v>
      </c>
      <c r="B485" s="49" t="s">
        <v>87</v>
      </c>
      <c r="C485" s="49">
        <v>40</v>
      </c>
      <c r="D485" s="49" t="s">
        <v>672</v>
      </c>
      <c r="E485" s="49">
        <v>1960</v>
      </c>
      <c r="F485" s="49" t="s">
        <v>137</v>
      </c>
      <c r="G485" s="49" t="s">
        <v>138</v>
      </c>
      <c r="H485" s="102">
        <v>1</v>
      </c>
      <c r="I485" s="52"/>
    </row>
    <row r="486" spans="1:9">
      <c r="A486" s="49">
        <v>345</v>
      </c>
      <c r="B486" s="49" t="s">
        <v>87</v>
      </c>
      <c r="C486" s="49">
        <v>41</v>
      </c>
      <c r="D486" s="49" t="s">
        <v>682</v>
      </c>
      <c r="E486" s="49">
        <v>1962</v>
      </c>
      <c r="F486" s="49" t="s">
        <v>205</v>
      </c>
      <c r="G486" s="49" t="s">
        <v>206</v>
      </c>
      <c r="H486" s="102">
        <v>1</v>
      </c>
      <c r="I486" s="52"/>
    </row>
    <row r="487" spans="1:9">
      <c r="A487" s="49">
        <v>347</v>
      </c>
      <c r="B487" s="49" t="s">
        <v>87</v>
      </c>
      <c r="C487" s="49">
        <v>42</v>
      </c>
      <c r="D487" s="107" t="s">
        <v>684</v>
      </c>
      <c r="E487" s="49">
        <v>1961</v>
      </c>
      <c r="F487" s="49" t="s">
        <v>168</v>
      </c>
      <c r="G487" s="49" t="s">
        <v>169</v>
      </c>
      <c r="H487" s="102">
        <v>1</v>
      </c>
      <c r="I487" s="52"/>
    </row>
    <row r="488" spans="1:9">
      <c r="A488" s="49">
        <v>353</v>
      </c>
      <c r="B488" s="49" t="s">
        <v>87</v>
      </c>
      <c r="C488" s="49">
        <v>43</v>
      </c>
      <c r="D488" s="49" t="s">
        <v>689</v>
      </c>
      <c r="E488" s="49">
        <v>1963</v>
      </c>
      <c r="F488" s="49" t="s">
        <v>209</v>
      </c>
      <c r="G488" s="49" t="s">
        <v>210</v>
      </c>
      <c r="H488" s="102">
        <v>1</v>
      </c>
      <c r="I488" s="52"/>
    </row>
    <row r="489" spans="1:9">
      <c r="A489" s="49">
        <v>366</v>
      </c>
      <c r="B489" s="49" t="s">
        <v>87</v>
      </c>
      <c r="C489" s="49">
        <v>44</v>
      </c>
      <c r="D489" s="49" t="s">
        <v>560</v>
      </c>
      <c r="E489" s="49">
        <v>1963</v>
      </c>
      <c r="F489" s="49" t="s">
        <v>129</v>
      </c>
      <c r="G489" s="49" t="s">
        <v>130</v>
      </c>
      <c r="H489" s="102">
        <v>1</v>
      </c>
      <c r="I489" s="52"/>
    </row>
    <row r="490" spans="1:9">
      <c r="A490" s="49">
        <v>374</v>
      </c>
      <c r="B490" s="49" t="s">
        <v>87</v>
      </c>
      <c r="C490" s="49">
        <v>45</v>
      </c>
      <c r="D490" s="49" t="s">
        <v>708</v>
      </c>
      <c r="E490" s="49">
        <v>1962</v>
      </c>
      <c r="F490" s="49" t="s">
        <v>148</v>
      </c>
      <c r="G490" s="49" t="s">
        <v>149</v>
      </c>
      <c r="H490" s="102">
        <v>1</v>
      </c>
      <c r="I490" s="52"/>
    </row>
    <row r="491" spans="1:9">
      <c r="A491" s="49">
        <v>377</v>
      </c>
      <c r="B491" s="49" t="s">
        <v>87</v>
      </c>
      <c r="C491" s="49">
        <v>46</v>
      </c>
      <c r="D491" s="49" t="s">
        <v>711</v>
      </c>
      <c r="E491" s="49">
        <v>1961</v>
      </c>
      <c r="F491" s="49" t="s">
        <v>139</v>
      </c>
      <c r="G491" s="49" t="s">
        <v>140</v>
      </c>
      <c r="H491" s="102">
        <v>1</v>
      </c>
      <c r="I491" s="52"/>
    </row>
    <row r="492" spans="1:9">
      <c r="A492" s="49">
        <v>378</v>
      </c>
      <c r="B492" s="49" t="s">
        <v>87</v>
      </c>
      <c r="C492" s="49">
        <v>47</v>
      </c>
      <c r="D492" s="49" t="s">
        <v>712</v>
      </c>
      <c r="E492" s="49">
        <v>1963</v>
      </c>
      <c r="F492" s="49" t="s">
        <v>168</v>
      </c>
      <c r="G492" s="49" t="s">
        <v>169</v>
      </c>
      <c r="H492" s="102">
        <v>1</v>
      </c>
      <c r="I492" s="52"/>
    </row>
    <row r="493" spans="1:9">
      <c r="A493" s="49">
        <v>385</v>
      </c>
      <c r="B493" s="49" t="s">
        <v>87</v>
      </c>
      <c r="C493" s="49">
        <v>48</v>
      </c>
      <c r="D493" s="49" t="s">
        <v>718</v>
      </c>
      <c r="E493" s="49">
        <v>1963</v>
      </c>
      <c r="F493" s="49" t="s">
        <v>170</v>
      </c>
      <c r="G493" s="49" t="s">
        <v>273</v>
      </c>
      <c r="H493" s="102">
        <v>1</v>
      </c>
      <c r="I493" s="52"/>
    </row>
    <row r="494" spans="1:9">
      <c r="A494" s="49">
        <v>386</v>
      </c>
      <c r="B494" s="49" t="s">
        <v>87</v>
      </c>
      <c r="C494" s="49">
        <v>49</v>
      </c>
      <c r="D494" s="49" t="s">
        <v>719</v>
      </c>
      <c r="E494" s="49">
        <v>1962</v>
      </c>
      <c r="F494" s="49" t="s">
        <v>168</v>
      </c>
      <c r="G494" s="49" t="s">
        <v>169</v>
      </c>
      <c r="H494" s="102">
        <v>1</v>
      </c>
      <c r="I494" s="52"/>
    </row>
    <row r="495" spans="1:9">
      <c r="A495" s="49">
        <v>388</v>
      </c>
      <c r="B495" s="49" t="s">
        <v>87</v>
      </c>
      <c r="C495" s="49">
        <v>50</v>
      </c>
      <c r="D495" s="49" t="s">
        <v>721</v>
      </c>
      <c r="E495" s="49">
        <v>1961</v>
      </c>
      <c r="F495" s="49" t="s">
        <v>185</v>
      </c>
      <c r="G495" s="49" t="s">
        <v>186</v>
      </c>
      <c r="H495" s="102">
        <v>1</v>
      </c>
      <c r="I495" s="52"/>
    </row>
    <row r="496" spans="1:9">
      <c r="A496" s="49">
        <v>409</v>
      </c>
      <c r="B496" s="49" t="s">
        <v>87</v>
      </c>
      <c r="C496" s="49">
        <v>51</v>
      </c>
      <c r="D496" s="49" t="s">
        <v>741</v>
      </c>
      <c r="E496" s="49">
        <v>1960</v>
      </c>
      <c r="F496" s="49" t="s">
        <v>117</v>
      </c>
      <c r="G496" s="49" t="s">
        <v>118</v>
      </c>
      <c r="H496" s="102">
        <v>1</v>
      </c>
      <c r="I496" s="52"/>
    </row>
    <row r="497" spans="1:9">
      <c r="A497" s="49">
        <v>412</v>
      </c>
      <c r="B497" s="49" t="s">
        <v>87</v>
      </c>
      <c r="C497" s="49">
        <v>52</v>
      </c>
      <c r="D497" s="49" t="s">
        <v>743</v>
      </c>
      <c r="E497" s="49">
        <v>1960</v>
      </c>
      <c r="F497" s="49" t="s">
        <v>171</v>
      </c>
      <c r="G497" s="49" t="s">
        <v>172</v>
      </c>
      <c r="H497" s="102">
        <v>1</v>
      </c>
      <c r="I497" s="52"/>
    </row>
    <row r="498" spans="1:9">
      <c r="A498" s="49">
        <v>416</v>
      </c>
      <c r="B498" s="49" t="s">
        <v>87</v>
      </c>
      <c r="C498" s="49">
        <v>53</v>
      </c>
      <c r="D498" s="49" t="s">
        <v>747</v>
      </c>
      <c r="E498" s="49">
        <v>1963</v>
      </c>
      <c r="F498" s="49" t="s">
        <v>178</v>
      </c>
      <c r="G498" s="49" t="s">
        <v>277</v>
      </c>
      <c r="H498" s="102">
        <v>1</v>
      </c>
      <c r="I498" s="52"/>
    </row>
    <row r="499" spans="1:9">
      <c r="A499" s="49">
        <v>421</v>
      </c>
      <c r="B499" s="49" t="s">
        <v>87</v>
      </c>
      <c r="C499" s="49">
        <v>54</v>
      </c>
      <c r="D499" s="49" t="s">
        <v>752</v>
      </c>
      <c r="E499" s="49">
        <v>1961</v>
      </c>
      <c r="F499" s="49" t="s">
        <v>170</v>
      </c>
      <c r="G499" s="49" t="s">
        <v>273</v>
      </c>
      <c r="H499" s="102">
        <v>1</v>
      </c>
      <c r="I499" s="52"/>
    </row>
    <row r="500" spans="1:9">
      <c r="A500" s="49">
        <v>426</v>
      </c>
      <c r="B500" s="49" t="s">
        <v>87</v>
      </c>
      <c r="C500" s="49">
        <v>55</v>
      </c>
      <c r="D500" s="49" t="s">
        <v>757</v>
      </c>
      <c r="E500" s="49">
        <v>1962</v>
      </c>
      <c r="F500" s="49" t="s">
        <v>129</v>
      </c>
      <c r="G500" s="49" t="s">
        <v>130</v>
      </c>
      <c r="H500" s="102">
        <v>1</v>
      </c>
      <c r="I500" s="52"/>
    </row>
    <row r="501" spans="1:9">
      <c r="A501" s="49">
        <v>431</v>
      </c>
      <c r="B501" s="49" t="s">
        <v>87</v>
      </c>
      <c r="C501" s="49">
        <v>56</v>
      </c>
      <c r="D501" s="49" t="s">
        <v>760</v>
      </c>
      <c r="E501" s="49">
        <v>1961</v>
      </c>
      <c r="F501" s="49" t="s">
        <v>129</v>
      </c>
      <c r="G501" s="49" t="s">
        <v>130</v>
      </c>
      <c r="H501" s="102">
        <v>1</v>
      </c>
      <c r="I501" s="52"/>
    </row>
    <row r="502" spans="1:9">
      <c r="A502" s="49">
        <v>446</v>
      </c>
      <c r="B502" s="49" t="s">
        <v>87</v>
      </c>
      <c r="C502" s="49">
        <v>57</v>
      </c>
      <c r="D502" s="49" t="s">
        <v>775</v>
      </c>
      <c r="E502" s="49">
        <v>1960</v>
      </c>
      <c r="F502" s="49" t="s">
        <v>152</v>
      </c>
      <c r="G502" s="49" t="s">
        <v>269</v>
      </c>
      <c r="H502" s="102">
        <v>1</v>
      </c>
      <c r="I502" s="52"/>
    </row>
    <row r="503" spans="1:9">
      <c r="A503" s="49">
        <v>447</v>
      </c>
      <c r="B503" s="49" t="s">
        <v>87</v>
      </c>
      <c r="C503" s="49">
        <v>58</v>
      </c>
      <c r="D503" s="49" t="s">
        <v>776</v>
      </c>
      <c r="E503" s="49">
        <v>1963</v>
      </c>
      <c r="F503" s="49" t="s">
        <v>175</v>
      </c>
      <c r="G503" s="49" t="s">
        <v>909</v>
      </c>
      <c r="H503" s="102">
        <v>1</v>
      </c>
      <c r="I503" s="52"/>
    </row>
    <row r="504" spans="1:9">
      <c r="A504" s="49">
        <v>451</v>
      </c>
      <c r="B504" s="49" t="s">
        <v>87</v>
      </c>
      <c r="C504" s="49">
        <v>59</v>
      </c>
      <c r="D504" s="49" t="s">
        <v>779</v>
      </c>
      <c r="E504" s="49">
        <v>1961</v>
      </c>
      <c r="F504" s="49" t="s">
        <v>148</v>
      </c>
      <c r="G504" s="49" t="s">
        <v>149</v>
      </c>
      <c r="H504" s="102">
        <v>1</v>
      </c>
      <c r="I504" s="52"/>
    </row>
    <row r="505" spans="1:9">
      <c r="A505" s="49">
        <v>462</v>
      </c>
      <c r="B505" s="49" t="s">
        <v>87</v>
      </c>
      <c r="C505" s="49">
        <v>60</v>
      </c>
      <c r="D505" s="49" t="s">
        <v>789</v>
      </c>
      <c r="E505" s="49">
        <v>1962</v>
      </c>
      <c r="F505" s="49" t="s">
        <v>336</v>
      </c>
      <c r="G505" s="49" t="s">
        <v>337</v>
      </c>
      <c r="H505" s="102">
        <v>1</v>
      </c>
      <c r="I505" s="52"/>
    </row>
    <row r="506" spans="1:9">
      <c r="A506" s="49">
        <v>466</v>
      </c>
      <c r="B506" s="49" t="s">
        <v>87</v>
      </c>
      <c r="C506" s="49">
        <v>61</v>
      </c>
      <c r="D506" s="49" t="s">
        <v>793</v>
      </c>
      <c r="E506" s="49">
        <v>1959</v>
      </c>
      <c r="F506" s="49" t="s">
        <v>185</v>
      </c>
      <c r="G506" s="49" t="s">
        <v>186</v>
      </c>
      <c r="H506" s="102">
        <v>1</v>
      </c>
      <c r="I506" s="52"/>
    </row>
    <row r="507" spans="1:9">
      <c r="A507" s="49">
        <v>479</v>
      </c>
      <c r="B507" s="49" t="s">
        <v>87</v>
      </c>
      <c r="C507" s="49">
        <v>62</v>
      </c>
      <c r="D507" s="49" t="s">
        <v>806</v>
      </c>
      <c r="E507" s="49">
        <v>1960</v>
      </c>
      <c r="F507" s="49" t="s">
        <v>213</v>
      </c>
      <c r="G507" s="49" t="s">
        <v>379</v>
      </c>
      <c r="H507" s="102">
        <v>1</v>
      </c>
      <c r="I507" s="52"/>
    </row>
    <row r="508" spans="1:9">
      <c r="A508" s="49">
        <v>480</v>
      </c>
      <c r="B508" s="49" t="s">
        <v>87</v>
      </c>
      <c r="C508" s="49">
        <v>63</v>
      </c>
      <c r="D508" s="49" t="s">
        <v>807</v>
      </c>
      <c r="E508" s="49">
        <v>1963</v>
      </c>
      <c r="F508" s="49" t="s">
        <v>238</v>
      </c>
      <c r="G508" s="49" t="s">
        <v>239</v>
      </c>
      <c r="H508" s="102">
        <v>1</v>
      </c>
      <c r="I508" s="52"/>
    </row>
    <row r="509" spans="1:9">
      <c r="A509" s="49">
        <v>482</v>
      </c>
      <c r="B509" s="49" t="s">
        <v>87</v>
      </c>
      <c r="C509" s="49">
        <v>64</v>
      </c>
      <c r="D509" s="49" t="s">
        <v>809</v>
      </c>
      <c r="E509" s="49">
        <v>1963</v>
      </c>
      <c r="F509" s="49" t="s">
        <v>139</v>
      </c>
      <c r="G509" s="49" t="s">
        <v>140</v>
      </c>
      <c r="H509" s="102">
        <v>1</v>
      </c>
      <c r="I509" s="52"/>
    </row>
    <row r="510" spans="1:9">
      <c r="A510" s="49">
        <v>487</v>
      </c>
      <c r="B510" s="49" t="s">
        <v>87</v>
      </c>
      <c r="C510" s="49">
        <v>65</v>
      </c>
      <c r="D510" s="49" t="s">
        <v>814</v>
      </c>
      <c r="E510" s="49">
        <v>1961</v>
      </c>
      <c r="F510" s="49" t="s">
        <v>152</v>
      </c>
      <c r="G510" s="49" t="s">
        <v>269</v>
      </c>
      <c r="H510" s="102">
        <v>1</v>
      </c>
      <c r="I510" s="52"/>
    </row>
    <row r="511" spans="1:9">
      <c r="A511" s="49">
        <v>493</v>
      </c>
      <c r="B511" s="49" t="s">
        <v>87</v>
      </c>
      <c r="C511" s="49">
        <v>66</v>
      </c>
      <c r="D511" s="49" t="s">
        <v>820</v>
      </c>
      <c r="E511" s="49">
        <v>1960</v>
      </c>
      <c r="F511" s="49" t="s">
        <v>168</v>
      </c>
      <c r="G511" s="49" t="s">
        <v>169</v>
      </c>
      <c r="H511" s="102">
        <v>1</v>
      </c>
      <c r="I511" s="52"/>
    </row>
    <row r="512" spans="1:9">
      <c r="A512" s="49">
        <v>506</v>
      </c>
      <c r="B512" s="49" t="s">
        <v>87</v>
      </c>
      <c r="C512" s="49">
        <v>67</v>
      </c>
      <c r="D512" s="49" t="s">
        <v>832</v>
      </c>
      <c r="E512" s="49">
        <v>1961</v>
      </c>
      <c r="F512" s="49" t="s">
        <v>137</v>
      </c>
      <c r="G512" s="49" t="s">
        <v>138</v>
      </c>
      <c r="H512" s="102">
        <v>1</v>
      </c>
      <c r="I512" s="52"/>
    </row>
    <row r="513" spans="1:9">
      <c r="A513" s="49">
        <v>507</v>
      </c>
      <c r="B513" s="49" t="s">
        <v>87</v>
      </c>
      <c r="C513" s="49">
        <v>68</v>
      </c>
      <c r="D513" s="49" t="s">
        <v>833</v>
      </c>
      <c r="E513" s="49">
        <v>1959</v>
      </c>
      <c r="F513" s="49" t="s">
        <v>200</v>
      </c>
      <c r="G513" s="49" t="s">
        <v>201</v>
      </c>
      <c r="H513" s="102">
        <v>1</v>
      </c>
      <c r="I513" s="52"/>
    </row>
    <row r="514" spans="1:9">
      <c r="A514" s="49">
        <v>508</v>
      </c>
      <c r="B514" s="49" t="s">
        <v>87</v>
      </c>
      <c r="C514" s="49">
        <v>69</v>
      </c>
      <c r="D514" s="49" t="s">
        <v>834</v>
      </c>
      <c r="E514" s="49">
        <v>1961</v>
      </c>
      <c r="F514" s="49" t="s">
        <v>204</v>
      </c>
      <c r="G514" s="49" t="s">
        <v>272</v>
      </c>
      <c r="H514" s="102">
        <v>1</v>
      </c>
      <c r="I514" s="52"/>
    </row>
    <row r="515" spans="1:9">
      <c r="A515" s="49">
        <v>515</v>
      </c>
      <c r="B515" s="49" t="s">
        <v>87</v>
      </c>
      <c r="C515" s="49">
        <v>70</v>
      </c>
      <c r="D515" s="49" t="s">
        <v>840</v>
      </c>
      <c r="E515" s="49">
        <v>1962</v>
      </c>
      <c r="F515" s="49" t="s">
        <v>126</v>
      </c>
      <c r="G515" s="49" t="s">
        <v>376</v>
      </c>
      <c r="H515" s="102">
        <v>1</v>
      </c>
      <c r="I515" s="52"/>
    </row>
    <row r="516" spans="1:9">
      <c r="A516" s="49">
        <v>525</v>
      </c>
      <c r="B516" s="49" t="s">
        <v>87</v>
      </c>
      <c r="C516" s="49">
        <v>71</v>
      </c>
      <c r="D516" s="49" t="s">
        <v>850</v>
      </c>
      <c r="E516" s="49">
        <v>1960</v>
      </c>
      <c r="F516" s="49" t="s">
        <v>148</v>
      </c>
      <c r="G516" s="49" t="s">
        <v>149</v>
      </c>
      <c r="H516" s="102">
        <v>1</v>
      </c>
      <c r="I516" s="52"/>
    </row>
    <row r="517" spans="1:9">
      <c r="A517" s="49">
        <v>537</v>
      </c>
      <c r="B517" s="49" t="s">
        <v>87</v>
      </c>
      <c r="C517" s="49">
        <v>72</v>
      </c>
      <c r="D517" s="49" t="s">
        <v>861</v>
      </c>
      <c r="E517" s="49">
        <v>1960</v>
      </c>
      <c r="F517" s="49" t="s">
        <v>213</v>
      </c>
      <c r="G517" s="49" t="s">
        <v>379</v>
      </c>
      <c r="H517" s="102">
        <v>1</v>
      </c>
      <c r="I517" s="52"/>
    </row>
    <row r="518" spans="1:9">
      <c r="A518" s="49">
        <v>552</v>
      </c>
      <c r="B518" s="49" t="s">
        <v>87</v>
      </c>
      <c r="C518" s="49">
        <v>73</v>
      </c>
      <c r="D518" s="52" t="s">
        <v>876</v>
      </c>
      <c r="E518" s="49">
        <v>1962</v>
      </c>
      <c r="F518" s="49" t="s">
        <v>150</v>
      </c>
      <c r="G518" s="49" t="s">
        <v>151</v>
      </c>
      <c r="H518" s="102">
        <v>1</v>
      </c>
      <c r="I518" s="52"/>
    </row>
    <row r="519" spans="1:9">
      <c r="A519" s="49">
        <v>571</v>
      </c>
      <c r="B519" s="49" t="s">
        <v>87</v>
      </c>
      <c r="C519" s="49">
        <v>74</v>
      </c>
      <c r="D519" s="52" t="s">
        <v>893</v>
      </c>
      <c r="E519" s="49">
        <v>1961</v>
      </c>
      <c r="F519" s="49" t="s">
        <v>126</v>
      </c>
      <c r="G519" s="49" t="s">
        <v>376</v>
      </c>
      <c r="H519" s="102">
        <v>1</v>
      </c>
      <c r="I519" s="52"/>
    </row>
    <row r="520" spans="1:9">
      <c r="A520" s="49">
        <v>573</v>
      </c>
      <c r="B520" s="49" t="s">
        <v>87</v>
      </c>
      <c r="C520" s="49">
        <v>75</v>
      </c>
      <c r="D520" s="52" t="s">
        <v>895</v>
      </c>
      <c r="E520" s="49">
        <v>1960</v>
      </c>
      <c r="F520" s="49" t="s">
        <v>168</v>
      </c>
      <c r="G520" s="49" t="s">
        <v>169</v>
      </c>
      <c r="H520" s="102">
        <v>1</v>
      </c>
      <c r="I520" s="52"/>
    </row>
    <row r="521" spans="1:9">
      <c r="A521" s="66">
        <v>39</v>
      </c>
      <c r="B521" s="66" t="s">
        <v>90</v>
      </c>
      <c r="C521" s="66">
        <v>1</v>
      </c>
      <c r="D521" s="66" t="s">
        <v>412</v>
      </c>
      <c r="E521" s="66">
        <v>1958</v>
      </c>
      <c r="F521" s="66" t="s">
        <v>155</v>
      </c>
      <c r="G521" s="66" t="s">
        <v>156</v>
      </c>
      <c r="H521" s="106">
        <v>40</v>
      </c>
      <c r="I521" s="52"/>
    </row>
    <row r="522" spans="1:9">
      <c r="A522" s="49">
        <v>43</v>
      </c>
      <c r="B522" s="49" t="s">
        <v>90</v>
      </c>
      <c r="C522" s="49">
        <v>2</v>
      </c>
      <c r="D522" s="49" t="s">
        <v>415</v>
      </c>
      <c r="E522" s="49">
        <v>1958</v>
      </c>
      <c r="F522" s="49" t="s">
        <v>126</v>
      </c>
      <c r="G522" s="49" t="s">
        <v>376</v>
      </c>
      <c r="H522" s="102">
        <v>38</v>
      </c>
      <c r="I522" s="52"/>
    </row>
    <row r="523" spans="1:9">
      <c r="A523" s="49">
        <v>56</v>
      </c>
      <c r="B523" s="49" t="s">
        <v>90</v>
      </c>
      <c r="C523" s="49">
        <v>3</v>
      </c>
      <c r="D523" s="49" t="s">
        <v>426</v>
      </c>
      <c r="E523" s="49">
        <v>1956</v>
      </c>
      <c r="F523" s="49" t="s">
        <v>244</v>
      </c>
      <c r="G523" s="49" t="s">
        <v>245</v>
      </c>
      <c r="H523" s="102">
        <v>36</v>
      </c>
      <c r="I523" s="52"/>
    </row>
    <row r="524" spans="1:9">
      <c r="A524" s="49">
        <v>74</v>
      </c>
      <c r="B524" s="49" t="s">
        <v>90</v>
      </c>
      <c r="C524" s="49">
        <v>4</v>
      </c>
      <c r="D524" s="49" t="s">
        <v>442</v>
      </c>
      <c r="E524" s="49">
        <v>1955</v>
      </c>
      <c r="F524" s="49" t="s">
        <v>113</v>
      </c>
      <c r="G524" s="49" t="s">
        <v>114</v>
      </c>
      <c r="H524" s="102">
        <v>35</v>
      </c>
      <c r="I524" s="52"/>
    </row>
    <row r="525" spans="1:9">
      <c r="A525" s="49">
        <v>84</v>
      </c>
      <c r="B525" s="49" t="s">
        <v>90</v>
      </c>
      <c r="C525" s="49">
        <v>5</v>
      </c>
      <c r="D525" s="49" t="s">
        <v>449</v>
      </c>
      <c r="E525" s="49">
        <v>1955</v>
      </c>
      <c r="F525" s="49" t="s">
        <v>178</v>
      </c>
      <c r="G525" s="49" t="s">
        <v>277</v>
      </c>
      <c r="H525" s="102">
        <v>34</v>
      </c>
      <c r="I525" s="52"/>
    </row>
    <row r="526" spans="1:9">
      <c r="A526" s="49">
        <v>131</v>
      </c>
      <c r="B526" s="49" t="s">
        <v>90</v>
      </c>
      <c r="C526" s="49">
        <v>6</v>
      </c>
      <c r="D526" s="49" t="s">
        <v>491</v>
      </c>
      <c r="E526" s="49">
        <v>1956</v>
      </c>
      <c r="F526" s="49" t="s">
        <v>910</v>
      </c>
      <c r="G526" s="49" t="s">
        <v>911</v>
      </c>
      <c r="H526" s="102">
        <v>33</v>
      </c>
      <c r="I526" s="52"/>
    </row>
    <row r="527" spans="1:9">
      <c r="A527" s="49">
        <v>134</v>
      </c>
      <c r="B527" s="49" t="s">
        <v>90</v>
      </c>
      <c r="C527" s="49">
        <v>7</v>
      </c>
      <c r="D527" s="49" t="s">
        <v>494</v>
      </c>
      <c r="E527" s="49">
        <v>1955</v>
      </c>
      <c r="F527" s="49" t="s">
        <v>165</v>
      </c>
      <c r="G527" s="49" t="s">
        <v>266</v>
      </c>
      <c r="H527" s="102">
        <v>32</v>
      </c>
      <c r="I527" s="52"/>
    </row>
    <row r="528" spans="1:9">
      <c r="A528" s="49">
        <v>156</v>
      </c>
      <c r="B528" s="49" t="s">
        <v>90</v>
      </c>
      <c r="C528" s="49">
        <v>8</v>
      </c>
      <c r="D528" s="49" t="s">
        <v>513</v>
      </c>
      <c r="E528" s="49">
        <v>1956</v>
      </c>
      <c r="F528" s="49" t="s">
        <v>119</v>
      </c>
      <c r="G528" s="49" t="s">
        <v>120</v>
      </c>
      <c r="H528" s="102">
        <v>31</v>
      </c>
      <c r="I528" s="52"/>
    </row>
    <row r="529" spans="1:9">
      <c r="A529" s="49">
        <v>179</v>
      </c>
      <c r="B529" s="49" t="s">
        <v>90</v>
      </c>
      <c r="C529" s="49">
        <v>9</v>
      </c>
      <c r="D529" s="49" t="s">
        <v>310</v>
      </c>
      <c r="E529" s="49">
        <v>1958</v>
      </c>
      <c r="F529" s="49" t="s">
        <v>373</v>
      </c>
      <c r="G529" s="49" t="s">
        <v>907</v>
      </c>
      <c r="H529" s="102">
        <v>30</v>
      </c>
      <c r="I529" s="52"/>
    </row>
    <row r="530" spans="1:9">
      <c r="A530" s="49">
        <v>200</v>
      </c>
      <c r="B530" s="49" t="s">
        <v>90</v>
      </c>
      <c r="C530" s="49">
        <v>10</v>
      </c>
      <c r="D530" s="49" t="s">
        <v>551</v>
      </c>
      <c r="E530" s="49">
        <v>1958</v>
      </c>
      <c r="F530" s="49" t="s">
        <v>185</v>
      </c>
      <c r="G530" s="49" t="s">
        <v>186</v>
      </c>
      <c r="H530" s="102">
        <v>29</v>
      </c>
      <c r="I530" s="52"/>
    </row>
    <row r="531" spans="1:9">
      <c r="A531" s="49">
        <v>201</v>
      </c>
      <c r="B531" s="49" t="s">
        <v>90</v>
      </c>
      <c r="C531" s="49">
        <v>11</v>
      </c>
      <c r="D531" s="49" t="s">
        <v>552</v>
      </c>
      <c r="E531" s="49">
        <v>1958</v>
      </c>
      <c r="F531" s="49" t="s">
        <v>119</v>
      </c>
      <c r="G531" s="49" t="s">
        <v>120</v>
      </c>
      <c r="H531" s="102">
        <v>28</v>
      </c>
      <c r="I531" s="52"/>
    </row>
    <row r="532" spans="1:9">
      <c r="A532" s="49">
        <v>211</v>
      </c>
      <c r="B532" s="49" t="s">
        <v>90</v>
      </c>
      <c r="C532" s="49">
        <v>12</v>
      </c>
      <c r="D532" s="49" t="s">
        <v>562</v>
      </c>
      <c r="E532" s="49">
        <v>1957</v>
      </c>
      <c r="F532" s="49" t="s">
        <v>148</v>
      </c>
      <c r="G532" s="49" t="s">
        <v>149</v>
      </c>
      <c r="H532" s="102">
        <v>27</v>
      </c>
      <c r="I532" s="52"/>
    </row>
    <row r="533" spans="1:9">
      <c r="A533" s="49">
        <v>224</v>
      </c>
      <c r="B533" s="49" t="s">
        <v>90</v>
      </c>
      <c r="C533" s="49">
        <v>13</v>
      </c>
      <c r="D533" s="49" t="s">
        <v>571</v>
      </c>
      <c r="E533" s="49">
        <v>1956</v>
      </c>
      <c r="F533" s="49" t="s">
        <v>165</v>
      </c>
      <c r="G533" s="49" t="s">
        <v>266</v>
      </c>
      <c r="H533" s="102">
        <v>26</v>
      </c>
      <c r="I533" s="52"/>
    </row>
    <row r="534" spans="1:9">
      <c r="A534" s="49">
        <v>232</v>
      </c>
      <c r="B534" s="49" t="s">
        <v>90</v>
      </c>
      <c r="C534" s="49">
        <v>14</v>
      </c>
      <c r="D534" s="49" t="s">
        <v>318</v>
      </c>
      <c r="E534" s="49">
        <v>1957</v>
      </c>
      <c r="F534" s="49" t="s">
        <v>109</v>
      </c>
      <c r="G534" s="49" t="s">
        <v>110</v>
      </c>
      <c r="H534" s="102">
        <v>25</v>
      </c>
      <c r="I534" s="52"/>
    </row>
    <row r="535" spans="1:9">
      <c r="A535" s="49">
        <v>236</v>
      </c>
      <c r="B535" s="49" t="s">
        <v>90</v>
      </c>
      <c r="C535" s="49">
        <v>15</v>
      </c>
      <c r="D535" s="49" t="s">
        <v>582</v>
      </c>
      <c r="E535" s="49">
        <v>1958</v>
      </c>
      <c r="F535" s="49" t="s">
        <v>163</v>
      </c>
      <c r="G535" s="49" t="s">
        <v>164</v>
      </c>
      <c r="H535" s="102">
        <v>24</v>
      </c>
      <c r="I535" s="52"/>
    </row>
    <row r="536" spans="1:9">
      <c r="A536" s="49">
        <v>301</v>
      </c>
      <c r="B536" s="49" t="s">
        <v>90</v>
      </c>
      <c r="C536" s="49">
        <v>16</v>
      </c>
      <c r="D536" s="49" t="s">
        <v>639</v>
      </c>
      <c r="E536" s="49">
        <v>1956</v>
      </c>
      <c r="F536" s="49" t="s">
        <v>168</v>
      </c>
      <c r="G536" s="49" t="s">
        <v>169</v>
      </c>
      <c r="H536" s="102">
        <v>23</v>
      </c>
      <c r="I536" s="52"/>
    </row>
    <row r="537" spans="1:9">
      <c r="A537" s="49">
        <v>330</v>
      </c>
      <c r="B537" s="49" t="s">
        <v>90</v>
      </c>
      <c r="C537" s="49">
        <v>17</v>
      </c>
      <c r="D537" s="49" t="s">
        <v>319</v>
      </c>
      <c r="E537" s="49">
        <v>1955</v>
      </c>
      <c r="F537" s="49" t="s">
        <v>373</v>
      </c>
      <c r="G537" s="49" t="s">
        <v>907</v>
      </c>
      <c r="H537" s="102">
        <v>22</v>
      </c>
      <c r="I537" s="52"/>
    </row>
    <row r="538" spans="1:9">
      <c r="A538" s="49">
        <v>331</v>
      </c>
      <c r="B538" s="49" t="s">
        <v>90</v>
      </c>
      <c r="C538" s="49">
        <v>18</v>
      </c>
      <c r="D538" s="49" t="s">
        <v>668</v>
      </c>
      <c r="E538" s="49">
        <v>1956</v>
      </c>
      <c r="F538" s="49" t="s">
        <v>170</v>
      </c>
      <c r="G538" s="49" t="s">
        <v>273</v>
      </c>
      <c r="H538" s="102">
        <v>21</v>
      </c>
      <c r="I538" s="52"/>
    </row>
    <row r="539" spans="1:9">
      <c r="A539" s="49">
        <v>337</v>
      </c>
      <c r="B539" s="49" t="s">
        <v>90</v>
      </c>
      <c r="C539" s="49">
        <v>19</v>
      </c>
      <c r="D539" s="49" t="s">
        <v>674</v>
      </c>
      <c r="E539" s="49">
        <v>1958</v>
      </c>
      <c r="F539" s="49" t="s">
        <v>195</v>
      </c>
      <c r="G539" s="49" t="s">
        <v>196</v>
      </c>
      <c r="H539" s="102">
        <v>20</v>
      </c>
      <c r="I539" s="52"/>
    </row>
    <row r="540" spans="1:9">
      <c r="A540" s="49">
        <v>343</v>
      </c>
      <c r="B540" s="49" t="s">
        <v>90</v>
      </c>
      <c r="C540" s="49">
        <v>20</v>
      </c>
      <c r="D540" s="49" t="s">
        <v>680</v>
      </c>
      <c r="E540" s="49">
        <v>1958</v>
      </c>
      <c r="F540" s="49" t="s">
        <v>168</v>
      </c>
      <c r="G540" s="49" t="s">
        <v>169</v>
      </c>
      <c r="H540" s="102">
        <v>19</v>
      </c>
      <c r="I540" s="52"/>
    </row>
    <row r="541" spans="1:9">
      <c r="A541" s="49">
        <v>346</v>
      </c>
      <c r="B541" s="49" t="s">
        <v>90</v>
      </c>
      <c r="C541" s="49">
        <v>21</v>
      </c>
      <c r="D541" s="49" t="s">
        <v>683</v>
      </c>
      <c r="E541" s="49">
        <v>1955</v>
      </c>
      <c r="F541" s="49" t="s">
        <v>168</v>
      </c>
      <c r="G541" s="49" t="s">
        <v>169</v>
      </c>
      <c r="H541" s="102">
        <v>18</v>
      </c>
      <c r="I541" s="52"/>
    </row>
    <row r="542" spans="1:9">
      <c r="A542" s="49">
        <v>350</v>
      </c>
      <c r="B542" s="49" t="s">
        <v>90</v>
      </c>
      <c r="C542" s="49">
        <v>22</v>
      </c>
      <c r="D542" s="49" t="s">
        <v>347</v>
      </c>
      <c r="E542" s="49">
        <v>1957</v>
      </c>
      <c r="F542" s="49" t="s">
        <v>191</v>
      </c>
      <c r="G542" s="49" t="s">
        <v>192</v>
      </c>
      <c r="H542" s="102">
        <v>17</v>
      </c>
      <c r="I542" s="52"/>
    </row>
    <row r="543" spans="1:9">
      <c r="A543" s="49">
        <v>368</v>
      </c>
      <c r="B543" s="49" t="s">
        <v>90</v>
      </c>
      <c r="C543" s="49">
        <v>23</v>
      </c>
      <c r="D543" s="49" t="s">
        <v>703</v>
      </c>
      <c r="E543" s="49">
        <v>1954</v>
      </c>
      <c r="F543" s="49" t="s">
        <v>191</v>
      </c>
      <c r="G543" s="49" t="s">
        <v>192</v>
      </c>
      <c r="H543" s="102">
        <v>16</v>
      </c>
      <c r="I543" s="52"/>
    </row>
    <row r="544" spans="1:9">
      <c r="A544" s="49">
        <v>401</v>
      </c>
      <c r="B544" s="49" t="s">
        <v>90</v>
      </c>
      <c r="C544" s="49">
        <v>24</v>
      </c>
      <c r="D544" s="49" t="s">
        <v>733</v>
      </c>
      <c r="E544" s="49">
        <v>1957</v>
      </c>
      <c r="F544" s="49" t="s">
        <v>124</v>
      </c>
      <c r="G544" s="49" t="s">
        <v>125</v>
      </c>
      <c r="H544" s="102">
        <v>15</v>
      </c>
      <c r="I544" s="52"/>
    </row>
    <row r="545" spans="1:9">
      <c r="A545" s="49">
        <v>408</v>
      </c>
      <c r="B545" s="49" t="s">
        <v>90</v>
      </c>
      <c r="C545" s="49">
        <v>25</v>
      </c>
      <c r="D545" s="49" t="s">
        <v>740</v>
      </c>
      <c r="E545" s="49">
        <v>1957</v>
      </c>
      <c r="F545" s="49" t="s">
        <v>117</v>
      </c>
      <c r="G545" s="49" t="s">
        <v>118</v>
      </c>
      <c r="H545" s="102">
        <v>14</v>
      </c>
      <c r="I545" s="52"/>
    </row>
    <row r="546" spans="1:9">
      <c r="A546" s="49">
        <v>423</v>
      </c>
      <c r="B546" s="49" t="s">
        <v>90</v>
      </c>
      <c r="C546" s="49">
        <v>26</v>
      </c>
      <c r="D546" s="49" t="s">
        <v>754</v>
      </c>
      <c r="E546" s="49">
        <v>1954</v>
      </c>
      <c r="F546" s="49" t="s">
        <v>374</v>
      </c>
      <c r="G546" s="49" t="s">
        <v>378</v>
      </c>
      <c r="H546" s="102">
        <v>13</v>
      </c>
      <c r="I546" s="52"/>
    </row>
    <row r="547" spans="1:9">
      <c r="A547" s="49">
        <v>425</v>
      </c>
      <c r="B547" s="49" t="s">
        <v>90</v>
      </c>
      <c r="C547" s="49">
        <v>27</v>
      </c>
      <c r="D547" s="49" t="s">
        <v>756</v>
      </c>
      <c r="E547" s="49">
        <v>1956</v>
      </c>
      <c r="F547" s="49" t="s">
        <v>137</v>
      </c>
      <c r="G547" s="49" t="s">
        <v>138</v>
      </c>
      <c r="H547" s="102">
        <v>12</v>
      </c>
      <c r="I547" s="52"/>
    </row>
    <row r="548" spans="1:9">
      <c r="A548" s="49">
        <v>455</v>
      </c>
      <c r="B548" s="49" t="s">
        <v>90</v>
      </c>
      <c r="C548" s="49">
        <v>28</v>
      </c>
      <c r="D548" s="49" t="s">
        <v>783</v>
      </c>
      <c r="E548" s="49">
        <v>1958</v>
      </c>
      <c r="F548" s="49" t="s">
        <v>129</v>
      </c>
      <c r="G548" s="49" t="s">
        <v>130</v>
      </c>
      <c r="H548" s="102">
        <v>11</v>
      </c>
      <c r="I548" s="52"/>
    </row>
    <row r="549" spans="1:9">
      <c r="A549" s="49">
        <v>475</v>
      </c>
      <c r="B549" s="49" t="s">
        <v>90</v>
      </c>
      <c r="C549" s="49">
        <v>29</v>
      </c>
      <c r="D549" s="49" t="s">
        <v>802</v>
      </c>
      <c r="E549" s="49">
        <v>1955</v>
      </c>
      <c r="F549" s="49" t="s">
        <v>213</v>
      </c>
      <c r="G549" s="49" t="s">
        <v>379</v>
      </c>
      <c r="H549" s="102">
        <v>10</v>
      </c>
      <c r="I549" s="52"/>
    </row>
    <row r="550" spans="1:9">
      <c r="A550" s="49">
        <v>491</v>
      </c>
      <c r="B550" s="49" t="s">
        <v>90</v>
      </c>
      <c r="C550" s="49">
        <v>30</v>
      </c>
      <c r="D550" s="49" t="s">
        <v>818</v>
      </c>
      <c r="E550" s="49">
        <v>1956</v>
      </c>
      <c r="F550" s="49" t="s">
        <v>126</v>
      </c>
      <c r="G550" s="49" t="s">
        <v>376</v>
      </c>
      <c r="H550" s="102">
        <v>9</v>
      </c>
      <c r="I550" s="52"/>
    </row>
    <row r="551" spans="1:9">
      <c r="A551" s="49">
        <v>510</v>
      </c>
      <c r="B551" s="49" t="s">
        <v>90</v>
      </c>
      <c r="C551" s="49">
        <v>32</v>
      </c>
      <c r="D551" s="49" t="s">
        <v>326</v>
      </c>
      <c r="E551" s="49">
        <v>1957</v>
      </c>
      <c r="F551" s="49" t="s">
        <v>124</v>
      </c>
      <c r="G551" s="49" t="s">
        <v>125</v>
      </c>
      <c r="H551" s="102">
        <v>8</v>
      </c>
      <c r="I551" s="52"/>
    </row>
    <row r="552" spans="1:9">
      <c r="A552" s="49">
        <v>513</v>
      </c>
      <c r="B552" s="49" t="s">
        <v>90</v>
      </c>
      <c r="C552" s="49">
        <v>33</v>
      </c>
      <c r="D552" s="49" t="s">
        <v>838</v>
      </c>
      <c r="E552" s="49">
        <v>1956</v>
      </c>
      <c r="F552" s="49" t="s">
        <v>215</v>
      </c>
      <c r="G552" s="49" t="s">
        <v>216</v>
      </c>
      <c r="H552" s="102">
        <v>7</v>
      </c>
      <c r="I552" s="52"/>
    </row>
    <row r="553" spans="1:9">
      <c r="A553" s="49">
        <v>521</v>
      </c>
      <c r="B553" s="49" t="s">
        <v>90</v>
      </c>
      <c r="C553" s="49">
        <v>34</v>
      </c>
      <c r="D553" s="49" t="s">
        <v>846</v>
      </c>
      <c r="E553" s="49">
        <v>1956</v>
      </c>
      <c r="F553" s="49" t="s">
        <v>189</v>
      </c>
      <c r="G553" s="49" t="s">
        <v>190</v>
      </c>
      <c r="H553" s="102">
        <v>6</v>
      </c>
      <c r="I553" s="52"/>
    </row>
    <row r="554" spans="1:9">
      <c r="A554" s="49">
        <v>545</v>
      </c>
      <c r="B554" s="49" t="s">
        <v>90</v>
      </c>
      <c r="C554" s="49">
        <v>35</v>
      </c>
      <c r="D554" s="52" t="s">
        <v>869</v>
      </c>
      <c r="E554" s="49">
        <v>1956</v>
      </c>
      <c r="F554" s="49" t="s">
        <v>121</v>
      </c>
      <c r="G554" s="49" t="s">
        <v>268</v>
      </c>
      <c r="H554" s="102">
        <v>5</v>
      </c>
      <c r="I554" s="52"/>
    </row>
    <row r="555" spans="1:9">
      <c r="A555" s="49">
        <v>559</v>
      </c>
      <c r="B555" s="49" t="s">
        <v>90</v>
      </c>
      <c r="C555" s="49">
        <v>36</v>
      </c>
      <c r="D555" s="52" t="s">
        <v>353</v>
      </c>
      <c r="E555" s="49">
        <v>1958</v>
      </c>
      <c r="F555" s="49" t="s">
        <v>170</v>
      </c>
      <c r="G555" s="49" t="s">
        <v>273</v>
      </c>
      <c r="H555" s="102">
        <v>4</v>
      </c>
      <c r="I555" s="52"/>
    </row>
    <row r="556" spans="1:9">
      <c r="A556" s="49">
        <v>560</v>
      </c>
      <c r="B556" s="49" t="s">
        <v>90</v>
      </c>
      <c r="C556" s="49">
        <v>37</v>
      </c>
      <c r="D556" s="52" t="s">
        <v>883</v>
      </c>
      <c r="E556" s="49">
        <v>1956</v>
      </c>
      <c r="F556" s="49" t="s">
        <v>133</v>
      </c>
      <c r="G556" s="49" t="s">
        <v>134</v>
      </c>
      <c r="H556" s="102">
        <v>3</v>
      </c>
      <c r="I556" s="52"/>
    </row>
    <row r="557" spans="1:9">
      <c r="A557" s="49">
        <v>561</v>
      </c>
      <c r="B557" s="49" t="s">
        <v>90</v>
      </c>
      <c r="C557" s="49">
        <v>38</v>
      </c>
      <c r="D557" s="52" t="s">
        <v>793</v>
      </c>
      <c r="E557" s="49">
        <v>1957</v>
      </c>
      <c r="F557" s="49" t="s">
        <v>185</v>
      </c>
      <c r="G557" s="49" t="s">
        <v>186</v>
      </c>
      <c r="H557" s="102">
        <v>2</v>
      </c>
      <c r="I557" s="52"/>
    </row>
    <row r="558" spans="1:9">
      <c r="A558" s="49">
        <v>577</v>
      </c>
      <c r="B558" s="49" t="s">
        <v>90</v>
      </c>
      <c r="C558" s="49">
        <v>39</v>
      </c>
      <c r="D558" s="52" t="s">
        <v>898</v>
      </c>
      <c r="E558" s="49">
        <v>1958</v>
      </c>
      <c r="F558" s="49" t="s">
        <v>195</v>
      </c>
      <c r="G558" s="49" t="s">
        <v>196</v>
      </c>
      <c r="H558" s="102">
        <v>1</v>
      </c>
      <c r="I558" s="52"/>
    </row>
    <row r="559" spans="1:9">
      <c r="A559" s="49">
        <v>579</v>
      </c>
      <c r="B559" s="49" t="s">
        <v>90</v>
      </c>
      <c r="C559" s="49">
        <v>40</v>
      </c>
      <c r="D559" s="52" t="s">
        <v>900</v>
      </c>
      <c r="E559" s="49">
        <v>1957</v>
      </c>
      <c r="F559" s="49" t="s">
        <v>195</v>
      </c>
      <c r="G559" s="49" t="s">
        <v>196</v>
      </c>
      <c r="H559" s="102">
        <v>1</v>
      </c>
      <c r="I559" s="52"/>
    </row>
    <row r="560" spans="1:9">
      <c r="A560" s="49">
        <v>581</v>
      </c>
      <c r="B560" s="49" t="s">
        <v>90</v>
      </c>
      <c r="C560" s="49">
        <v>41</v>
      </c>
      <c r="D560" s="52" t="s">
        <v>902</v>
      </c>
      <c r="E560" s="49">
        <v>1957</v>
      </c>
      <c r="F560" s="49" t="s">
        <v>244</v>
      </c>
      <c r="G560" s="49" t="s">
        <v>245</v>
      </c>
      <c r="H560" s="102">
        <v>1</v>
      </c>
      <c r="I560" s="52"/>
    </row>
    <row r="561" spans="1:9">
      <c r="A561" s="66">
        <v>133</v>
      </c>
      <c r="B561" s="66" t="s">
        <v>92</v>
      </c>
      <c r="C561" s="66">
        <v>1</v>
      </c>
      <c r="D561" s="66" t="s">
        <v>493</v>
      </c>
      <c r="E561" s="66">
        <v>1952</v>
      </c>
      <c r="F561" s="66" t="s">
        <v>126</v>
      </c>
      <c r="G561" s="66" t="s">
        <v>376</v>
      </c>
      <c r="H561" s="106">
        <v>20</v>
      </c>
      <c r="I561" s="52"/>
    </row>
    <row r="562" spans="1:9">
      <c r="A562" s="49">
        <v>145</v>
      </c>
      <c r="B562" s="49" t="s">
        <v>92</v>
      </c>
      <c r="C562" s="49">
        <v>2</v>
      </c>
      <c r="D562" s="49" t="s">
        <v>505</v>
      </c>
      <c r="E562" s="49">
        <v>1952</v>
      </c>
      <c r="F562" s="49" t="s">
        <v>187</v>
      </c>
      <c r="G562" s="49" t="s">
        <v>188</v>
      </c>
      <c r="H562" s="102">
        <v>18</v>
      </c>
      <c r="I562" s="52"/>
    </row>
    <row r="563" spans="1:9">
      <c r="A563" s="49">
        <v>150</v>
      </c>
      <c r="B563" s="49" t="s">
        <v>92</v>
      </c>
      <c r="C563" s="49">
        <v>3</v>
      </c>
      <c r="D563" s="49" t="s">
        <v>306</v>
      </c>
      <c r="E563" s="49">
        <v>1953</v>
      </c>
      <c r="F563" s="49" t="s">
        <v>109</v>
      </c>
      <c r="G563" s="49" t="s">
        <v>110</v>
      </c>
      <c r="H563" s="102">
        <v>16</v>
      </c>
      <c r="I563" s="52"/>
    </row>
    <row r="564" spans="1:9">
      <c r="A564" s="49">
        <v>151</v>
      </c>
      <c r="B564" s="49" t="s">
        <v>92</v>
      </c>
      <c r="C564" s="49">
        <v>4</v>
      </c>
      <c r="D564" s="49" t="s">
        <v>510</v>
      </c>
      <c r="E564" s="49">
        <v>1952</v>
      </c>
      <c r="F564" s="49" t="s">
        <v>170</v>
      </c>
      <c r="G564" s="49" t="s">
        <v>273</v>
      </c>
      <c r="H564" s="102">
        <v>15</v>
      </c>
      <c r="I564" s="52"/>
    </row>
    <row r="565" spans="1:9">
      <c r="A565" s="49">
        <v>164</v>
      </c>
      <c r="B565" s="49" t="s">
        <v>92</v>
      </c>
      <c r="C565" s="49">
        <v>5</v>
      </c>
      <c r="D565" s="49" t="s">
        <v>521</v>
      </c>
      <c r="E565" s="49">
        <v>1953</v>
      </c>
      <c r="F565" s="49" t="s">
        <v>185</v>
      </c>
      <c r="G565" s="49" t="s">
        <v>186</v>
      </c>
      <c r="H565" s="102">
        <v>14</v>
      </c>
      <c r="I565" s="52"/>
    </row>
    <row r="566" spans="1:9">
      <c r="A566" s="49">
        <v>171</v>
      </c>
      <c r="B566" s="49" t="s">
        <v>92</v>
      </c>
      <c r="C566" s="49">
        <v>6</v>
      </c>
      <c r="D566" s="49" t="s">
        <v>527</v>
      </c>
      <c r="E566" s="49">
        <v>1952</v>
      </c>
      <c r="F566" s="49" t="s">
        <v>910</v>
      </c>
      <c r="G566" s="49" t="s">
        <v>911</v>
      </c>
      <c r="H566" s="102">
        <v>13</v>
      </c>
      <c r="I566" s="52"/>
    </row>
    <row r="567" spans="1:9">
      <c r="A567" s="49">
        <v>189</v>
      </c>
      <c r="B567" s="49" t="s">
        <v>92</v>
      </c>
      <c r="C567" s="49">
        <v>7</v>
      </c>
      <c r="D567" s="49" t="s">
        <v>542</v>
      </c>
      <c r="E567" s="49">
        <v>1953</v>
      </c>
      <c r="F567" s="49" t="s">
        <v>126</v>
      </c>
      <c r="G567" s="49" t="s">
        <v>376</v>
      </c>
      <c r="H567" s="102">
        <v>12</v>
      </c>
      <c r="I567" s="52"/>
    </row>
    <row r="568" spans="1:9">
      <c r="A568" s="49">
        <v>207</v>
      </c>
      <c r="B568" s="49" t="s">
        <v>92</v>
      </c>
      <c r="C568" s="49">
        <v>8</v>
      </c>
      <c r="D568" s="49" t="s">
        <v>558</v>
      </c>
      <c r="E568" s="49">
        <v>1953</v>
      </c>
      <c r="F568" s="49" t="s">
        <v>117</v>
      </c>
      <c r="G568" s="49" t="s">
        <v>118</v>
      </c>
      <c r="H568" s="102">
        <v>11</v>
      </c>
      <c r="I568" s="52"/>
    </row>
    <row r="569" spans="1:9">
      <c r="A569" s="49">
        <v>218</v>
      </c>
      <c r="B569" s="49" t="s">
        <v>92</v>
      </c>
      <c r="C569" s="49">
        <v>9</v>
      </c>
      <c r="D569" s="49" t="s">
        <v>316</v>
      </c>
      <c r="E569" s="49">
        <v>1949</v>
      </c>
      <c r="F569" s="49" t="s">
        <v>129</v>
      </c>
      <c r="G569" s="49" t="s">
        <v>130</v>
      </c>
      <c r="H569" s="102">
        <v>10</v>
      </c>
      <c r="I569" s="52"/>
    </row>
    <row r="570" spans="1:9">
      <c r="A570" s="49">
        <v>240</v>
      </c>
      <c r="B570" s="49" t="s">
        <v>92</v>
      </c>
      <c r="C570" s="49">
        <v>10</v>
      </c>
      <c r="D570" s="49" t="s">
        <v>586</v>
      </c>
      <c r="E570" s="49">
        <v>1949</v>
      </c>
      <c r="F570" s="49" t="s">
        <v>127</v>
      </c>
      <c r="G570" s="49" t="s">
        <v>128</v>
      </c>
      <c r="H570" s="102">
        <v>9</v>
      </c>
      <c r="I570" s="52"/>
    </row>
    <row r="571" spans="1:9">
      <c r="A571" s="49">
        <v>252</v>
      </c>
      <c r="B571" s="49" t="s">
        <v>92</v>
      </c>
      <c r="C571" s="49">
        <v>11</v>
      </c>
      <c r="D571" s="49" t="s">
        <v>345</v>
      </c>
      <c r="E571" s="49">
        <v>1953</v>
      </c>
      <c r="F571" s="49" t="s">
        <v>115</v>
      </c>
      <c r="G571" s="49" t="s">
        <v>116</v>
      </c>
      <c r="H571" s="102">
        <v>8</v>
      </c>
      <c r="I571" s="52"/>
    </row>
    <row r="572" spans="1:9">
      <c r="A572" s="49">
        <v>324</v>
      </c>
      <c r="B572" s="49" t="s">
        <v>92</v>
      </c>
      <c r="C572" s="49">
        <v>12</v>
      </c>
      <c r="D572" s="49" t="s">
        <v>662</v>
      </c>
      <c r="E572" s="49">
        <v>1949</v>
      </c>
      <c r="F572" s="49" t="s">
        <v>133</v>
      </c>
      <c r="G572" s="49" t="s">
        <v>134</v>
      </c>
      <c r="H572" s="102">
        <v>7</v>
      </c>
      <c r="I572" s="52"/>
    </row>
    <row r="573" spans="1:9">
      <c r="A573" s="49">
        <v>382</v>
      </c>
      <c r="B573" s="49" t="s">
        <v>92</v>
      </c>
      <c r="C573" s="49">
        <v>13</v>
      </c>
      <c r="D573" s="49" t="s">
        <v>715</v>
      </c>
      <c r="E573" s="49">
        <v>1950</v>
      </c>
      <c r="F573" s="49" t="s">
        <v>910</v>
      </c>
      <c r="G573" s="49" t="s">
        <v>911</v>
      </c>
      <c r="H573" s="102">
        <v>6</v>
      </c>
      <c r="I573" s="52"/>
    </row>
    <row r="574" spans="1:9">
      <c r="A574" s="49">
        <v>436</v>
      </c>
      <c r="B574" s="49" t="s">
        <v>92</v>
      </c>
      <c r="C574" s="49">
        <v>14</v>
      </c>
      <c r="D574" s="49" t="s">
        <v>765</v>
      </c>
      <c r="E574" s="49">
        <v>1951</v>
      </c>
      <c r="F574" s="49" t="s">
        <v>126</v>
      </c>
      <c r="G574" s="49" t="s">
        <v>376</v>
      </c>
      <c r="H574" s="102">
        <v>5</v>
      </c>
      <c r="I574" s="52"/>
    </row>
    <row r="575" spans="1:9">
      <c r="A575" s="49">
        <v>449</v>
      </c>
      <c r="B575" s="49" t="s">
        <v>92</v>
      </c>
      <c r="C575" s="49">
        <v>15</v>
      </c>
      <c r="D575" s="49" t="s">
        <v>777</v>
      </c>
      <c r="E575" s="49">
        <v>1951</v>
      </c>
      <c r="F575" s="49" t="s">
        <v>215</v>
      </c>
      <c r="G575" s="49" t="s">
        <v>216</v>
      </c>
      <c r="H575" s="102">
        <v>4</v>
      </c>
      <c r="I575" s="52"/>
    </row>
    <row r="576" spans="1:9">
      <c r="A576" s="49">
        <v>458</v>
      </c>
      <c r="B576" s="49" t="s">
        <v>92</v>
      </c>
      <c r="C576" s="49">
        <v>16</v>
      </c>
      <c r="D576" s="49" t="s">
        <v>785</v>
      </c>
      <c r="E576" s="49">
        <v>1953</v>
      </c>
      <c r="F576" s="49" t="s">
        <v>168</v>
      </c>
      <c r="G576" s="49" t="s">
        <v>169</v>
      </c>
      <c r="H576" s="102">
        <v>3</v>
      </c>
      <c r="I576" s="52"/>
    </row>
    <row r="577" spans="1:9">
      <c r="A577" s="49">
        <v>465</v>
      </c>
      <c r="B577" s="49" t="s">
        <v>92</v>
      </c>
      <c r="C577" s="49">
        <v>17</v>
      </c>
      <c r="D577" s="49" t="s">
        <v>792</v>
      </c>
      <c r="E577" s="49">
        <v>1950</v>
      </c>
      <c r="F577" s="49" t="s">
        <v>133</v>
      </c>
      <c r="G577" s="49" t="s">
        <v>134</v>
      </c>
      <c r="H577" s="102">
        <v>2</v>
      </c>
      <c r="I577" s="52"/>
    </row>
    <row r="578" spans="1:9">
      <c r="A578" s="49">
        <v>473</v>
      </c>
      <c r="B578" s="49" t="s">
        <v>92</v>
      </c>
      <c r="C578" s="49">
        <v>18</v>
      </c>
      <c r="D578" s="49" t="s">
        <v>800</v>
      </c>
      <c r="E578" s="49">
        <v>1950</v>
      </c>
      <c r="F578" s="49" t="s">
        <v>139</v>
      </c>
      <c r="G578" s="49" t="s">
        <v>140</v>
      </c>
      <c r="H578" s="102">
        <v>1</v>
      </c>
      <c r="I578" s="52"/>
    </row>
    <row r="579" spans="1:9">
      <c r="A579" s="49">
        <v>477</v>
      </c>
      <c r="B579" s="49" t="s">
        <v>92</v>
      </c>
      <c r="C579" s="49">
        <v>19</v>
      </c>
      <c r="D579" s="49" t="s">
        <v>804</v>
      </c>
      <c r="E579" s="49">
        <v>1953</v>
      </c>
      <c r="F579" s="49" t="s">
        <v>168</v>
      </c>
      <c r="G579" s="49" t="s">
        <v>169</v>
      </c>
      <c r="H579" s="102">
        <v>1</v>
      </c>
      <c r="I579" s="52"/>
    </row>
    <row r="580" spans="1:9">
      <c r="A580" s="49">
        <v>512</v>
      </c>
      <c r="B580" s="49" t="s">
        <v>92</v>
      </c>
      <c r="C580" s="49">
        <v>20</v>
      </c>
      <c r="D580" s="49" t="s">
        <v>837</v>
      </c>
      <c r="E580" s="49">
        <v>1949</v>
      </c>
      <c r="F580" s="49" t="s">
        <v>171</v>
      </c>
      <c r="G580" s="49" t="s">
        <v>172</v>
      </c>
      <c r="H580" s="102">
        <v>1</v>
      </c>
      <c r="I580" s="52"/>
    </row>
    <row r="581" spans="1:9">
      <c r="A581" s="49">
        <v>583</v>
      </c>
      <c r="B581" s="49" t="s">
        <v>92</v>
      </c>
      <c r="C581" s="49">
        <v>21</v>
      </c>
      <c r="D581" s="52" t="s">
        <v>324</v>
      </c>
      <c r="E581" s="49">
        <v>1952</v>
      </c>
      <c r="F581" s="49" t="s">
        <v>234</v>
      </c>
      <c r="G581" s="49" t="s">
        <v>235</v>
      </c>
      <c r="H581" s="102">
        <v>1</v>
      </c>
      <c r="I581" s="52"/>
    </row>
    <row r="582" spans="1:9">
      <c r="A582" s="66">
        <v>387</v>
      </c>
      <c r="B582" s="66" t="s">
        <v>94</v>
      </c>
      <c r="C582" s="66">
        <v>1</v>
      </c>
      <c r="D582" s="66" t="s">
        <v>720</v>
      </c>
      <c r="E582" s="66">
        <v>1945</v>
      </c>
      <c r="F582" s="66" t="s">
        <v>148</v>
      </c>
      <c r="G582" s="66" t="s">
        <v>149</v>
      </c>
      <c r="H582" s="106">
        <v>20</v>
      </c>
      <c r="I582" s="52"/>
    </row>
    <row r="583" spans="1:9">
      <c r="A583" s="49">
        <v>398</v>
      </c>
      <c r="B583" s="49" t="s">
        <v>94</v>
      </c>
      <c r="C583" s="49">
        <v>2</v>
      </c>
      <c r="D583" s="49" t="s">
        <v>730</v>
      </c>
      <c r="E583" s="49">
        <v>1948</v>
      </c>
      <c r="F583" s="49" t="s">
        <v>119</v>
      </c>
      <c r="G583" s="49" t="s">
        <v>120</v>
      </c>
      <c r="H583" s="102">
        <v>18</v>
      </c>
      <c r="I583" s="52"/>
    </row>
    <row r="584" spans="1:9">
      <c r="A584" s="49">
        <v>442</v>
      </c>
      <c r="B584" s="49" t="s">
        <v>94</v>
      </c>
      <c r="C584" s="49">
        <v>3</v>
      </c>
      <c r="D584" s="49" t="s">
        <v>771</v>
      </c>
      <c r="E584" s="49">
        <v>1947</v>
      </c>
      <c r="F584" s="49" t="s">
        <v>215</v>
      </c>
      <c r="G584" s="49" t="s">
        <v>216</v>
      </c>
      <c r="H584" s="102">
        <v>16</v>
      </c>
      <c r="I584" s="52"/>
    </row>
    <row r="585" spans="1:9">
      <c r="A585" s="49">
        <v>492</v>
      </c>
      <c r="B585" s="49" t="s">
        <v>94</v>
      </c>
      <c r="C585" s="49">
        <v>4</v>
      </c>
      <c r="D585" s="107" t="s">
        <v>819</v>
      </c>
      <c r="E585" s="49">
        <v>1947</v>
      </c>
      <c r="F585" s="49" t="s">
        <v>126</v>
      </c>
      <c r="G585" s="49" t="s">
        <v>376</v>
      </c>
      <c r="H585" s="102">
        <v>15</v>
      </c>
      <c r="I585" s="52"/>
    </row>
    <row r="586" spans="1:9">
      <c r="A586" s="66">
        <v>534</v>
      </c>
      <c r="B586" s="66" t="s">
        <v>96</v>
      </c>
      <c r="C586" s="66">
        <v>1</v>
      </c>
      <c r="D586" s="66" t="s">
        <v>320</v>
      </c>
      <c r="E586" s="66">
        <v>1941</v>
      </c>
      <c r="F586" s="66" t="s">
        <v>200</v>
      </c>
      <c r="G586" s="66" t="s">
        <v>201</v>
      </c>
      <c r="H586" s="106">
        <v>20</v>
      </c>
      <c r="I586" s="52"/>
    </row>
    <row r="587" spans="1:9">
      <c r="A587" s="49">
        <v>555</v>
      </c>
      <c r="B587" s="49" t="s">
        <v>96</v>
      </c>
      <c r="C587" s="49">
        <v>2</v>
      </c>
      <c r="D587" s="52" t="s">
        <v>879</v>
      </c>
      <c r="E587" s="49">
        <v>1943</v>
      </c>
      <c r="F587" s="49" t="s">
        <v>129</v>
      </c>
      <c r="G587" s="49" t="s">
        <v>130</v>
      </c>
      <c r="H587" s="102">
        <v>18</v>
      </c>
      <c r="I587" s="52"/>
    </row>
    <row r="588" spans="1:9">
      <c r="A588" s="49">
        <v>572</v>
      </c>
      <c r="B588" s="49" t="s">
        <v>96</v>
      </c>
      <c r="C588" s="49">
        <v>3</v>
      </c>
      <c r="D588" s="52" t="s">
        <v>894</v>
      </c>
      <c r="E588" s="49">
        <v>1941</v>
      </c>
      <c r="F588" s="49" t="s">
        <v>139</v>
      </c>
      <c r="G588" s="49" t="s">
        <v>140</v>
      </c>
      <c r="H588" s="102">
        <v>16</v>
      </c>
      <c r="I588" s="52"/>
    </row>
  </sheetData>
  <sortState ref="A2:H587">
    <sortCondition ref="B2:B587"/>
  </sortState>
  <pageMargins left="0.23" right="0.26" top="0.75" bottom="0.66" header="0.37" footer="0.3"/>
  <pageSetup paperSize="9" fitToHeight="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030"/>
  <sheetViews>
    <sheetView topLeftCell="A45" workbookViewId="0">
      <selection activeCell="B70" sqref="B70"/>
    </sheetView>
  </sheetViews>
  <sheetFormatPr defaultRowHeight="12.75"/>
  <cols>
    <col min="1" max="1" width="9.140625" style="65"/>
    <col min="2" max="2" width="28.7109375" style="65" bestFit="1" customWidth="1"/>
    <col min="3" max="3" width="5.85546875" style="2" bestFit="1" customWidth="1"/>
  </cols>
  <sheetData>
    <row r="1" spans="1:3">
      <c r="A1" s="49" t="s">
        <v>108</v>
      </c>
      <c r="B1" s="105" t="s">
        <v>17</v>
      </c>
      <c r="C1" s="49" t="s">
        <v>108</v>
      </c>
    </row>
    <row r="2" spans="1:3">
      <c r="A2" s="106" t="s">
        <v>1159</v>
      </c>
      <c r="B2" s="66" t="s">
        <v>1047</v>
      </c>
      <c r="C2" s="106" t="s">
        <v>1159</v>
      </c>
    </row>
    <row r="3" spans="1:3">
      <c r="A3" s="49" t="s">
        <v>153</v>
      </c>
      <c r="B3" s="49" t="s">
        <v>154</v>
      </c>
      <c r="C3" s="49" t="s">
        <v>153</v>
      </c>
    </row>
    <row r="4" spans="1:3">
      <c r="A4" s="49" t="s">
        <v>161</v>
      </c>
      <c r="B4" s="49" t="s">
        <v>162</v>
      </c>
      <c r="C4" s="49" t="s">
        <v>161</v>
      </c>
    </row>
    <row r="5" spans="1:3">
      <c r="A5" s="52" t="s">
        <v>1529</v>
      </c>
      <c r="B5" s="52" t="s">
        <v>1548</v>
      </c>
      <c r="C5" s="52" t="s">
        <v>1529</v>
      </c>
    </row>
    <row r="6" spans="1:3">
      <c r="A6" s="49" t="s">
        <v>146</v>
      </c>
      <c r="B6" s="49" t="s">
        <v>147</v>
      </c>
      <c r="C6" s="49" t="s">
        <v>146</v>
      </c>
    </row>
    <row r="7" spans="1:3">
      <c r="A7" s="49" t="s">
        <v>135</v>
      </c>
      <c r="B7" s="49" t="s">
        <v>136</v>
      </c>
      <c r="C7" s="49" t="s">
        <v>135</v>
      </c>
    </row>
    <row r="8" spans="1:3">
      <c r="A8" s="49" t="s">
        <v>191</v>
      </c>
      <c r="B8" s="49" t="s">
        <v>192</v>
      </c>
      <c r="C8" s="49" t="s">
        <v>191</v>
      </c>
    </row>
    <row r="9" spans="1:3">
      <c r="A9" s="52" t="s">
        <v>1540</v>
      </c>
      <c r="B9" s="52" t="s">
        <v>1560</v>
      </c>
      <c r="C9" s="52" t="s">
        <v>1540</v>
      </c>
    </row>
    <row r="10" spans="1:3">
      <c r="A10" s="106" t="s">
        <v>1169</v>
      </c>
      <c r="B10" s="66" t="s">
        <v>1048</v>
      </c>
      <c r="C10" s="106" t="s">
        <v>1169</v>
      </c>
    </row>
    <row r="11" spans="1:3">
      <c r="A11" s="49" t="s">
        <v>327</v>
      </c>
      <c r="B11" s="49" t="s">
        <v>328</v>
      </c>
      <c r="C11" s="49" t="s">
        <v>327</v>
      </c>
    </row>
    <row r="12" spans="1:3">
      <c r="A12" s="49" t="s">
        <v>159</v>
      </c>
      <c r="B12" s="49" t="s">
        <v>160</v>
      </c>
      <c r="C12" s="49" t="s">
        <v>159</v>
      </c>
    </row>
    <row r="13" spans="1:3">
      <c r="A13" s="49" t="s">
        <v>115</v>
      </c>
      <c r="B13" s="49" t="s">
        <v>116</v>
      </c>
      <c r="C13" s="49" t="s">
        <v>115</v>
      </c>
    </row>
    <row r="14" spans="1:3">
      <c r="A14" s="49" t="s">
        <v>230</v>
      </c>
      <c r="B14" s="49" t="s">
        <v>231</v>
      </c>
      <c r="C14" s="49" t="s">
        <v>230</v>
      </c>
    </row>
    <row r="15" spans="1:3">
      <c r="A15" s="52" t="s">
        <v>1525</v>
      </c>
      <c r="B15" s="52" t="s">
        <v>1544</v>
      </c>
      <c r="C15" s="52" t="s">
        <v>1525</v>
      </c>
    </row>
    <row r="16" spans="1:3">
      <c r="A16" s="49" t="s">
        <v>111</v>
      </c>
      <c r="B16" s="49" t="s">
        <v>112</v>
      </c>
      <c r="C16" s="49" t="s">
        <v>111</v>
      </c>
    </row>
    <row r="17" spans="1:3">
      <c r="A17" s="49" t="s">
        <v>334</v>
      </c>
      <c r="B17" s="49" t="s">
        <v>335</v>
      </c>
      <c r="C17" s="49" t="s">
        <v>334</v>
      </c>
    </row>
    <row r="18" spans="1:3">
      <c r="A18" s="49" t="s">
        <v>131</v>
      </c>
      <c r="B18" s="49" t="s">
        <v>132</v>
      </c>
      <c r="C18" s="49" t="s">
        <v>131</v>
      </c>
    </row>
    <row r="19" spans="1:3">
      <c r="A19" s="49" t="s">
        <v>141</v>
      </c>
      <c r="B19" s="49" t="s">
        <v>142</v>
      </c>
      <c r="C19" s="49" t="s">
        <v>141</v>
      </c>
    </row>
    <row r="20" spans="1:3">
      <c r="A20" s="52" t="s">
        <v>1534</v>
      </c>
      <c r="B20" s="52" t="s">
        <v>1553</v>
      </c>
      <c r="C20" s="52" t="s">
        <v>1534</v>
      </c>
    </row>
    <row r="21" spans="1:3">
      <c r="A21" s="52" t="s">
        <v>1531</v>
      </c>
      <c r="B21" s="52" t="s">
        <v>1550</v>
      </c>
      <c r="C21" s="52" t="s">
        <v>1531</v>
      </c>
    </row>
    <row r="22" spans="1:3">
      <c r="A22" s="49" t="s">
        <v>332</v>
      </c>
      <c r="B22" s="49" t="s">
        <v>333</v>
      </c>
      <c r="C22" s="49" t="s">
        <v>332</v>
      </c>
    </row>
    <row r="23" spans="1:3">
      <c r="A23" s="52" t="s">
        <v>1170</v>
      </c>
      <c r="B23" s="49" t="s">
        <v>1039</v>
      </c>
      <c r="C23" s="52" t="s">
        <v>1170</v>
      </c>
    </row>
    <row r="24" spans="1:3">
      <c r="A24" s="52" t="s">
        <v>1526</v>
      </c>
      <c r="B24" s="52" t="s">
        <v>1545</v>
      </c>
      <c r="C24" s="52" t="s">
        <v>1526</v>
      </c>
    </row>
    <row r="25" spans="1:3">
      <c r="A25" s="49" t="s">
        <v>232</v>
      </c>
      <c r="B25" s="49" t="s">
        <v>233</v>
      </c>
      <c r="C25" s="49" t="s">
        <v>232</v>
      </c>
    </row>
    <row r="26" spans="1:3">
      <c r="A26" s="52" t="s">
        <v>1527</v>
      </c>
      <c r="B26" s="52" t="s">
        <v>1546</v>
      </c>
      <c r="C26" s="52" t="s">
        <v>1527</v>
      </c>
    </row>
    <row r="27" spans="1:3">
      <c r="A27" s="49" t="s">
        <v>200</v>
      </c>
      <c r="B27" s="49" t="s">
        <v>201</v>
      </c>
      <c r="C27" s="49" t="s">
        <v>200</v>
      </c>
    </row>
    <row r="28" spans="1:3">
      <c r="A28" s="106" t="s">
        <v>1537</v>
      </c>
      <c r="B28" s="106" t="s">
        <v>1557</v>
      </c>
      <c r="C28" s="106" t="s">
        <v>1537</v>
      </c>
    </row>
    <row r="29" spans="1:3">
      <c r="A29" s="168" t="s">
        <v>1523</v>
      </c>
      <c r="B29" s="52" t="s">
        <v>1542</v>
      </c>
      <c r="C29" s="168" t="s">
        <v>1523</v>
      </c>
    </row>
    <row r="30" spans="1:3">
      <c r="A30" s="52" t="s">
        <v>1530</v>
      </c>
      <c r="B30" s="52" t="s">
        <v>1549</v>
      </c>
      <c r="C30" s="52" t="s">
        <v>1530</v>
      </c>
    </row>
    <row r="31" spans="1:3">
      <c r="A31" s="49" t="s">
        <v>236</v>
      </c>
      <c r="B31" s="49" t="s">
        <v>237</v>
      </c>
      <c r="C31" s="49" t="s">
        <v>236</v>
      </c>
    </row>
    <row r="32" spans="1:3">
      <c r="A32" s="49" t="s">
        <v>330</v>
      </c>
      <c r="B32" s="49" t="s">
        <v>331</v>
      </c>
      <c r="C32" s="49" t="s">
        <v>330</v>
      </c>
    </row>
    <row r="33" spans="1:3">
      <c r="A33" s="106" t="s">
        <v>1524</v>
      </c>
      <c r="B33" s="106" t="s">
        <v>1543</v>
      </c>
      <c r="C33" s="106" t="s">
        <v>1524</v>
      </c>
    </row>
    <row r="34" spans="1:3">
      <c r="A34" s="49" t="s">
        <v>336</v>
      </c>
      <c r="B34" s="49" t="s">
        <v>337</v>
      </c>
      <c r="C34" s="49" t="s">
        <v>336</v>
      </c>
    </row>
    <row r="35" spans="1:3">
      <c r="A35" s="106" t="s">
        <v>1535</v>
      </c>
      <c r="B35" s="106" t="s">
        <v>1554</v>
      </c>
      <c r="C35" s="106" t="s">
        <v>1535</v>
      </c>
    </row>
    <row r="36" spans="1:3">
      <c r="A36" s="49" t="s">
        <v>373</v>
      </c>
      <c r="B36" s="49" t="s">
        <v>907</v>
      </c>
      <c r="C36" s="49" t="s">
        <v>373</v>
      </c>
    </row>
    <row r="37" spans="1:3">
      <c r="A37" s="49" t="s">
        <v>133</v>
      </c>
      <c r="B37" s="49" t="s">
        <v>134</v>
      </c>
      <c r="C37" s="49" t="s">
        <v>133</v>
      </c>
    </row>
    <row r="38" spans="1:3">
      <c r="A38" s="49" t="s">
        <v>910</v>
      </c>
      <c r="B38" s="49" t="s">
        <v>911</v>
      </c>
      <c r="C38" s="49" t="s">
        <v>910</v>
      </c>
    </row>
    <row r="39" spans="1:3">
      <c r="A39" s="49" t="s">
        <v>155</v>
      </c>
      <c r="B39" s="49" t="s">
        <v>156</v>
      </c>
      <c r="C39" s="49" t="s">
        <v>155</v>
      </c>
    </row>
    <row r="40" spans="1:3">
      <c r="A40" s="49" t="s">
        <v>122</v>
      </c>
      <c r="B40" s="49" t="s">
        <v>123</v>
      </c>
      <c r="C40" s="49" t="s">
        <v>122</v>
      </c>
    </row>
    <row r="41" spans="1:3">
      <c r="A41" s="49" t="s">
        <v>117</v>
      </c>
      <c r="B41" s="49" t="s">
        <v>118</v>
      </c>
      <c r="C41" s="49" t="s">
        <v>117</v>
      </c>
    </row>
    <row r="42" spans="1:3">
      <c r="A42" s="52" t="s">
        <v>1160</v>
      </c>
      <c r="B42" s="49" t="s">
        <v>1042</v>
      </c>
      <c r="C42" s="52" t="s">
        <v>1160</v>
      </c>
    </row>
    <row r="43" spans="1:3">
      <c r="A43" s="52" t="s">
        <v>1166</v>
      </c>
      <c r="B43" s="49" t="s">
        <v>1041</v>
      </c>
      <c r="C43" s="52" t="s">
        <v>1166</v>
      </c>
    </row>
    <row r="44" spans="1:3">
      <c r="A44" s="52" t="s">
        <v>1161</v>
      </c>
      <c r="B44" s="49" t="s">
        <v>1043</v>
      </c>
      <c r="C44" s="52" t="s">
        <v>1161</v>
      </c>
    </row>
    <row r="45" spans="1:3">
      <c r="A45" s="52" t="s">
        <v>1165</v>
      </c>
      <c r="B45" s="49" t="s">
        <v>1049</v>
      </c>
      <c r="C45" s="52" t="s">
        <v>1165</v>
      </c>
    </row>
    <row r="46" spans="1:3">
      <c r="A46" s="49" t="s">
        <v>244</v>
      </c>
      <c r="B46" s="49" t="s">
        <v>245</v>
      </c>
      <c r="C46" s="49" t="s">
        <v>244</v>
      </c>
    </row>
    <row r="47" spans="1:3">
      <c r="A47" s="49" t="s">
        <v>181</v>
      </c>
      <c r="B47" s="49" t="s">
        <v>240</v>
      </c>
      <c r="C47" s="49" t="s">
        <v>181</v>
      </c>
    </row>
    <row r="48" spans="1:3">
      <c r="A48" s="52" t="s">
        <v>1167</v>
      </c>
      <c r="B48" s="49" t="s">
        <v>1050</v>
      </c>
      <c r="C48" s="52" t="s">
        <v>1167</v>
      </c>
    </row>
    <row r="49" spans="1:3">
      <c r="A49" s="49" t="s">
        <v>145</v>
      </c>
      <c r="B49" s="49" t="s">
        <v>284</v>
      </c>
      <c r="C49" s="49" t="s">
        <v>145</v>
      </c>
    </row>
    <row r="50" spans="1:3">
      <c r="A50" s="52" t="s">
        <v>1164</v>
      </c>
      <c r="B50" s="49" t="s">
        <v>1163</v>
      </c>
      <c r="C50" s="52" t="s">
        <v>1164</v>
      </c>
    </row>
    <row r="51" spans="1:3">
      <c r="A51" s="52" t="s">
        <v>1290</v>
      </c>
      <c r="B51" s="132" t="s">
        <v>1265</v>
      </c>
      <c r="C51" s="52" t="s">
        <v>1290</v>
      </c>
    </row>
    <row r="52" spans="1:3">
      <c r="A52" s="52" t="s">
        <v>1538</v>
      </c>
      <c r="B52" s="52" t="s">
        <v>1558</v>
      </c>
      <c r="C52" s="52" t="s">
        <v>1538</v>
      </c>
    </row>
    <row r="53" spans="1:3">
      <c r="A53" s="49" t="s">
        <v>940</v>
      </c>
      <c r="B53" s="49" t="s">
        <v>941</v>
      </c>
      <c r="C53" s="49" t="s">
        <v>940</v>
      </c>
    </row>
    <row r="54" spans="1:3">
      <c r="A54" s="66" t="s">
        <v>109</v>
      </c>
      <c r="B54" s="66" t="s">
        <v>110</v>
      </c>
      <c r="C54" s="66" t="s">
        <v>109</v>
      </c>
    </row>
    <row r="55" spans="1:3">
      <c r="A55" s="49" t="s">
        <v>923</v>
      </c>
      <c r="B55" s="49" t="s">
        <v>924</v>
      </c>
      <c r="C55" s="49" t="s">
        <v>923</v>
      </c>
    </row>
    <row r="56" spans="1:3">
      <c r="A56" s="49" t="s">
        <v>121</v>
      </c>
      <c r="B56" s="49" t="s">
        <v>268</v>
      </c>
      <c r="C56" s="49" t="s">
        <v>121</v>
      </c>
    </row>
    <row r="57" spans="1:3">
      <c r="A57" s="66" t="s">
        <v>139</v>
      </c>
      <c r="B57" s="66" t="s">
        <v>140</v>
      </c>
      <c r="C57" s="66" t="s">
        <v>139</v>
      </c>
    </row>
    <row r="58" spans="1:3">
      <c r="A58" s="49" t="s">
        <v>113</v>
      </c>
      <c r="B58" s="49" t="s">
        <v>114</v>
      </c>
      <c r="C58" s="49" t="s">
        <v>113</v>
      </c>
    </row>
    <row r="59" spans="1:3">
      <c r="A59" s="49" t="s">
        <v>173</v>
      </c>
      <c r="B59" s="49" t="s">
        <v>908</v>
      </c>
      <c r="C59" s="49" t="s">
        <v>173</v>
      </c>
    </row>
    <row r="60" spans="1:3">
      <c r="A60" s="49" t="s">
        <v>163</v>
      </c>
      <c r="B60" s="49" t="s">
        <v>164</v>
      </c>
      <c r="C60" s="49" t="s">
        <v>163</v>
      </c>
    </row>
    <row r="61" spans="1:3">
      <c r="A61" s="49" t="s">
        <v>168</v>
      </c>
      <c r="B61" s="49" t="s">
        <v>169</v>
      </c>
      <c r="C61" s="49" t="s">
        <v>168</v>
      </c>
    </row>
    <row r="62" spans="1:3">
      <c r="A62" s="49" t="s">
        <v>204</v>
      </c>
      <c r="B62" s="49" t="s">
        <v>272</v>
      </c>
      <c r="C62" s="49" t="s">
        <v>204</v>
      </c>
    </row>
    <row r="63" spans="1:3">
      <c r="A63" s="49" t="s">
        <v>215</v>
      </c>
      <c r="B63" s="49" t="s">
        <v>216</v>
      </c>
      <c r="C63" s="49" t="s">
        <v>215</v>
      </c>
    </row>
    <row r="64" spans="1:3">
      <c r="A64" s="49" t="s">
        <v>174</v>
      </c>
      <c r="B64" s="49" t="s">
        <v>267</v>
      </c>
      <c r="C64" s="49" t="s">
        <v>174</v>
      </c>
    </row>
    <row r="65" spans="1:3">
      <c r="A65" s="66" t="s">
        <v>171</v>
      </c>
      <c r="B65" s="66" t="s">
        <v>172</v>
      </c>
      <c r="C65" s="66" t="s">
        <v>171</v>
      </c>
    </row>
    <row r="66" spans="1:3">
      <c r="A66" s="49" t="s">
        <v>124</v>
      </c>
      <c r="B66" s="49" t="s">
        <v>125</v>
      </c>
      <c r="C66" s="49" t="s">
        <v>124</v>
      </c>
    </row>
    <row r="67" spans="1:3">
      <c r="A67" s="49" t="s">
        <v>211</v>
      </c>
      <c r="B67" s="49" t="s">
        <v>212</v>
      </c>
      <c r="C67" s="49" t="s">
        <v>211</v>
      </c>
    </row>
    <row r="68" spans="1:3">
      <c r="A68" s="49" t="s">
        <v>372</v>
      </c>
      <c r="B68" s="49" t="s">
        <v>914</v>
      </c>
      <c r="C68" s="49" t="s">
        <v>372</v>
      </c>
    </row>
    <row r="69" spans="1:3">
      <c r="A69" s="49" t="s">
        <v>205</v>
      </c>
      <c r="B69" s="49" t="s">
        <v>206</v>
      </c>
      <c r="C69" s="49" t="s">
        <v>205</v>
      </c>
    </row>
    <row r="70" spans="1:3">
      <c r="A70" s="49" t="s">
        <v>129</v>
      </c>
      <c r="B70" s="49" t="s">
        <v>130</v>
      </c>
      <c r="C70" s="49" t="s">
        <v>129</v>
      </c>
    </row>
    <row r="71" spans="1:3">
      <c r="A71" s="49" t="s">
        <v>185</v>
      </c>
      <c r="B71" s="49" t="s">
        <v>186</v>
      </c>
      <c r="C71" s="49" t="s">
        <v>185</v>
      </c>
    </row>
    <row r="72" spans="1:3">
      <c r="A72" s="49" t="s">
        <v>150</v>
      </c>
      <c r="B72" s="49" t="s">
        <v>151</v>
      </c>
      <c r="C72" s="49" t="s">
        <v>150</v>
      </c>
    </row>
    <row r="73" spans="1:3">
      <c r="A73" s="49" t="s">
        <v>127</v>
      </c>
      <c r="B73" s="49" t="s">
        <v>128</v>
      </c>
      <c r="C73" s="49" t="s">
        <v>127</v>
      </c>
    </row>
    <row r="74" spans="1:3">
      <c r="A74" s="49" t="s">
        <v>152</v>
      </c>
      <c r="B74" s="49" t="s">
        <v>269</v>
      </c>
      <c r="C74" s="49" t="s">
        <v>152</v>
      </c>
    </row>
    <row r="75" spans="1:3">
      <c r="A75" s="49" t="s">
        <v>119</v>
      </c>
      <c r="B75" s="49" t="s">
        <v>120</v>
      </c>
      <c r="C75" s="49" t="s">
        <v>119</v>
      </c>
    </row>
    <row r="76" spans="1:3">
      <c r="A76" s="49" t="s">
        <v>179</v>
      </c>
      <c r="B76" s="49" t="s">
        <v>180</v>
      </c>
      <c r="C76" s="49" t="s">
        <v>179</v>
      </c>
    </row>
    <row r="77" spans="1:3">
      <c r="A77" s="49" t="s">
        <v>209</v>
      </c>
      <c r="B77" s="49" t="s">
        <v>210</v>
      </c>
      <c r="C77" s="49" t="s">
        <v>209</v>
      </c>
    </row>
    <row r="78" spans="1:3">
      <c r="A78" s="49" t="s">
        <v>126</v>
      </c>
      <c r="B78" s="49" t="s">
        <v>376</v>
      </c>
      <c r="C78" s="49" t="s">
        <v>126</v>
      </c>
    </row>
    <row r="79" spans="1:3">
      <c r="A79" s="49" t="s">
        <v>178</v>
      </c>
      <c r="B79" s="49" t="s">
        <v>277</v>
      </c>
      <c r="C79" s="49" t="s">
        <v>178</v>
      </c>
    </row>
    <row r="80" spans="1:3">
      <c r="A80" s="52" t="s">
        <v>1168</v>
      </c>
      <c r="B80" s="49" t="s">
        <v>1045</v>
      </c>
      <c r="C80" s="52" t="s">
        <v>1168</v>
      </c>
    </row>
    <row r="81" spans="1:3">
      <c r="A81" s="49" t="s">
        <v>165</v>
      </c>
      <c r="B81" s="49" t="s">
        <v>266</v>
      </c>
      <c r="C81" s="49" t="s">
        <v>165</v>
      </c>
    </row>
    <row r="82" spans="1:3">
      <c r="A82" s="49" t="s">
        <v>217</v>
      </c>
      <c r="B82" s="49" t="s">
        <v>218</v>
      </c>
      <c r="C82" s="49" t="s">
        <v>217</v>
      </c>
    </row>
    <row r="83" spans="1:3">
      <c r="A83" s="49" t="s">
        <v>202</v>
      </c>
      <c r="B83" s="49" t="s">
        <v>203</v>
      </c>
      <c r="C83" s="49" t="s">
        <v>202</v>
      </c>
    </row>
    <row r="84" spans="1:3">
      <c r="A84" s="66" t="s">
        <v>187</v>
      </c>
      <c r="B84" s="66" t="s">
        <v>188</v>
      </c>
      <c r="C84" s="66" t="s">
        <v>187</v>
      </c>
    </row>
    <row r="85" spans="1:3">
      <c r="A85" s="49" t="s">
        <v>157</v>
      </c>
      <c r="B85" s="49" t="s">
        <v>158</v>
      </c>
      <c r="C85" s="49" t="s">
        <v>157</v>
      </c>
    </row>
    <row r="86" spans="1:3">
      <c r="A86" s="49" t="s">
        <v>182</v>
      </c>
      <c r="B86" s="49" t="s">
        <v>375</v>
      </c>
      <c r="C86" s="49" t="s">
        <v>182</v>
      </c>
    </row>
    <row r="87" spans="1:3">
      <c r="A87" s="49" t="s">
        <v>213</v>
      </c>
      <c r="B87" s="49" t="s">
        <v>379</v>
      </c>
      <c r="C87" s="49" t="s">
        <v>213</v>
      </c>
    </row>
    <row r="88" spans="1:3">
      <c r="A88" s="49" t="s">
        <v>148</v>
      </c>
      <c r="B88" s="49" t="s">
        <v>149</v>
      </c>
      <c r="C88" s="49" t="s">
        <v>148</v>
      </c>
    </row>
    <row r="89" spans="1:3">
      <c r="A89" s="49" t="s">
        <v>183</v>
      </c>
      <c r="B89" s="49" t="s">
        <v>184</v>
      </c>
      <c r="C89" s="49" t="s">
        <v>183</v>
      </c>
    </row>
    <row r="90" spans="1:3">
      <c r="A90" s="49" t="s">
        <v>175</v>
      </c>
      <c r="B90" s="49" t="s">
        <v>909</v>
      </c>
      <c r="C90" s="49" t="s">
        <v>175</v>
      </c>
    </row>
    <row r="91" spans="1:3">
      <c r="A91" s="49" t="s">
        <v>137</v>
      </c>
      <c r="B91" s="49" t="s">
        <v>138</v>
      </c>
      <c r="C91" s="49" t="s">
        <v>137</v>
      </c>
    </row>
    <row r="92" spans="1:3">
      <c r="A92" s="49" t="s">
        <v>170</v>
      </c>
      <c r="B92" s="49" t="s">
        <v>273</v>
      </c>
      <c r="C92" s="49" t="s">
        <v>170</v>
      </c>
    </row>
    <row r="93" spans="1:3">
      <c r="A93" s="49" t="s">
        <v>189</v>
      </c>
      <c r="B93" s="49" t="s">
        <v>190</v>
      </c>
      <c r="C93" s="49" t="s">
        <v>189</v>
      </c>
    </row>
    <row r="94" spans="1:3">
      <c r="A94" s="49" t="s">
        <v>167</v>
      </c>
      <c r="B94" s="49" t="s">
        <v>370</v>
      </c>
      <c r="C94" s="49" t="s">
        <v>167</v>
      </c>
    </row>
    <row r="95" spans="1:3">
      <c r="A95" s="49" t="s">
        <v>374</v>
      </c>
      <c r="B95" s="49" t="s">
        <v>378</v>
      </c>
      <c r="C95" s="49" t="s">
        <v>374</v>
      </c>
    </row>
    <row r="96" spans="1:3">
      <c r="A96" s="49" t="s">
        <v>214</v>
      </c>
      <c r="B96" s="49" t="s">
        <v>274</v>
      </c>
      <c r="C96" s="49" t="s">
        <v>214</v>
      </c>
    </row>
    <row r="97" spans="1:3">
      <c r="A97" s="49" t="s">
        <v>981</v>
      </c>
      <c r="B97" s="49" t="s">
        <v>982</v>
      </c>
      <c r="C97" s="49" t="s">
        <v>981</v>
      </c>
    </row>
    <row r="98" spans="1:3">
      <c r="A98" s="49" t="s">
        <v>946</v>
      </c>
      <c r="B98" s="49" t="s">
        <v>947</v>
      </c>
      <c r="C98" s="49" t="s">
        <v>946</v>
      </c>
    </row>
    <row r="99" spans="1:3">
      <c r="A99" s="52" t="s">
        <v>1528</v>
      </c>
      <c r="B99" s="52" t="s">
        <v>1547</v>
      </c>
      <c r="C99" s="52" t="s">
        <v>1528</v>
      </c>
    </row>
    <row r="100" spans="1:3">
      <c r="A100" s="49" t="s">
        <v>1014</v>
      </c>
      <c r="B100" s="49" t="s">
        <v>1015</v>
      </c>
      <c r="C100" s="49" t="s">
        <v>1014</v>
      </c>
    </row>
    <row r="101" spans="1:3">
      <c r="A101" s="49" t="s">
        <v>234</v>
      </c>
      <c r="B101" s="49" t="s">
        <v>235</v>
      </c>
      <c r="C101" s="49" t="s">
        <v>234</v>
      </c>
    </row>
    <row r="102" spans="1:3">
      <c r="A102" s="49" t="s">
        <v>1018</v>
      </c>
      <c r="B102" s="49" t="s">
        <v>1019</v>
      </c>
      <c r="C102" s="49" t="s">
        <v>1018</v>
      </c>
    </row>
    <row r="103" spans="1:3">
      <c r="A103" s="49" t="s">
        <v>978</v>
      </c>
      <c r="B103" s="49" t="s">
        <v>979</v>
      </c>
      <c r="C103" s="49" t="s">
        <v>978</v>
      </c>
    </row>
    <row r="104" spans="1:3">
      <c r="A104" s="49" t="s">
        <v>994</v>
      </c>
      <c r="B104" s="49" t="s">
        <v>995</v>
      </c>
      <c r="C104" s="49" t="s">
        <v>994</v>
      </c>
    </row>
    <row r="105" spans="1:3">
      <c r="A105" s="52" t="s">
        <v>1287</v>
      </c>
      <c r="B105" s="132" t="s">
        <v>1286</v>
      </c>
      <c r="C105" s="52" t="s">
        <v>1287</v>
      </c>
    </row>
    <row r="106" spans="1:3">
      <c r="A106" s="52" t="s">
        <v>1289</v>
      </c>
      <c r="B106" s="132" t="s">
        <v>1267</v>
      </c>
      <c r="C106" s="52" t="s">
        <v>1289</v>
      </c>
    </row>
    <row r="107" spans="1:3">
      <c r="A107" s="52" t="s">
        <v>1281</v>
      </c>
      <c r="B107" s="132" t="s">
        <v>1282</v>
      </c>
      <c r="C107" s="52" t="s">
        <v>1281</v>
      </c>
    </row>
    <row r="108" spans="1:3">
      <c r="A108" s="49" t="s">
        <v>928</v>
      </c>
      <c r="B108" s="49" t="s">
        <v>929</v>
      </c>
      <c r="C108" s="49" t="s">
        <v>928</v>
      </c>
    </row>
    <row r="109" spans="1:3">
      <c r="A109" s="52" t="s">
        <v>1285</v>
      </c>
      <c r="B109" s="132" t="s">
        <v>1263</v>
      </c>
      <c r="C109" s="52" t="s">
        <v>1285</v>
      </c>
    </row>
    <row r="110" spans="1:3">
      <c r="A110" s="52" t="s">
        <v>1536</v>
      </c>
      <c r="B110" s="52" t="s">
        <v>1555</v>
      </c>
      <c r="C110" s="52" t="s">
        <v>1536</v>
      </c>
    </row>
    <row r="111" spans="1:3">
      <c r="A111" s="49" t="s">
        <v>238</v>
      </c>
      <c r="B111" s="49" t="s">
        <v>239</v>
      </c>
      <c r="C111" s="49" t="s">
        <v>238</v>
      </c>
    </row>
    <row r="112" spans="1:3">
      <c r="A112" s="49" t="s">
        <v>943</v>
      </c>
      <c r="B112" s="49" t="s">
        <v>944</v>
      </c>
      <c r="C112" s="49" t="s">
        <v>943</v>
      </c>
    </row>
    <row r="113" spans="1:3">
      <c r="A113" s="49" t="s">
        <v>176</v>
      </c>
      <c r="B113" s="49" t="s">
        <v>177</v>
      </c>
      <c r="C113" s="49" t="s">
        <v>176</v>
      </c>
    </row>
    <row r="114" spans="1:3">
      <c r="A114" s="49" t="s">
        <v>989</v>
      </c>
      <c r="B114" s="49" t="s">
        <v>990</v>
      </c>
      <c r="C114" s="49" t="s">
        <v>989</v>
      </c>
    </row>
    <row r="115" spans="1:3">
      <c r="A115" s="49" t="s">
        <v>957</v>
      </c>
      <c r="B115" s="49" t="s">
        <v>958</v>
      </c>
      <c r="C115" s="49" t="s">
        <v>957</v>
      </c>
    </row>
    <row r="116" spans="1:3">
      <c r="A116" s="52" t="s">
        <v>1539</v>
      </c>
      <c r="B116" s="52" t="s">
        <v>1559</v>
      </c>
      <c r="C116" s="52" t="s">
        <v>1539</v>
      </c>
    </row>
    <row r="117" spans="1:3">
      <c r="A117" s="49" t="s">
        <v>1009</v>
      </c>
      <c r="B117" s="49" t="s">
        <v>1010</v>
      </c>
      <c r="C117" s="49" t="s">
        <v>1009</v>
      </c>
    </row>
    <row r="118" spans="1:3">
      <c r="A118" s="52" t="s">
        <v>1279</v>
      </c>
      <c r="B118" s="132" t="s">
        <v>1278</v>
      </c>
      <c r="C118" s="52" t="s">
        <v>1279</v>
      </c>
    </row>
    <row r="119" spans="1:3">
      <c r="A119" s="52" t="s">
        <v>1280</v>
      </c>
      <c r="B119" s="132" t="s">
        <v>1259</v>
      </c>
      <c r="C119" s="52" t="s">
        <v>1280</v>
      </c>
    </row>
    <row r="120" spans="1:3">
      <c r="A120" s="52" t="s">
        <v>1288</v>
      </c>
      <c r="B120" s="132" t="s">
        <v>1264</v>
      </c>
      <c r="C120" s="52" t="s">
        <v>1288</v>
      </c>
    </row>
    <row r="121" spans="1:3">
      <c r="A121" s="52" t="s">
        <v>1270</v>
      </c>
      <c r="B121" s="132" t="s">
        <v>1269</v>
      </c>
      <c r="C121" s="52" t="s">
        <v>1270</v>
      </c>
    </row>
    <row r="122" spans="1:3">
      <c r="A122" s="52" t="s">
        <v>1272</v>
      </c>
      <c r="B122" s="132" t="s">
        <v>1273</v>
      </c>
      <c r="C122" s="52" t="s">
        <v>1272</v>
      </c>
    </row>
    <row r="123" spans="1:3">
      <c r="A123" s="49" t="s">
        <v>949</v>
      </c>
      <c r="B123" s="49" t="s">
        <v>950</v>
      </c>
      <c r="C123" s="49" t="s">
        <v>949</v>
      </c>
    </row>
    <row r="124" spans="1:3">
      <c r="A124" s="52" t="s">
        <v>1275</v>
      </c>
      <c r="B124" s="132" t="s">
        <v>1276</v>
      </c>
      <c r="C124" s="52" t="s">
        <v>1275</v>
      </c>
    </row>
    <row r="125" spans="1:3">
      <c r="A125" s="52" t="s">
        <v>1283</v>
      </c>
      <c r="B125" s="132" t="s">
        <v>1261</v>
      </c>
      <c r="C125" s="52" t="s">
        <v>1283</v>
      </c>
    </row>
    <row r="126" spans="1:3">
      <c r="A126" s="52" t="s">
        <v>1284</v>
      </c>
      <c r="B126" s="132" t="s">
        <v>1262</v>
      </c>
      <c r="C126" s="52" t="s">
        <v>1284</v>
      </c>
    </row>
    <row r="127" spans="1:3">
      <c r="A127" s="52" t="s">
        <v>1277</v>
      </c>
      <c r="B127" s="132" t="s">
        <v>1258</v>
      </c>
      <c r="C127" s="52" t="s">
        <v>1277</v>
      </c>
    </row>
    <row r="128" spans="1:3">
      <c r="A128" s="49" t="s">
        <v>962</v>
      </c>
      <c r="B128" s="49" t="s">
        <v>963</v>
      </c>
      <c r="C128" s="49" t="s">
        <v>962</v>
      </c>
    </row>
    <row r="129" spans="1:3">
      <c r="A129" s="49" t="s">
        <v>936</v>
      </c>
      <c r="B129" s="49" t="s">
        <v>937</v>
      </c>
      <c r="C129" s="49" t="s">
        <v>936</v>
      </c>
    </row>
    <row r="130" spans="1:3">
      <c r="A130" s="49" t="s">
        <v>972</v>
      </c>
      <c r="B130" s="49" t="s">
        <v>973</v>
      </c>
      <c r="C130" s="49" t="s">
        <v>972</v>
      </c>
    </row>
    <row r="131" spans="1:3">
      <c r="A131" s="49" t="s">
        <v>143</v>
      </c>
      <c r="B131" s="49" t="s">
        <v>144</v>
      </c>
      <c r="C131" s="49" t="s">
        <v>143</v>
      </c>
    </row>
    <row r="132" spans="1:3">
      <c r="A132" s="49" t="s">
        <v>931</v>
      </c>
      <c r="B132" s="49" t="s">
        <v>932</v>
      </c>
      <c r="C132" s="49" t="s">
        <v>931</v>
      </c>
    </row>
    <row r="133" spans="1:3">
      <c r="A133" s="49" t="s">
        <v>984</v>
      </c>
      <c r="B133" s="49" t="s">
        <v>985</v>
      </c>
      <c r="C133" s="49" t="s">
        <v>984</v>
      </c>
    </row>
    <row r="134" spans="1:3">
      <c r="A134" s="49" t="s">
        <v>195</v>
      </c>
      <c r="B134" s="49" t="s">
        <v>196</v>
      </c>
      <c r="C134" s="49" t="s">
        <v>195</v>
      </c>
    </row>
    <row r="135" spans="1:3">
      <c r="A135" s="52" t="s">
        <v>1532</v>
      </c>
      <c r="B135" s="52" t="s">
        <v>1551</v>
      </c>
      <c r="C135" s="52" t="s">
        <v>1532</v>
      </c>
    </row>
    <row r="136" spans="1:3">
      <c r="A136" s="52" t="s">
        <v>1533</v>
      </c>
      <c r="B136" s="52" t="s">
        <v>1552</v>
      </c>
      <c r="C136" s="52" t="s">
        <v>1533</v>
      </c>
    </row>
    <row r="137" spans="1:3">
      <c r="A137" s="49" t="s">
        <v>242</v>
      </c>
      <c r="B137" s="49" t="s">
        <v>243</v>
      </c>
      <c r="C137" s="49" t="s">
        <v>242</v>
      </c>
    </row>
    <row r="138" spans="1:3">
      <c r="A138" s="49" t="s">
        <v>197</v>
      </c>
      <c r="B138" s="49" t="s">
        <v>913</v>
      </c>
      <c r="C138" s="49" t="s">
        <v>197</v>
      </c>
    </row>
    <row r="139" spans="1:3">
      <c r="A139" s="49" t="s">
        <v>275</v>
      </c>
      <c r="B139" s="49" t="s">
        <v>276</v>
      </c>
      <c r="C139" s="49" t="s">
        <v>275</v>
      </c>
    </row>
    <row r="140" spans="1:3">
      <c r="A140" s="49" t="s">
        <v>207</v>
      </c>
      <c r="B140" s="49" t="s">
        <v>208</v>
      </c>
      <c r="C140" s="49" t="s">
        <v>207</v>
      </c>
    </row>
    <row r="141" spans="1:3">
      <c r="A141" s="49" t="s">
        <v>198</v>
      </c>
      <c r="B141" s="49" t="s">
        <v>199</v>
      </c>
      <c r="C141" s="49" t="s">
        <v>198</v>
      </c>
    </row>
    <row r="142" spans="1:3">
      <c r="A142" s="49" t="s">
        <v>286</v>
      </c>
      <c r="B142" s="49" t="s">
        <v>285</v>
      </c>
      <c r="C142" s="49" t="s">
        <v>286</v>
      </c>
    </row>
    <row r="143" spans="1:3">
      <c r="A143" s="49" t="s">
        <v>270</v>
      </c>
      <c r="B143" s="49" t="s">
        <v>271</v>
      </c>
      <c r="C143" s="49" t="s">
        <v>270</v>
      </c>
    </row>
    <row r="144" spans="1:3">
      <c r="A144" s="106" t="s">
        <v>1162</v>
      </c>
      <c r="B144" s="66" t="s">
        <v>1040</v>
      </c>
      <c r="C144" s="106" t="s">
        <v>1162</v>
      </c>
    </row>
    <row r="145" spans="1:3">
      <c r="A145" s="49" t="s">
        <v>166</v>
      </c>
      <c r="B145" s="49" t="s">
        <v>241</v>
      </c>
      <c r="C145" s="49" t="s">
        <v>166</v>
      </c>
    </row>
    <row r="146" spans="1:3">
      <c r="A146" s="49" t="s">
        <v>193</v>
      </c>
      <c r="B146" s="49" t="s">
        <v>194</v>
      </c>
      <c r="C146" s="49" t="s">
        <v>193</v>
      </c>
    </row>
    <row r="147" spans="1:3">
      <c r="A147" s="49" t="s">
        <v>1032</v>
      </c>
      <c r="B147" s="49" t="s">
        <v>1033</v>
      </c>
      <c r="C147" s="49" t="s">
        <v>1032</v>
      </c>
    </row>
    <row r="148" spans="1:3">
      <c r="A148" s="49" t="s">
        <v>371</v>
      </c>
      <c r="B148" s="49" t="s">
        <v>912</v>
      </c>
      <c r="C148" s="49" t="s">
        <v>371</v>
      </c>
    </row>
    <row r="149" spans="1:3">
      <c r="A149" s="52"/>
      <c r="B149" s="52" t="s">
        <v>1556</v>
      </c>
      <c r="C149" s="52"/>
    </row>
    <row r="150" spans="1:3">
      <c r="A150"/>
      <c r="B150"/>
      <c r="C150"/>
    </row>
    <row r="151" spans="1:3">
      <c r="A151"/>
      <c r="B151"/>
      <c r="C151"/>
    </row>
    <row r="152" spans="1:3">
      <c r="A152"/>
      <c r="B152"/>
      <c r="C152"/>
    </row>
    <row r="153" spans="1:3">
      <c r="A153"/>
      <c r="B153"/>
      <c r="C153"/>
    </row>
    <row r="154" spans="1:3">
      <c r="A154"/>
      <c r="B154"/>
      <c r="C154"/>
    </row>
    <row r="155" spans="1:3">
      <c r="A155"/>
      <c r="B155"/>
      <c r="C155"/>
    </row>
    <row r="156" spans="1:3">
      <c r="A156"/>
      <c r="B156"/>
      <c r="C156"/>
    </row>
    <row r="157" spans="1:3">
      <c r="A157"/>
      <c r="B157"/>
      <c r="C157"/>
    </row>
    <row r="158" spans="1:3">
      <c r="A158"/>
      <c r="B158"/>
      <c r="C158"/>
    </row>
    <row r="159" spans="1:3">
      <c r="A159"/>
      <c r="B159"/>
      <c r="C159"/>
    </row>
    <row r="160" spans="1:3">
      <c r="A160"/>
      <c r="B160"/>
      <c r="C160"/>
    </row>
    <row r="161" spans="1:3">
      <c r="A161"/>
      <c r="B161"/>
      <c r="C161"/>
    </row>
    <row r="162" spans="1:3">
      <c r="A162"/>
      <c r="B162"/>
      <c r="C162"/>
    </row>
    <row r="163" spans="1:3">
      <c r="A163"/>
      <c r="B163"/>
      <c r="C163"/>
    </row>
    <row r="164" spans="1:3">
      <c r="A164"/>
      <c r="B164"/>
      <c r="C164"/>
    </row>
    <row r="165" spans="1:3">
      <c r="A165"/>
      <c r="B165"/>
      <c r="C165"/>
    </row>
    <row r="166" spans="1:3">
      <c r="A166"/>
      <c r="B166"/>
      <c r="C166"/>
    </row>
    <row r="167" spans="1:3">
      <c r="A167"/>
      <c r="B167"/>
      <c r="C167"/>
    </row>
    <row r="168" spans="1:3">
      <c r="A168"/>
      <c r="B168"/>
      <c r="C168"/>
    </row>
    <row r="169" spans="1:3">
      <c r="A169"/>
      <c r="B169"/>
      <c r="C169"/>
    </row>
    <row r="170" spans="1:3">
      <c r="A170"/>
      <c r="B170"/>
      <c r="C170"/>
    </row>
    <row r="171" spans="1:3">
      <c r="A171"/>
      <c r="B171"/>
      <c r="C171"/>
    </row>
    <row r="172" spans="1:3">
      <c r="A172"/>
      <c r="B172"/>
      <c r="C172"/>
    </row>
    <row r="173" spans="1:3">
      <c r="A173"/>
      <c r="B173"/>
      <c r="C173"/>
    </row>
    <row r="174" spans="1:3">
      <c r="A174"/>
      <c r="B174"/>
      <c r="C174"/>
    </row>
    <row r="175" spans="1:3">
      <c r="A175"/>
      <c r="B175"/>
      <c r="C175"/>
    </row>
    <row r="176" spans="1:3">
      <c r="A176"/>
      <c r="B176"/>
      <c r="C176"/>
    </row>
    <row r="177" spans="1:3">
      <c r="A177"/>
      <c r="B177"/>
      <c r="C177"/>
    </row>
    <row r="178" spans="1:3">
      <c r="A178"/>
      <c r="B178"/>
      <c r="C178"/>
    </row>
    <row r="179" spans="1:3">
      <c r="A179"/>
      <c r="B179"/>
      <c r="C179"/>
    </row>
    <row r="180" spans="1:3">
      <c r="A180"/>
      <c r="B180"/>
      <c r="C180"/>
    </row>
    <row r="181" spans="1:3">
      <c r="A181"/>
      <c r="B181"/>
      <c r="C181"/>
    </row>
    <row r="182" spans="1:3">
      <c r="A182"/>
      <c r="B182"/>
      <c r="C182"/>
    </row>
    <row r="183" spans="1:3">
      <c r="A183"/>
      <c r="B183"/>
      <c r="C183"/>
    </row>
    <row r="184" spans="1:3">
      <c r="A184"/>
      <c r="B184"/>
      <c r="C184"/>
    </row>
    <row r="185" spans="1:3">
      <c r="A185"/>
      <c r="B185"/>
      <c r="C185"/>
    </row>
    <row r="186" spans="1:3">
      <c r="A186"/>
      <c r="B186"/>
      <c r="C186"/>
    </row>
    <row r="187" spans="1:3">
      <c r="A187"/>
      <c r="B187"/>
      <c r="C187"/>
    </row>
    <row r="188" spans="1:3">
      <c r="A188"/>
      <c r="B188"/>
      <c r="C188"/>
    </row>
    <row r="189" spans="1:3">
      <c r="A189"/>
      <c r="B189"/>
      <c r="C189"/>
    </row>
    <row r="190" spans="1:3">
      <c r="A190"/>
      <c r="B190"/>
      <c r="C190"/>
    </row>
    <row r="191" spans="1:3">
      <c r="A191"/>
      <c r="B191"/>
      <c r="C191"/>
    </row>
    <row r="192" spans="1:3">
      <c r="A192"/>
      <c r="B192"/>
      <c r="C192"/>
    </row>
    <row r="193" spans="1:3">
      <c r="A193"/>
      <c r="B193"/>
      <c r="C193"/>
    </row>
    <row r="194" spans="1:3">
      <c r="A194"/>
      <c r="B194"/>
      <c r="C194"/>
    </row>
    <row r="195" spans="1:3">
      <c r="A195"/>
      <c r="B195"/>
      <c r="C195"/>
    </row>
    <row r="196" spans="1:3">
      <c r="A196"/>
      <c r="B196"/>
      <c r="C196"/>
    </row>
    <row r="197" spans="1:3">
      <c r="A197"/>
      <c r="B197"/>
      <c r="C197"/>
    </row>
    <row r="198" spans="1:3">
      <c r="A198"/>
      <c r="B198"/>
      <c r="C198"/>
    </row>
    <row r="199" spans="1:3">
      <c r="A199"/>
      <c r="B199"/>
      <c r="C199"/>
    </row>
    <row r="200" spans="1:3">
      <c r="A200"/>
      <c r="B200"/>
      <c r="C200"/>
    </row>
    <row r="201" spans="1:3">
      <c r="A201"/>
      <c r="B201"/>
      <c r="C201"/>
    </row>
    <row r="202" spans="1:3">
      <c r="A202"/>
      <c r="B202"/>
      <c r="C202"/>
    </row>
    <row r="203" spans="1:3">
      <c r="A203"/>
      <c r="B203"/>
      <c r="C203"/>
    </row>
    <row r="204" spans="1:3">
      <c r="A204"/>
      <c r="B204"/>
      <c r="C204"/>
    </row>
    <row r="205" spans="1:3">
      <c r="A205"/>
      <c r="B205"/>
      <c r="C205"/>
    </row>
    <row r="206" spans="1:3">
      <c r="A206"/>
      <c r="B206"/>
      <c r="C206"/>
    </row>
    <row r="207" spans="1:3">
      <c r="A207"/>
      <c r="B207"/>
      <c r="C207"/>
    </row>
    <row r="208" spans="1:3">
      <c r="A208"/>
      <c r="B208"/>
      <c r="C208"/>
    </row>
    <row r="209" spans="1:3">
      <c r="A209"/>
      <c r="B209"/>
      <c r="C209"/>
    </row>
    <row r="210" spans="1:3">
      <c r="A210"/>
      <c r="B210"/>
      <c r="C210"/>
    </row>
    <row r="211" spans="1:3">
      <c r="A211"/>
      <c r="B211"/>
      <c r="C211"/>
    </row>
    <row r="212" spans="1:3">
      <c r="A212"/>
      <c r="B212"/>
      <c r="C212"/>
    </row>
    <row r="213" spans="1:3">
      <c r="A213"/>
      <c r="B213"/>
      <c r="C213"/>
    </row>
    <row r="214" spans="1:3">
      <c r="A214"/>
      <c r="B214"/>
      <c r="C214"/>
    </row>
    <row r="215" spans="1:3">
      <c r="A215"/>
      <c r="B215"/>
      <c r="C215"/>
    </row>
    <row r="216" spans="1:3">
      <c r="A216"/>
      <c r="B216"/>
      <c r="C216"/>
    </row>
    <row r="217" spans="1:3">
      <c r="A217"/>
      <c r="B217"/>
      <c r="C217"/>
    </row>
    <row r="218" spans="1:3">
      <c r="A218"/>
      <c r="B218"/>
      <c r="C218"/>
    </row>
    <row r="219" spans="1:3">
      <c r="A219"/>
      <c r="B219"/>
      <c r="C219"/>
    </row>
    <row r="220" spans="1:3">
      <c r="A220"/>
      <c r="B220"/>
      <c r="C220"/>
    </row>
    <row r="221" spans="1:3">
      <c r="A221"/>
      <c r="B221"/>
      <c r="C221"/>
    </row>
    <row r="222" spans="1:3">
      <c r="A222"/>
      <c r="B222"/>
      <c r="C222"/>
    </row>
    <row r="223" spans="1:3">
      <c r="A223"/>
      <c r="B223"/>
      <c r="C223"/>
    </row>
    <row r="224" spans="1:3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B304"/>
      <c r="C304"/>
    </row>
    <row r="305" spans="2:3">
      <c r="B305"/>
      <c r="C305"/>
    </row>
    <row r="306" spans="2:3">
      <c r="B306"/>
      <c r="C306"/>
    </row>
    <row r="307" spans="2:3">
      <c r="B307"/>
      <c r="C307"/>
    </row>
    <row r="308" spans="2:3">
      <c r="B308"/>
      <c r="C308"/>
    </row>
    <row r="309" spans="2:3">
      <c r="B309"/>
      <c r="C309"/>
    </row>
    <row r="310" spans="2:3">
      <c r="B310"/>
      <c r="C310"/>
    </row>
    <row r="311" spans="2:3">
      <c r="B311"/>
      <c r="C311"/>
    </row>
    <row r="312" spans="2:3">
      <c r="B312"/>
      <c r="C312"/>
    </row>
    <row r="313" spans="2:3">
      <c r="B313"/>
      <c r="C313"/>
    </row>
    <row r="314" spans="2:3">
      <c r="B314"/>
      <c r="C314"/>
    </row>
    <row r="315" spans="2:3">
      <c r="B315"/>
      <c r="C315"/>
    </row>
    <row r="316" spans="2:3">
      <c r="B316"/>
      <c r="C316"/>
    </row>
    <row r="317" spans="2:3">
      <c r="B317"/>
      <c r="C317"/>
    </row>
    <row r="318" spans="2:3">
      <c r="B318"/>
      <c r="C318"/>
    </row>
    <row r="319" spans="2:3">
      <c r="B319"/>
      <c r="C319"/>
    </row>
    <row r="320" spans="2:3">
      <c r="B320"/>
      <c r="C320"/>
    </row>
    <row r="321" spans="2:3">
      <c r="B321"/>
      <c r="C321"/>
    </row>
    <row r="322" spans="2:3">
      <c r="B322"/>
      <c r="C322"/>
    </row>
    <row r="323" spans="2:3">
      <c r="B323"/>
      <c r="C323"/>
    </row>
    <row r="324" spans="2:3">
      <c r="B324"/>
      <c r="C324"/>
    </row>
    <row r="325" spans="2:3">
      <c r="B325"/>
      <c r="C325"/>
    </row>
    <row r="326" spans="2:3">
      <c r="B326"/>
      <c r="C326"/>
    </row>
    <row r="327" spans="2:3">
      <c r="B327"/>
      <c r="C327"/>
    </row>
    <row r="328" spans="2:3">
      <c r="B328"/>
      <c r="C328"/>
    </row>
    <row r="329" spans="2:3">
      <c r="B329"/>
      <c r="C329"/>
    </row>
    <row r="330" spans="2:3">
      <c r="B330"/>
      <c r="C330"/>
    </row>
    <row r="331" spans="2:3">
      <c r="B331"/>
      <c r="C331"/>
    </row>
    <row r="332" spans="2:3">
      <c r="B332"/>
      <c r="C332"/>
    </row>
    <row r="333" spans="2:3">
      <c r="B333"/>
      <c r="C333"/>
    </row>
    <row r="334" spans="2:3">
      <c r="B334"/>
      <c r="C334"/>
    </row>
    <row r="335" spans="2:3">
      <c r="B335"/>
      <c r="C335"/>
    </row>
    <row r="336" spans="2:3">
      <c r="B336"/>
      <c r="C336"/>
    </row>
    <row r="337" spans="2:3">
      <c r="B337"/>
      <c r="C337"/>
    </row>
    <row r="338" spans="2:3">
      <c r="B338"/>
      <c r="C338"/>
    </row>
    <row r="339" spans="2:3">
      <c r="B339"/>
      <c r="C339"/>
    </row>
    <row r="340" spans="2:3">
      <c r="B340"/>
      <c r="C340"/>
    </row>
    <row r="341" spans="2:3">
      <c r="B341"/>
      <c r="C341"/>
    </row>
    <row r="342" spans="2:3">
      <c r="B342"/>
      <c r="C342"/>
    </row>
    <row r="343" spans="2:3">
      <c r="B343"/>
      <c r="C343"/>
    </row>
    <row r="344" spans="2:3">
      <c r="B344"/>
      <c r="C344"/>
    </row>
    <row r="345" spans="2:3">
      <c r="B345"/>
      <c r="C345"/>
    </row>
    <row r="346" spans="2:3">
      <c r="B346"/>
      <c r="C346"/>
    </row>
    <row r="347" spans="2:3">
      <c r="B347"/>
      <c r="C347"/>
    </row>
    <row r="348" spans="2:3">
      <c r="B348"/>
      <c r="C348"/>
    </row>
    <row r="349" spans="2:3">
      <c r="B349"/>
      <c r="C349"/>
    </row>
    <row r="350" spans="2:3">
      <c r="B350"/>
      <c r="C350"/>
    </row>
    <row r="351" spans="2:3">
      <c r="B351"/>
      <c r="C351"/>
    </row>
    <row r="352" spans="2:3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  <c r="C362"/>
    </row>
    <row r="363" spans="2:3">
      <c r="B363"/>
      <c r="C363"/>
    </row>
    <row r="364" spans="2:3">
      <c r="B364"/>
      <c r="C364"/>
    </row>
    <row r="365" spans="2:3">
      <c r="B365"/>
      <c r="C365"/>
    </row>
    <row r="366" spans="2:3">
      <c r="B366"/>
      <c r="C366"/>
    </row>
    <row r="367" spans="2:3">
      <c r="B367"/>
      <c r="C367"/>
    </row>
    <row r="368" spans="2:3">
      <c r="B368"/>
      <c r="C368"/>
    </row>
    <row r="369" spans="2:3">
      <c r="B369"/>
      <c r="C369"/>
    </row>
    <row r="370" spans="2:3">
      <c r="B370"/>
      <c r="C370"/>
    </row>
    <row r="371" spans="2:3">
      <c r="B371"/>
      <c r="C371"/>
    </row>
    <row r="372" spans="2:3">
      <c r="B372"/>
      <c r="C372"/>
    </row>
    <row r="373" spans="2:3">
      <c r="B373"/>
      <c r="C373"/>
    </row>
    <row r="374" spans="2:3">
      <c r="B374"/>
      <c r="C374"/>
    </row>
    <row r="375" spans="2:3">
      <c r="B375"/>
      <c r="C375"/>
    </row>
    <row r="376" spans="2:3">
      <c r="B376"/>
      <c r="C376"/>
    </row>
    <row r="377" spans="2:3">
      <c r="B377"/>
      <c r="C377"/>
    </row>
    <row r="378" spans="2:3">
      <c r="B378"/>
      <c r="C378"/>
    </row>
    <row r="379" spans="2:3">
      <c r="B379"/>
      <c r="C379"/>
    </row>
    <row r="380" spans="2:3">
      <c r="B380"/>
      <c r="C380"/>
    </row>
    <row r="381" spans="2:3">
      <c r="B381"/>
      <c r="C381"/>
    </row>
    <row r="382" spans="2:3">
      <c r="B382"/>
      <c r="C382"/>
    </row>
    <row r="383" spans="2:3">
      <c r="B383"/>
      <c r="C383"/>
    </row>
    <row r="384" spans="2:3">
      <c r="B384"/>
      <c r="C384"/>
    </row>
    <row r="385" spans="2:3">
      <c r="B385"/>
      <c r="C385"/>
    </row>
    <row r="386" spans="2:3">
      <c r="B386"/>
      <c r="C386"/>
    </row>
    <row r="387" spans="2:3">
      <c r="B387"/>
      <c r="C387"/>
    </row>
    <row r="388" spans="2:3">
      <c r="B388"/>
      <c r="C388"/>
    </row>
    <row r="389" spans="2:3">
      <c r="B389"/>
      <c r="C389"/>
    </row>
    <row r="390" spans="2:3">
      <c r="B390"/>
      <c r="C390"/>
    </row>
    <row r="391" spans="2:3">
      <c r="B391"/>
      <c r="C391"/>
    </row>
    <row r="392" spans="2:3">
      <c r="B392"/>
      <c r="C392"/>
    </row>
    <row r="393" spans="2:3">
      <c r="B393"/>
      <c r="C393"/>
    </row>
    <row r="394" spans="2:3">
      <c r="B394"/>
      <c r="C394"/>
    </row>
    <row r="395" spans="2:3">
      <c r="B395"/>
      <c r="C395"/>
    </row>
    <row r="396" spans="2:3">
      <c r="B396"/>
      <c r="C396"/>
    </row>
    <row r="397" spans="2:3">
      <c r="B397"/>
      <c r="C397"/>
    </row>
    <row r="398" spans="2:3">
      <c r="B398"/>
      <c r="C398"/>
    </row>
    <row r="399" spans="2:3">
      <c r="B399"/>
      <c r="C399"/>
    </row>
    <row r="400" spans="2:3">
      <c r="B400"/>
      <c r="C400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  <row r="436" spans="2:3">
      <c r="B436"/>
      <c r="C436"/>
    </row>
    <row r="437" spans="2:3">
      <c r="B437"/>
      <c r="C437"/>
    </row>
    <row r="438" spans="2:3">
      <c r="B438"/>
      <c r="C438"/>
    </row>
    <row r="439" spans="2:3">
      <c r="B439"/>
      <c r="C439"/>
    </row>
    <row r="440" spans="2:3">
      <c r="B440"/>
      <c r="C440"/>
    </row>
    <row r="441" spans="2:3">
      <c r="B441"/>
      <c r="C441"/>
    </row>
    <row r="442" spans="2:3">
      <c r="B442"/>
      <c r="C442"/>
    </row>
    <row r="443" spans="2:3">
      <c r="B443"/>
      <c r="C443"/>
    </row>
    <row r="444" spans="2:3">
      <c r="B444"/>
      <c r="C444"/>
    </row>
    <row r="445" spans="2:3">
      <c r="B445"/>
      <c r="C445"/>
    </row>
    <row r="446" spans="2:3">
      <c r="B446"/>
      <c r="C446"/>
    </row>
    <row r="447" spans="2:3">
      <c r="B447"/>
      <c r="C447"/>
    </row>
    <row r="448" spans="2:3">
      <c r="B448"/>
      <c r="C448"/>
    </row>
    <row r="449" spans="2:3">
      <c r="B449"/>
      <c r="C449"/>
    </row>
    <row r="450" spans="2:3">
      <c r="B450"/>
      <c r="C450"/>
    </row>
    <row r="451" spans="2:3">
      <c r="B451"/>
      <c r="C451"/>
    </row>
    <row r="452" spans="2:3">
      <c r="B452"/>
      <c r="C452"/>
    </row>
    <row r="453" spans="2:3">
      <c r="B453"/>
      <c r="C453"/>
    </row>
    <row r="454" spans="2:3">
      <c r="B454"/>
      <c r="C454"/>
    </row>
    <row r="455" spans="2:3">
      <c r="B455"/>
      <c r="C455"/>
    </row>
    <row r="456" spans="2:3">
      <c r="B456"/>
      <c r="C456"/>
    </row>
    <row r="457" spans="2:3">
      <c r="B457"/>
      <c r="C457"/>
    </row>
    <row r="458" spans="2:3">
      <c r="B458"/>
      <c r="C458"/>
    </row>
    <row r="459" spans="2:3">
      <c r="B459"/>
      <c r="C459"/>
    </row>
    <row r="460" spans="2:3">
      <c r="B460"/>
      <c r="C460"/>
    </row>
    <row r="461" spans="2:3">
      <c r="B461"/>
      <c r="C461"/>
    </row>
    <row r="462" spans="2:3">
      <c r="B462"/>
      <c r="C462"/>
    </row>
    <row r="463" spans="2:3">
      <c r="B463"/>
      <c r="C463"/>
    </row>
    <row r="464" spans="2:3">
      <c r="B464"/>
      <c r="C464"/>
    </row>
    <row r="465" spans="2:3">
      <c r="B465"/>
      <c r="C465"/>
    </row>
    <row r="466" spans="2:3">
      <c r="B466"/>
      <c r="C466"/>
    </row>
    <row r="467" spans="2:3">
      <c r="B467"/>
      <c r="C467"/>
    </row>
    <row r="468" spans="2:3">
      <c r="B468"/>
      <c r="C468"/>
    </row>
    <row r="469" spans="2:3">
      <c r="B469"/>
      <c r="C469"/>
    </row>
    <row r="470" spans="2:3">
      <c r="B470"/>
      <c r="C470"/>
    </row>
    <row r="471" spans="2:3">
      <c r="B471"/>
      <c r="C471"/>
    </row>
    <row r="472" spans="2:3">
      <c r="B472"/>
      <c r="C472"/>
    </row>
    <row r="473" spans="2:3">
      <c r="B473"/>
      <c r="C473"/>
    </row>
    <row r="474" spans="2:3">
      <c r="B474"/>
      <c r="C474"/>
    </row>
    <row r="475" spans="2:3">
      <c r="B475"/>
      <c r="C475"/>
    </row>
    <row r="476" spans="2:3">
      <c r="B476"/>
      <c r="C476"/>
    </row>
    <row r="477" spans="2:3">
      <c r="B477"/>
      <c r="C477"/>
    </row>
    <row r="478" spans="2:3">
      <c r="B478"/>
      <c r="C478"/>
    </row>
    <row r="479" spans="2:3">
      <c r="B479"/>
      <c r="C479"/>
    </row>
    <row r="480" spans="2:3">
      <c r="B480"/>
      <c r="C480"/>
    </row>
    <row r="481" spans="2:3">
      <c r="B481"/>
      <c r="C481"/>
    </row>
    <row r="482" spans="2:3">
      <c r="B482"/>
      <c r="C482"/>
    </row>
    <row r="483" spans="2:3">
      <c r="B483"/>
      <c r="C483"/>
    </row>
    <row r="484" spans="2:3">
      <c r="B484"/>
      <c r="C484"/>
    </row>
    <row r="485" spans="2:3">
      <c r="B485"/>
      <c r="C485"/>
    </row>
    <row r="486" spans="2:3">
      <c r="B486"/>
      <c r="C486"/>
    </row>
    <row r="487" spans="2:3">
      <c r="B487"/>
      <c r="C487"/>
    </row>
    <row r="488" spans="2:3">
      <c r="B488"/>
      <c r="C488"/>
    </row>
    <row r="489" spans="2:3">
      <c r="B489"/>
      <c r="C489"/>
    </row>
    <row r="490" spans="2:3">
      <c r="B490"/>
      <c r="C490"/>
    </row>
    <row r="491" spans="2:3">
      <c r="B491"/>
      <c r="C491"/>
    </row>
    <row r="492" spans="2:3">
      <c r="B492"/>
      <c r="C492"/>
    </row>
    <row r="493" spans="2:3">
      <c r="B493"/>
      <c r="C493"/>
    </row>
    <row r="494" spans="2:3">
      <c r="B494"/>
      <c r="C494"/>
    </row>
    <row r="495" spans="2:3">
      <c r="B495"/>
      <c r="C495"/>
    </row>
    <row r="496" spans="2:3">
      <c r="B496"/>
      <c r="C496"/>
    </row>
    <row r="497" spans="2:3">
      <c r="B497"/>
      <c r="C497"/>
    </row>
    <row r="498" spans="2:3">
      <c r="B498"/>
      <c r="C498"/>
    </row>
    <row r="499" spans="2:3">
      <c r="B499"/>
      <c r="C499"/>
    </row>
    <row r="500" spans="2:3">
      <c r="B500"/>
      <c r="C500"/>
    </row>
    <row r="501" spans="2:3">
      <c r="B501"/>
      <c r="C501"/>
    </row>
    <row r="502" spans="2:3">
      <c r="B502"/>
      <c r="C502"/>
    </row>
    <row r="503" spans="2:3">
      <c r="B503"/>
      <c r="C503"/>
    </row>
    <row r="504" spans="2:3">
      <c r="B504"/>
      <c r="C504"/>
    </row>
    <row r="505" spans="2:3">
      <c r="B505"/>
      <c r="C505"/>
    </row>
    <row r="506" spans="2:3">
      <c r="B506"/>
      <c r="C506"/>
    </row>
    <row r="507" spans="2:3">
      <c r="B507"/>
      <c r="C507"/>
    </row>
    <row r="508" spans="2:3">
      <c r="B508"/>
      <c r="C508"/>
    </row>
    <row r="509" spans="2:3">
      <c r="B509"/>
      <c r="C509"/>
    </row>
    <row r="510" spans="2:3">
      <c r="B510"/>
      <c r="C510"/>
    </row>
    <row r="511" spans="2:3">
      <c r="B511"/>
      <c r="C511"/>
    </row>
    <row r="512" spans="2:3">
      <c r="B512"/>
      <c r="C512"/>
    </row>
    <row r="513" spans="2:3">
      <c r="B513"/>
      <c r="C513"/>
    </row>
    <row r="514" spans="2:3">
      <c r="B514"/>
      <c r="C514"/>
    </row>
    <row r="515" spans="2:3">
      <c r="B515"/>
      <c r="C515"/>
    </row>
    <row r="516" spans="2:3">
      <c r="B516"/>
      <c r="C516"/>
    </row>
    <row r="517" spans="2:3">
      <c r="B517"/>
      <c r="C517"/>
    </row>
    <row r="518" spans="2:3">
      <c r="B518"/>
      <c r="C518"/>
    </row>
    <row r="519" spans="2:3">
      <c r="B519"/>
      <c r="C519"/>
    </row>
    <row r="520" spans="2:3">
      <c r="B520"/>
      <c r="C520"/>
    </row>
    <row r="521" spans="2:3">
      <c r="B521"/>
      <c r="C521"/>
    </row>
    <row r="522" spans="2:3">
      <c r="B522"/>
      <c r="C522"/>
    </row>
    <row r="523" spans="2:3">
      <c r="B523"/>
      <c r="C523"/>
    </row>
    <row r="524" spans="2:3">
      <c r="B524"/>
      <c r="C524"/>
    </row>
    <row r="525" spans="2:3">
      <c r="B525"/>
      <c r="C525"/>
    </row>
    <row r="526" spans="2:3">
      <c r="B526"/>
      <c r="C526"/>
    </row>
    <row r="527" spans="2:3">
      <c r="B527"/>
      <c r="C527"/>
    </row>
    <row r="528" spans="2:3">
      <c r="B528"/>
      <c r="C528"/>
    </row>
    <row r="529" spans="2:3">
      <c r="B529"/>
      <c r="C529"/>
    </row>
    <row r="530" spans="2:3">
      <c r="B530"/>
      <c r="C530"/>
    </row>
    <row r="531" spans="2:3">
      <c r="B531"/>
      <c r="C531"/>
    </row>
    <row r="532" spans="2:3">
      <c r="B532"/>
      <c r="C532"/>
    </row>
    <row r="533" spans="2:3">
      <c r="B533"/>
      <c r="C533"/>
    </row>
    <row r="534" spans="2:3">
      <c r="B534"/>
      <c r="C534"/>
    </row>
    <row r="535" spans="2:3">
      <c r="B535"/>
      <c r="C535"/>
    </row>
    <row r="536" spans="2:3">
      <c r="B536"/>
      <c r="C536"/>
    </row>
    <row r="537" spans="2:3">
      <c r="B537"/>
      <c r="C537"/>
    </row>
    <row r="538" spans="2:3">
      <c r="B538"/>
      <c r="C538"/>
    </row>
    <row r="539" spans="2:3">
      <c r="B539"/>
      <c r="C539"/>
    </row>
    <row r="540" spans="2:3">
      <c r="B540"/>
      <c r="C540"/>
    </row>
    <row r="541" spans="2:3">
      <c r="B541"/>
      <c r="C541"/>
    </row>
    <row r="542" spans="2:3">
      <c r="B542"/>
      <c r="C542"/>
    </row>
    <row r="543" spans="2:3">
      <c r="B543"/>
      <c r="C543"/>
    </row>
    <row r="544" spans="2:3">
      <c r="B544"/>
      <c r="C544"/>
    </row>
    <row r="545" spans="2:3">
      <c r="B545"/>
      <c r="C545"/>
    </row>
    <row r="546" spans="2:3">
      <c r="B546"/>
      <c r="C546"/>
    </row>
    <row r="547" spans="2:3">
      <c r="B547"/>
      <c r="C547"/>
    </row>
    <row r="548" spans="2:3">
      <c r="B548"/>
      <c r="C548"/>
    </row>
    <row r="549" spans="2:3">
      <c r="B549"/>
      <c r="C549"/>
    </row>
    <row r="550" spans="2:3">
      <c r="B550"/>
      <c r="C550"/>
    </row>
    <row r="551" spans="2:3">
      <c r="B551"/>
      <c r="C551"/>
    </row>
    <row r="552" spans="2:3">
      <c r="B552"/>
      <c r="C552"/>
    </row>
    <row r="553" spans="2:3">
      <c r="B553"/>
      <c r="C553"/>
    </row>
    <row r="554" spans="2:3">
      <c r="B554"/>
      <c r="C554"/>
    </row>
    <row r="555" spans="2:3">
      <c r="B555"/>
      <c r="C555"/>
    </row>
    <row r="556" spans="2:3">
      <c r="B556"/>
      <c r="C556"/>
    </row>
    <row r="557" spans="2:3">
      <c r="B557"/>
      <c r="C557"/>
    </row>
    <row r="558" spans="2:3">
      <c r="B558"/>
      <c r="C558"/>
    </row>
    <row r="559" spans="2:3">
      <c r="B559"/>
      <c r="C559"/>
    </row>
    <row r="560" spans="2:3">
      <c r="B560"/>
      <c r="C560"/>
    </row>
    <row r="561" spans="2:3">
      <c r="B561"/>
      <c r="C561"/>
    </row>
    <row r="562" spans="2:3">
      <c r="B562"/>
      <c r="C562"/>
    </row>
    <row r="563" spans="2:3">
      <c r="B563"/>
      <c r="C563"/>
    </row>
    <row r="564" spans="2:3">
      <c r="B564"/>
      <c r="C564"/>
    </row>
    <row r="565" spans="2:3">
      <c r="B565"/>
      <c r="C565"/>
    </row>
    <row r="566" spans="2:3">
      <c r="B566"/>
      <c r="C566"/>
    </row>
    <row r="567" spans="2:3">
      <c r="B567"/>
      <c r="C567"/>
    </row>
    <row r="568" spans="2:3">
      <c r="B568"/>
      <c r="C568"/>
    </row>
    <row r="569" spans="2:3">
      <c r="B569"/>
      <c r="C569"/>
    </row>
    <row r="570" spans="2:3">
      <c r="B570"/>
      <c r="C570"/>
    </row>
    <row r="571" spans="2:3">
      <c r="B571"/>
      <c r="C571"/>
    </row>
    <row r="572" spans="2:3">
      <c r="B572"/>
      <c r="C572"/>
    </row>
    <row r="573" spans="2:3">
      <c r="B573"/>
      <c r="C573"/>
    </row>
    <row r="574" spans="2:3">
      <c r="B574"/>
      <c r="C574"/>
    </row>
    <row r="575" spans="2:3">
      <c r="B575"/>
      <c r="C575"/>
    </row>
    <row r="576" spans="2:3">
      <c r="B576"/>
      <c r="C576"/>
    </row>
    <row r="577" spans="2:3">
      <c r="B577"/>
      <c r="C577"/>
    </row>
    <row r="578" spans="2:3">
      <c r="B578"/>
      <c r="C578"/>
    </row>
    <row r="579" spans="2:3">
      <c r="B579"/>
      <c r="C579"/>
    </row>
    <row r="580" spans="2:3">
      <c r="B580"/>
      <c r="C580"/>
    </row>
    <row r="581" spans="2:3">
      <c r="B581"/>
      <c r="C581"/>
    </row>
    <row r="582" spans="2:3">
      <c r="B582"/>
      <c r="C582"/>
    </row>
    <row r="583" spans="2:3">
      <c r="B583"/>
      <c r="C583"/>
    </row>
    <row r="584" spans="2:3">
      <c r="B584"/>
      <c r="C584"/>
    </row>
    <row r="585" spans="2:3">
      <c r="B585"/>
      <c r="C585"/>
    </row>
    <row r="586" spans="2:3">
      <c r="B586"/>
      <c r="C586"/>
    </row>
    <row r="587" spans="2:3">
      <c r="B587"/>
      <c r="C587"/>
    </row>
    <row r="588" spans="2:3">
      <c r="B588"/>
      <c r="C588"/>
    </row>
    <row r="589" spans="2:3">
      <c r="B589"/>
      <c r="C589"/>
    </row>
    <row r="590" spans="2:3">
      <c r="B590"/>
      <c r="C590"/>
    </row>
    <row r="591" spans="2:3">
      <c r="B591"/>
      <c r="C591"/>
    </row>
    <row r="592" spans="2:3">
      <c r="B592"/>
      <c r="C592"/>
    </row>
    <row r="593" spans="2:3">
      <c r="B593"/>
      <c r="C593"/>
    </row>
    <row r="594" spans="2:3">
      <c r="B594"/>
      <c r="C594"/>
    </row>
    <row r="595" spans="2:3">
      <c r="B595"/>
      <c r="C595"/>
    </row>
    <row r="596" spans="2:3">
      <c r="B596"/>
      <c r="C596"/>
    </row>
    <row r="597" spans="2:3">
      <c r="B597"/>
      <c r="C597"/>
    </row>
    <row r="598" spans="2:3">
      <c r="B598"/>
      <c r="C598"/>
    </row>
    <row r="599" spans="2:3">
      <c r="B599"/>
      <c r="C599"/>
    </row>
    <row r="600" spans="2:3">
      <c r="B600"/>
      <c r="C600"/>
    </row>
    <row r="601" spans="2:3">
      <c r="B601"/>
      <c r="C601"/>
    </row>
    <row r="602" spans="2:3">
      <c r="B602"/>
      <c r="C602"/>
    </row>
    <row r="603" spans="2:3">
      <c r="B603"/>
      <c r="C603"/>
    </row>
    <row r="604" spans="2:3">
      <c r="B604"/>
      <c r="C604"/>
    </row>
    <row r="605" spans="2:3">
      <c r="B605"/>
      <c r="C605"/>
    </row>
    <row r="606" spans="2:3">
      <c r="B606"/>
      <c r="C606"/>
    </row>
    <row r="607" spans="2:3">
      <c r="B607"/>
      <c r="C607"/>
    </row>
    <row r="608" spans="2:3">
      <c r="B608"/>
      <c r="C608"/>
    </row>
    <row r="609" spans="2:3">
      <c r="B609"/>
      <c r="C609"/>
    </row>
    <row r="610" spans="2:3">
      <c r="B610"/>
      <c r="C610"/>
    </row>
    <row r="611" spans="2:3">
      <c r="B611"/>
      <c r="C611"/>
    </row>
    <row r="612" spans="2:3">
      <c r="B612"/>
      <c r="C612"/>
    </row>
    <row r="613" spans="2:3">
      <c r="B613"/>
      <c r="C613"/>
    </row>
    <row r="614" spans="2:3">
      <c r="B614"/>
      <c r="C614"/>
    </row>
    <row r="615" spans="2:3">
      <c r="B615"/>
      <c r="C615"/>
    </row>
    <row r="616" spans="2:3">
      <c r="B616"/>
      <c r="C616"/>
    </row>
    <row r="617" spans="2:3">
      <c r="B617"/>
      <c r="C617"/>
    </row>
    <row r="618" spans="2:3">
      <c r="B618"/>
      <c r="C618"/>
    </row>
    <row r="619" spans="2:3">
      <c r="B619"/>
      <c r="C619"/>
    </row>
    <row r="620" spans="2:3">
      <c r="B620"/>
      <c r="C620"/>
    </row>
    <row r="621" spans="2:3">
      <c r="B621"/>
      <c r="C621"/>
    </row>
    <row r="622" spans="2:3">
      <c r="B622"/>
      <c r="C622"/>
    </row>
    <row r="623" spans="2:3">
      <c r="B623"/>
      <c r="C623"/>
    </row>
    <row r="624" spans="2:3">
      <c r="B624"/>
      <c r="C624"/>
    </row>
    <row r="625" spans="2:3">
      <c r="B625"/>
      <c r="C625"/>
    </row>
    <row r="626" spans="2:3">
      <c r="B626"/>
      <c r="C626"/>
    </row>
    <row r="627" spans="2:3">
      <c r="B627"/>
      <c r="C627"/>
    </row>
    <row r="628" spans="2:3">
      <c r="B628"/>
      <c r="C628"/>
    </row>
    <row r="629" spans="2:3">
      <c r="B629"/>
      <c r="C629"/>
    </row>
    <row r="630" spans="2:3">
      <c r="B630"/>
      <c r="C630"/>
    </row>
    <row r="631" spans="2:3">
      <c r="B631"/>
      <c r="C631"/>
    </row>
    <row r="632" spans="2:3">
      <c r="B632"/>
      <c r="C632"/>
    </row>
    <row r="633" spans="2:3">
      <c r="B633"/>
      <c r="C633"/>
    </row>
    <row r="634" spans="2:3">
      <c r="B634"/>
      <c r="C634"/>
    </row>
    <row r="635" spans="2:3">
      <c r="B635"/>
      <c r="C635"/>
    </row>
    <row r="636" spans="2:3">
      <c r="B636"/>
      <c r="C636"/>
    </row>
    <row r="637" spans="2:3">
      <c r="B637"/>
      <c r="C637"/>
    </row>
    <row r="638" spans="2:3">
      <c r="B638"/>
      <c r="C638"/>
    </row>
    <row r="639" spans="2:3">
      <c r="B639"/>
      <c r="C639"/>
    </row>
    <row r="640" spans="2:3">
      <c r="B640"/>
      <c r="C640"/>
    </row>
    <row r="641" spans="2:3">
      <c r="B641"/>
      <c r="C641"/>
    </row>
    <row r="642" spans="2:3">
      <c r="B642"/>
      <c r="C642"/>
    </row>
    <row r="643" spans="2:3">
      <c r="B643"/>
      <c r="C643"/>
    </row>
    <row r="644" spans="2:3">
      <c r="B644"/>
      <c r="C644"/>
    </row>
    <row r="645" spans="2:3">
      <c r="B645"/>
      <c r="C645"/>
    </row>
    <row r="646" spans="2:3">
      <c r="B646"/>
      <c r="C646"/>
    </row>
    <row r="647" spans="2:3">
      <c r="B647"/>
      <c r="C647"/>
    </row>
    <row r="648" spans="2:3">
      <c r="B648"/>
      <c r="C648"/>
    </row>
    <row r="649" spans="2:3">
      <c r="B649"/>
      <c r="C649"/>
    </row>
    <row r="650" spans="2:3">
      <c r="B650"/>
      <c r="C650"/>
    </row>
    <row r="651" spans="2:3">
      <c r="B651"/>
      <c r="C651"/>
    </row>
    <row r="652" spans="2:3">
      <c r="B652"/>
      <c r="C652"/>
    </row>
    <row r="653" spans="2:3">
      <c r="B653"/>
      <c r="C653"/>
    </row>
    <row r="654" spans="2:3">
      <c r="B654"/>
      <c r="C654"/>
    </row>
    <row r="655" spans="2:3">
      <c r="B655"/>
      <c r="C655"/>
    </row>
    <row r="656" spans="2:3">
      <c r="B656"/>
      <c r="C656"/>
    </row>
    <row r="657" spans="2:3">
      <c r="B657"/>
      <c r="C657"/>
    </row>
    <row r="658" spans="2:3">
      <c r="B658"/>
      <c r="C658"/>
    </row>
    <row r="659" spans="2:3">
      <c r="B659"/>
      <c r="C659"/>
    </row>
    <row r="660" spans="2:3">
      <c r="B660"/>
      <c r="C660"/>
    </row>
    <row r="661" spans="2:3">
      <c r="B661"/>
      <c r="C661"/>
    </row>
    <row r="662" spans="2:3">
      <c r="B662"/>
      <c r="C662"/>
    </row>
    <row r="663" spans="2:3">
      <c r="B663"/>
      <c r="C663"/>
    </row>
    <row r="664" spans="2:3">
      <c r="B664"/>
      <c r="C664"/>
    </row>
    <row r="665" spans="2:3">
      <c r="B665"/>
      <c r="C665"/>
    </row>
    <row r="666" spans="2:3">
      <c r="B666"/>
      <c r="C666"/>
    </row>
    <row r="667" spans="2:3">
      <c r="B667"/>
      <c r="C667"/>
    </row>
    <row r="668" spans="2:3">
      <c r="B668"/>
      <c r="C668"/>
    </row>
    <row r="669" spans="2:3">
      <c r="B669"/>
      <c r="C669"/>
    </row>
    <row r="670" spans="2:3">
      <c r="B670"/>
      <c r="C670"/>
    </row>
    <row r="671" spans="2:3">
      <c r="B671"/>
      <c r="C671"/>
    </row>
    <row r="672" spans="2:3">
      <c r="B672"/>
      <c r="C672"/>
    </row>
    <row r="673" spans="2:3">
      <c r="B673"/>
      <c r="C673"/>
    </row>
    <row r="674" spans="2:3">
      <c r="B674"/>
      <c r="C674"/>
    </row>
    <row r="675" spans="2:3">
      <c r="B675"/>
      <c r="C675"/>
    </row>
    <row r="676" spans="2:3">
      <c r="B676"/>
      <c r="C676"/>
    </row>
    <row r="677" spans="2:3">
      <c r="B677"/>
      <c r="C677"/>
    </row>
    <row r="678" spans="2:3">
      <c r="B678"/>
      <c r="C678"/>
    </row>
    <row r="679" spans="2:3">
      <c r="B679"/>
      <c r="C679"/>
    </row>
    <row r="680" spans="2:3">
      <c r="B680"/>
      <c r="C680"/>
    </row>
    <row r="681" spans="2:3">
      <c r="B681"/>
      <c r="C681"/>
    </row>
    <row r="682" spans="2:3">
      <c r="B682"/>
      <c r="C682"/>
    </row>
    <row r="683" spans="2:3">
      <c r="B683"/>
      <c r="C683"/>
    </row>
    <row r="684" spans="2:3">
      <c r="B684"/>
      <c r="C684"/>
    </row>
    <row r="685" spans="2:3">
      <c r="B685"/>
      <c r="C685"/>
    </row>
    <row r="686" spans="2:3">
      <c r="B686"/>
      <c r="C686"/>
    </row>
    <row r="687" spans="2:3">
      <c r="B687"/>
      <c r="C687"/>
    </row>
    <row r="688" spans="2:3">
      <c r="B688"/>
      <c r="C688"/>
    </row>
    <row r="689" spans="2:3">
      <c r="B689"/>
      <c r="C689"/>
    </row>
    <row r="690" spans="2:3">
      <c r="B690"/>
      <c r="C690"/>
    </row>
    <row r="691" spans="2:3">
      <c r="B691"/>
      <c r="C691"/>
    </row>
    <row r="692" spans="2:3">
      <c r="B692"/>
      <c r="C692"/>
    </row>
    <row r="693" spans="2:3">
      <c r="B693"/>
      <c r="C693"/>
    </row>
    <row r="694" spans="2:3">
      <c r="B694"/>
      <c r="C694"/>
    </row>
    <row r="695" spans="2:3">
      <c r="B695"/>
      <c r="C695"/>
    </row>
    <row r="696" spans="2:3">
      <c r="B696"/>
      <c r="C696"/>
    </row>
    <row r="697" spans="2:3">
      <c r="B697"/>
      <c r="C697"/>
    </row>
    <row r="698" spans="2:3">
      <c r="B698"/>
      <c r="C698"/>
    </row>
    <row r="699" spans="2:3">
      <c r="B699"/>
      <c r="C699"/>
    </row>
    <row r="700" spans="2:3">
      <c r="B700"/>
      <c r="C700"/>
    </row>
    <row r="701" spans="2:3">
      <c r="B701"/>
      <c r="C701"/>
    </row>
    <row r="702" spans="2:3">
      <c r="B702"/>
      <c r="C702"/>
    </row>
    <row r="703" spans="2:3">
      <c r="B703"/>
      <c r="C703"/>
    </row>
    <row r="704" spans="2:3">
      <c r="B704"/>
      <c r="C704"/>
    </row>
    <row r="705" spans="2:3">
      <c r="B705"/>
      <c r="C705"/>
    </row>
    <row r="706" spans="2:3">
      <c r="B706"/>
      <c r="C706"/>
    </row>
    <row r="707" spans="2:3">
      <c r="B707"/>
      <c r="C707"/>
    </row>
    <row r="708" spans="2:3">
      <c r="B708"/>
      <c r="C708"/>
    </row>
    <row r="709" spans="2:3">
      <c r="B709"/>
      <c r="C709"/>
    </row>
    <row r="710" spans="2:3">
      <c r="B710"/>
      <c r="C710"/>
    </row>
    <row r="711" spans="2:3">
      <c r="B711"/>
      <c r="C711"/>
    </row>
    <row r="712" spans="2:3">
      <c r="B712"/>
      <c r="C712"/>
    </row>
    <row r="713" spans="2:3">
      <c r="B713"/>
      <c r="C713"/>
    </row>
    <row r="714" spans="2:3">
      <c r="B714"/>
      <c r="C714"/>
    </row>
    <row r="715" spans="2:3">
      <c r="B715"/>
      <c r="C715"/>
    </row>
    <row r="716" spans="2:3">
      <c r="B716"/>
      <c r="C716"/>
    </row>
    <row r="717" spans="2:3">
      <c r="B717"/>
      <c r="C717"/>
    </row>
    <row r="718" spans="2:3">
      <c r="B718"/>
      <c r="C718"/>
    </row>
    <row r="719" spans="2:3">
      <c r="B719"/>
      <c r="C719"/>
    </row>
    <row r="720" spans="2:3">
      <c r="B720"/>
      <c r="C720"/>
    </row>
    <row r="721" spans="2:3">
      <c r="B721"/>
      <c r="C721"/>
    </row>
    <row r="722" spans="2:3">
      <c r="B722"/>
      <c r="C722"/>
    </row>
    <row r="723" spans="2:3">
      <c r="B723"/>
      <c r="C723"/>
    </row>
    <row r="724" spans="2:3">
      <c r="B724"/>
      <c r="C724"/>
    </row>
    <row r="725" spans="2:3">
      <c r="B725"/>
      <c r="C725"/>
    </row>
    <row r="726" spans="2:3">
      <c r="B726"/>
      <c r="C726"/>
    </row>
    <row r="727" spans="2:3">
      <c r="B727"/>
      <c r="C727"/>
    </row>
    <row r="728" spans="2:3">
      <c r="B728"/>
      <c r="C728"/>
    </row>
    <row r="729" spans="2:3">
      <c r="B729"/>
      <c r="C729"/>
    </row>
    <row r="730" spans="2:3">
      <c r="B730"/>
      <c r="C730"/>
    </row>
    <row r="731" spans="2:3">
      <c r="B731"/>
      <c r="C731"/>
    </row>
    <row r="732" spans="2:3">
      <c r="B732"/>
      <c r="C732"/>
    </row>
    <row r="733" spans="2:3">
      <c r="B733"/>
      <c r="C733"/>
    </row>
    <row r="734" spans="2:3">
      <c r="B734"/>
      <c r="C734"/>
    </row>
    <row r="735" spans="2:3">
      <c r="B735"/>
      <c r="C735"/>
    </row>
    <row r="736" spans="2:3">
      <c r="B736"/>
      <c r="C736"/>
    </row>
    <row r="737" spans="2:3">
      <c r="B737"/>
      <c r="C737"/>
    </row>
    <row r="738" spans="2:3">
      <c r="B738"/>
      <c r="C738"/>
    </row>
    <row r="739" spans="2:3">
      <c r="B739"/>
      <c r="C739"/>
    </row>
    <row r="740" spans="2:3">
      <c r="B740"/>
      <c r="C740"/>
    </row>
    <row r="741" spans="2:3">
      <c r="B741"/>
      <c r="C741"/>
    </row>
    <row r="742" spans="2:3">
      <c r="B742"/>
      <c r="C742"/>
    </row>
    <row r="743" spans="2:3">
      <c r="B743"/>
      <c r="C743"/>
    </row>
    <row r="744" spans="2:3">
      <c r="B744"/>
      <c r="C744"/>
    </row>
    <row r="745" spans="2:3">
      <c r="B745"/>
      <c r="C745"/>
    </row>
    <row r="746" spans="2:3">
      <c r="B746"/>
      <c r="C746"/>
    </row>
    <row r="747" spans="2:3">
      <c r="B747"/>
      <c r="C747"/>
    </row>
    <row r="748" spans="2:3">
      <c r="B748"/>
      <c r="C748"/>
    </row>
    <row r="749" spans="2:3">
      <c r="B749"/>
      <c r="C749"/>
    </row>
    <row r="750" spans="2:3">
      <c r="B750"/>
      <c r="C750"/>
    </row>
    <row r="751" spans="2:3">
      <c r="B751"/>
      <c r="C751"/>
    </row>
    <row r="752" spans="2:3">
      <c r="B752"/>
      <c r="C752"/>
    </row>
    <row r="753" spans="2:3">
      <c r="B753"/>
      <c r="C753"/>
    </row>
    <row r="754" spans="2:3">
      <c r="B754"/>
      <c r="C754"/>
    </row>
    <row r="755" spans="2:3">
      <c r="B755"/>
      <c r="C755"/>
    </row>
    <row r="756" spans="2:3">
      <c r="B756"/>
      <c r="C756"/>
    </row>
    <row r="757" spans="2:3">
      <c r="B757"/>
      <c r="C757"/>
    </row>
    <row r="758" spans="2:3">
      <c r="B758"/>
      <c r="C758"/>
    </row>
    <row r="759" spans="2:3">
      <c r="B759"/>
      <c r="C759"/>
    </row>
    <row r="760" spans="2:3">
      <c r="B760"/>
      <c r="C760"/>
    </row>
    <row r="761" spans="2:3">
      <c r="B761"/>
      <c r="C761"/>
    </row>
    <row r="762" spans="2:3">
      <c r="B762"/>
      <c r="C762"/>
    </row>
    <row r="763" spans="2:3">
      <c r="B763"/>
      <c r="C763"/>
    </row>
    <row r="764" spans="2:3">
      <c r="B764"/>
      <c r="C764"/>
    </row>
    <row r="765" spans="2:3">
      <c r="B765"/>
      <c r="C765"/>
    </row>
    <row r="766" spans="2:3">
      <c r="B766"/>
      <c r="C766"/>
    </row>
    <row r="767" spans="2:3">
      <c r="B767"/>
      <c r="C767"/>
    </row>
    <row r="768" spans="2:3">
      <c r="B768"/>
      <c r="C768"/>
    </row>
    <row r="769" spans="2:3">
      <c r="B769"/>
      <c r="C769"/>
    </row>
    <row r="770" spans="2:3">
      <c r="B770"/>
      <c r="C770"/>
    </row>
    <row r="771" spans="2:3">
      <c r="B771"/>
      <c r="C771"/>
    </row>
    <row r="772" spans="2:3">
      <c r="B772"/>
      <c r="C772"/>
    </row>
    <row r="773" spans="2:3">
      <c r="B773"/>
      <c r="C773"/>
    </row>
    <row r="774" spans="2:3">
      <c r="B774"/>
      <c r="C774"/>
    </row>
    <row r="775" spans="2:3">
      <c r="B775"/>
      <c r="C775"/>
    </row>
    <row r="776" spans="2:3">
      <c r="B776"/>
      <c r="C776"/>
    </row>
    <row r="777" spans="2:3">
      <c r="B777"/>
      <c r="C777"/>
    </row>
    <row r="778" spans="2:3">
      <c r="B778"/>
      <c r="C778"/>
    </row>
    <row r="779" spans="2:3">
      <c r="B779"/>
      <c r="C779"/>
    </row>
    <row r="780" spans="2:3">
      <c r="B780"/>
      <c r="C780"/>
    </row>
    <row r="781" spans="2:3">
      <c r="B781"/>
      <c r="C781"/>
    </row>
    <row r="782" spans="2:3">
      <c r="B782"/>
      <c r="C782"/>
    </row>
    <row r="783" spans="2:3">
      <c r="B783"/>
      <c r="C783"/>
    </row>
    <row r="784" spans="2:3">
      <c r="B784"/>
      <c r="C784"/>
    </row>
    <row r="785" spans="2:3">
      <c r="B785"/>
      <c r="C785"/>
    </row>
    <row r="786" spans="2:3">
      <c r="B786"/>
      <c r="C786"/>
    </row>
    <row r="787" spans="2:3">
      <c r="B787"/>
      <c r="C787"/>
    </row>
    <row r="788" spans="2:3">
      <c r="B788"/>
      <c r="C788"/>
    </row>
    <row r="789" spans="2:3">
      <c r="B789"/>
      <c r="C789"/>
    </row>
    <row r="790" spans="2:3">
      <c r="B790"/>
      <c r="C790"/>
    </row>
    <row r="791" spans="2:3">
      <c r="B791"/>
      <c r="C791"/>
    </row>
    <row r="792" spans="2:3">
      <c r="B792"/>
      <c r="C792"/>
    </row>
    <row r="793" spans="2:3">
      <c r="B793"/>
      <c r="C793"/>
    </row>
    <row r="794" spans="2:3">
      <c r="B794"/>
      <c r="C794"/>
    </row>
    <row r="795" spans="2:3">
      <c r="B795"/>
      <c r="C795"/>
    </row>
    <row r="796" spans="2:3">
      <c r="B796"/>
      <c r="C796"/>
    </row>
    <row r="797" spans="2:3">
      <c r="B797"/>
      <c r="C797"/>
    </row>
    <row r="798" spans="2:3">
      <c r="B798"/>
      <c r="C798"/>
    </row>
    <row r="799" spans="2:3">
      <c r="B799"/>
      <c r="C799"/>
    </row>
    <row r="800" spans="2:3">
      <c r="B800"/>
      <c r="C800"/>
    </row>
    <row r="801" spans="2:3">
      <c r="B801"/>
      <c r="C801"/>
    </row>
    <row r="802" spans="2:3">
      <c r="B802"/>
      <c r="C802"/>
    </row>
    <row r="803" spans="2:3">
      <c r="B803"/>
      <c r="C803"/>
    </row>
    <row r="804" spans="2:3">
      <c r="B804"/>
      <c r="C804"/>
    </row>
    <row r="805" spans="2:3">
      <c r="B805"/>
      <c r="C805"/>
    </row>
    <row r="806" spans="2:3">
      <c r="B806"/>
      <c r="C806"/>
    </row>
    <row r="807" spans="2:3">
      <c r="B807"/>
      <c r="C807"/>
    </row>
    <row r="808" spans="2:3">
      <c r="B808"/>
      <c r="C808"/>
    </row>
    <row r="809" spans="2:3">
      <c r="B809"/>
      <c r="C809"/>
    </row>
    <row r="810" spans="2:3">
      <c r="B810"/>
      <c r="C810"/>
    </row>
    <row r="811" spans="2:3">
      <c r="B811"/>
      <c r="C811"/>
    </row>
    <row r="812" spans="2:3">
      <c r="B812"/>
      <c r="C812"/>
    </row>
    <row r="813" spans="2:3">
      <c r="B813"/>
      <c r="C813"/>
    </row>
    <row r="814" spans="2:3">
      <c r="B814"/>
      <c r="C814"/>
    </row>
    <row r="815" spans="2:3">
      <c r="B815"/>
      <c r="C815"/>
    </row>
    <row r="816" spans="2:3">
      <c r="B816"/>
      <c r="C816"/>
    </row>
    <row r="817" spans="2:3">
      <c r="B817"/>
      <c r="C817"/>
    </row>
    <row r="818" spans="2:3">
      <c r="B818"/>
      <c r="C818"/>
    </row>
    <row r="819" spans="2:3">
      <c r="B819"/>
      <c r="C819"/>
    </row>
    <row r="820" spans="2:3">
      <c r="B820"/>
      <c r="C820"/>
    </row>
    <row r="821" spans="2:3">
      <c r="B821"/>
      <c r="C821"/>
    </row>
    <row r="822" spans="2:3">
      <c r="B822"/>
      <c r="C822"/>
    </row>
    <row r="823" spans="2:3">
      <c r="B823"/>
      <c r="C823"/>
    </row>
    <row r="824" spans="2:3">
      <c r="B824"/>
      <c r="C824"/>
    </row>
    <row r="825" spans="2:3">
      <c r="B825"/>
      <c r="C825"/>
    </row>
    <row r="826" spans="2:3">
      <c r="B826"/>
      <c r="C826"/>
    </row>
    <row r="827" spans="2:3">
      <c r="B827"/>
      <c r="C827"/>
    </row>
    <row r="828" spans="2:3">
      <c r="B828"/>
      <c r="C828"/>
    </row>
    <row r="829" spans="2:3">
      <c r="B829"/>
      <c r="C829"/>
    </row>
    <row r="830" spans="2:3">
      <c r="B830"/>
      <c r="C830"/>
    </row>
    <row r="831" spans="2:3">
      <c r="B831"/>
      <c r="C831"/>
    </row>
    <row r="832" spans="2:3">
      <c r="B832"/>
      <c r="C832"/>
    </row>
    <row r="833" spans="2:3">
      <c r="B833"/>
      <c r="C833"/>
    </row>
    <row r="834" spans="2:3">
      <c r="B834"/>
      <c r="C834"/>
    </row>
    <row r="835" spans="2:3">
      <c r="B835"/>
      <c r="C835"/>
    </row>
    <row r="836" spans="2:3">
      <c r="B836"/>
      <c r="C836"/>
    </row>
    <row r="837" spans="2:3">
      <c r="B837"/>
      <c r="C837"/>
    </row>
    <row r="838" spans="2:3">
      <c r="B838"/>
      <c r="C838"/>
    </row>
    <row r="839" spans="2:3">
      <c r="B839"/>
      <c r="C839"/>
    </row>
    <row r="840" spans="2:3">
      <c r="B840"/>
      <c r="C840"/>
    </row>
    <row r="841" spans="2:3">
      <c r="B841"/>
      <c r="C841"/>
    </row>
    <row r="842" spans="2:3">
      <c r="B842"/>
      <c r="C842"/>
    </row>
    <row r="843" spans="2:3">
      <c r="B843"/>
      <c r="C843"/>
    </row>
    <row r="844" spans="2:3">
      <c r="B844"/>
      <c r="C844"/>
    </row>
    <row r="845" spans="2:3">
      <c r="B845"/>
      <c r="C845"/>
    </row>
    <row r="846" spans="2:3">
      <c r="B846"/>
      <c r="C846"/>
    </row>
    <row r="847" spans="2:3">
      <c r="B847"/>
      <c r="C847"/>
    </row>
    <row r="848" spans="2:3">
      <c r="B848"/>
      <c r="C848"/>
    </row>
    <row r="849" spans="2:3">
      <c r="B849"/>
      <c r="C849"/>
    </row>
    <row r="850" spans="2:3">
      <c r="B850"/>
      <c r="C850"/>
    </row>
    <row r="851" spans="2:3">
      <c r="B851"/>
      <c r="C851"/>
    </row>
    <row r="852" spans="2:3">
      <c r="B852"/>
      <c r="C852"/>
    </row>
    <row r="853" spans="2:3">
      <c r="B853"/>
      <c r="C853"/>
    </row>
    <row r="854" spans="2:3">
      <c r="B854"/>
      <c r="C854"/>
    </row>
    <row r="855" spans="2:3">
      <c r="B855"/>
      <c r="C855"/>
    </row>
    <row r="856" spans="2:3">
      <c r="B856"/>
      <c r="C856"/>
    </row>
    <row r="857" spans="2:3">
      <c r="B857"/>
      <c r="C857"/>
    </row>
    <row r="858" spans="2:3">
      <c r="B858"/>
      <c r="C858"/>
    </row>
    <row r="859" spans="2:3">
      <c r="B859"/>
      <c r="C859"/>
    </row>
    <row r="860" spans="2:3">
      <c r="B860"/>
      <c r="C860"/>
    </row>
    <row r="861" spans="2:3">
      <c r="B861"/>
      <c r="C861"/>
    </row>
    <row r="862" spans="2:3">
      <c r="B862"/>
      <c r="C862"/>
    </row>
    <row r="863" spans="2:3">
      <c r="B863"/>
      <c r="C863"/>
    </row>
    <row r="864" spans="2:3">
      <c r="B864"/>
      <c r="C864"/>
    </row>
    <row r="865" spans="2:3">
      <c r="B865"/>
      <c r="C865"/>
    </row>
    <row r="866" spans="2:3">
      <c r="B866"/>
      <c r="C866"/>
    </row>
    <row r="867" spans="2:3">
      <c r="B867"/>
      <c r="C867"/>
    </row>
    <row r="868" spans="2:3">
      <c r="B868"/>
      <c r="C868"/>
    </row>
    <row r="869" spans="2:3">
      <c r="B869"/>
      <c r="C869"/>
    </row>
    <row r="870" spans="2:3">
      <c r="B870"/>
      <c r="C870"/>
    </row>
    <row r="871" spans="2:3">
      <c r="B871"/>
      <c r="C871"/>
    </row>
    <row r="872" spans="2:3">
      <c r="B872"/>
      <c r="C872"/>
    </row>
    <row r="873" spans="2:3">
      <c r="B873"/>
      <c r="C873"/>
    </row>
    <row r="874" spans="2:3">
      <c r="B874"/>
      <c r="C874"/>
    </row>
    <row r="875" spans="2:3">
      <c r="B875"/>
      <c r="C875"/>
    </row>
    <row r="876" spans="2:3">
      <c r="B876"/>
      <c r="C876"/>
    </row>
    <row r="877" spans="2:3">
      <c r="B877"/>
      <c r="C877"/>
    </row>
    <row r="878" spans="2:3">
      <c r="B878"/>
      <c r="C878"/>
    </row>
    <row r="879" spans="2:3">
      <c r="B879"/>
      <c r="C879"/>
    </row>
    <row r="880" spans="2:3">
      <c r="B880"/>
      <c r="C880"/>
    </row>
    <row r="881" spans="2:3">
      <c r="B881"/>
      <c r="C881"/>
    </row>
    <row r="882" spans="2:3">
      <c r="B882"/>
      <c r="C882"/>
    </row>
    <row r="883" spans="2:3">
      <c r="B883"/>
      <c r="C883"/>
    </row>
    <row r="884" spans="2:3">
      <c r="B884"/>
      <c r="C884"/>
    </row>
    <row r="885" spans="2:3">
      <c r="B885"/>
      <c r="C885"/>
    </row>
    <row r="886" spans="2:3">
      <c r="B886"/>
      <c r="C886"/>
    </row>
    <row r="887" spans="2:3">
      <c r="B887"/>
      <c r="C887"/>
    </row>
    <row r="888" spans="2:3">
      <c r="B888"/>
      <c r="C888"/>
    </row>
    <row r="889" spans="2:3">
      <c r="B889"/>
      <c r="C889"/>
    </row>
    <row r="890" spans="2:3">
      <c r="B890"/>
      <c r="C890"/>
    </row>
    <row r="891" spans="2:3">
      <c r="B891"/>
      <c r="C891"/>
    </row>
    <row r="892" spans="2:3">
      <c r="B892"/>
      <c r="C892"/>
    </row>
    <row r="893" spans="2:3">
      <c r="B893"/>
      <c r="C893"/>
    </row>
    <row r="894" spans="2:3">
      <c r="B894"/>
      <c r="C894"/>
    </row>
    <row r="895" spans="2:3">
      <c r="B895"/>
      <c r="C895"/>
    </row>
    <row r="896" spans="2:3">
      <c r="B896"/>
      <c r="C896"/>
    </row>
    <row r="897" spans="2:3">
      <c r="B897"/>
      <c r="C897"/>
    </row>
    <row r="898" spans="2:3">
      <c r="B898"/>
      <c r="C898"/>
    </row>
    <row r="899" spans="2:3">
      <c r="B899"/>
      <c r="C899"/>
    </row>
    <row r="900" spans="2:3">
      <c r="B900"/>
      <c r="C900"/>
    </row>
    <row r="901" spans="2:3">
      <c r="B901"/>
      <c r="C901"/>
    </row>
    <row r="902" spans="2:3">
      <c r="B902"/>
      <c r="C902"/>
    </row>
    <row r="903" spans="2:3">
      <c r="B903"/>
      <c r="C903"/>
    </row>
    <row r="904" spans="2:3">
      <c r="B904"/>
      <c r="C904"/>
    </row>
    <row r="905" spans="2:3">
      <c r="B905"/>
      <c r="C905"/>
    </row>
    <row r="906" spans="2:3">
      <c r="B906"/>
      <c r="C906"/>
    </row>
    <row r="907" spans="2:3">
      <c r="B907"/>
      <c r="C907"/>
    </row>
    <row r="908" spans="2:3">
      <c r="B908"/>
      <c r="C908"/>
    </row>
    <row r="909" spans="2:3">
      <c r="B909"/>
      <c r="C909"/>
    </row>
    <row r="910" spans="2:3">
      <c r="B910"/>
      <c r="C910"/>
    </row>
    <row r="911" spans="2:3">
      <c r="B911"/>
      <c r="C911"/>
    </row>
    <row r="912" spans="2:3">
      <c r="B912"/>
      <c r="C912"/>
    </row>
    <row r="913" spans="2:3">
      <c r="B913"/>
      <c r="C913"/>
    </row>
    <row r="914" spans="2:3">
      <c r="B914"/>
      <c r="C914"/>
    </row>
    <row r="915" spans="2:3">
      <c r="B915"/>
      <c r="C915"/>
    </row>
    <row r="916" spans="2:3">
      <c r="B916"/>
      <c r="C916"/>
    </row>
    <row r="917" spans="2:3">
      <c r="B917"/>
      <c r="C917"/>
    </row>
    <row r="918" spans="2:3">
      <c r="B918"/>
      <c r="C918"/>
    </row>
    <row r="919" spans="2:3">
      <c r="B919"/>
      <c r="C919"/>
    </row>
    <row r="920" spans="2:3">
      <c r="B920"/>
      <c r="C920"/>
    </row>
    <row r="921" spans="2:3">
      <c r="B921"/>
      <c r="C921"/>
    </row>
    <row r="922" spans="2:3">
      <c r="B922"/>
      <c r="C922"/>
    </row>
    <row r="923" spans="2:3">
      <c r="B923"/>
      <c r="C923"/>
    </row>
    <row r="924" spans="2:3">
      <c r="B924"/>
      <c r="C924"/>
    </row>
    <row r="925" spans="2:3">
      <c r="B925"/>
      <c r="C925"/>
    </row>
    <row r="926" spans="2:3">
      <c r="B926"/>
      <c r="C926"/>
    </row>
    <row r="927" spans="2:3">
      <c r="B927"/>
      <c r="C927"/>
    </row>
    <row r="928" spans="2:3">
      <c r="B928"/>
      <c r="C928"/>
    </row>
    <row r="929" spans="2:3">
      <c r="B929"/>
      <c r="C929"/>
    </row>
    <row r="930" spans="2:3">
      <c r="B930"/>
      <c r="C930"/>
    </row>
    <row r="931" spans="2:3">
      <c r="B931"/>
      <c r="C931"/>
    </row>
    <row r="932" spans="2:3">
      <c r="B932"/>
      <c r="C932"/>
    </row>
    <row r="933" spans="2:3">
      <c r="B933"/>
      <c r="C933"/>
    </row>
    <row r="934" spans="2:3">
      <c r="B934"/>
      <c r="C934"/>
    </row>
    <row r="935" spans="2:3">
      <c r="B935"/>
      <c r="C935"/>
    </row>
    <row r="936" spans="2:3">
      <c r="B936"/>
      <c r="C936"/>
    </row>
    <row r="937" spans="2:3">
      <c r="B937"/>
      <c r="C937"/>
    </row>
    <row r="938" spans="2:3">
      <c r="B938"/>
      <c r="C938"/>
    </row>
    <row r="939" spans="2:3">
      <c r="B939"/>
      <c r="C939"/>
    </row>
    <row r="940" spans="2:3">
      <c r="B940"/>
      <c r="C940"/>
    </row>
    <row r="941" spans="2:3">
      <c r="B941"/>
      <c r="C941"/>
    </row>
    <row r="942" spans="2:3">
      <c r="B942"/>
      <c r="C942"/>
    </row>
    <row r="943" spans="2:3">
      <c r="B943"/>
      <c r="C943"/>
    </row>
    <row r="944" spans="2:3">
      <c r="B944"/>
      <c r="C944"/>
    </row>
    <row r="945" spans="2:3">
      <c r="B945"/>
      <c r="C945"/>
    </row>
    <row r="946" spans="2:3">
      <c r="B946"/>
      <c r="C946"/>
    </row>
    <row r="947" spans="2:3">
      <c r="B947"/>
      <c r="C947"/>
    </row>
    <row r="948" spans="2:3">
      <c r="B948"/>
      <c r="C948"/>
    </row>
    <row r="949" spans="2:3">
      <c r="B949"/>
      <c r="C949"/>
    </row>
    <row r="950" spans="2:3">
      <c r="B950"/>
      <c r="C950"/>
    </row>
    <row r="951" spans="2:3">
      <c r="B951"/>
      <c r="C951"/>
    </row>
    <row r="952" spans="2:3">
      <c r="B952"/>
      <c r="C952"/>
    </row>
    <row r="953" spans="2:3">
      <c r="B953"/>
      <c r="C953"/>
    </row>
    <row r="954" spans="2:3">
      <c r="B954"/>
      <c r="C954"/>
    </row>
    <row r="955" spans="2:3">
      <c r="B955"/>
      <c r="C955"/>
    </row>
    <row r="956" spans="2:3">
      <c r="B956"/>
      <c r="C956"/>
    </row>
    <row r="957" spans="2:3">
      <c r="B957"/>
      <c r="C957"/>
    </row>
    <row r="958" spans="2:3">
      <c r="B958"/>
      <c r="C958"/>
    </row>
    <row r="959" spans="2:3">
      <c r="B959"/>
      <c r="C959"/>
    </row>
    <row r="960" spans="2:3">
      <c r="B960"/>
      <c r="C960"/>
    </row>
    <row r="961" spans="2:3">
      <c r="B961"/>
      <c r="C961"/>
    </row>
    <row r="962" spans="2:3">
      <c r="B962"/>
      <c r="C962"/>
    </row>
    <row r="963" spans="2:3">
      <c r="B963"/>
      <c r="C963"/>
    </row>
    <row r="964" spans="2:3">
      <c r="B964"/>
      <c r="C964"/>
    </row>
    <row r="965" spans="2:3">
      <c r="B965"/>
      <c r="C965"/>
    </row>
    <row r="966" spans="2:3">
      <c r="B966"/>
      <c r="C966"/>
    </row>
    <row r="967" spans="2:3">
      <c r="B967"/>
      <c r="C967"/>
    </row>
    <row r="968" spans="2:3">
      <c r="B968"/>
      <c r="C968"/>
    </row>
    <row r="969" spans="2:3">
      <c r="B969"/>
      <c r="C969"/>
    </row>
    <row r="970" spans="2:3">
      <c r="B970"/>
      <c r="C970"/>
    </row>
    <row r="971" spans="2:3">
      <c r="B971"/>
      <c r="C971"/>
    </row>
    <row r="972" spans="2:3">
      <c r="B972"/>
      <c r="C972"/>
    </row>
    <row r="973" spans="2:3">
      <c r="B973"/>
      <c r="C973"/>
    </row>
    <row r="974" spans="2:3">
      <c r="B974"/>
      <c r="C974"/>
    </row>
    <row r="975" spans="2:3">
      <c r="B975"/>
      <c r="C975"/>
    </row>
    <row r="976" spans="2:3">
      <c r="B976"/>
      <c r="C976"/>
    </row>
    <row r="977" spans="2:3">
      <c r="B977"/>
      <c r="C977"/>
    </row>
    <row r="978" spans="2:3">
      <c r="B978"/>
      <c r="C978"/>
    </row>
    <row r="979" spans="2:3">
      <c r="B979"/>
      <c r="C979"/>
    </row>
    <row r="980" spans="2:3">
      <c r="B980"/>
      <c r="C980"/>
    </row>
    <row r="981" spans="2:3">
      <c r="B981"/>
      <c r="C981"/>
    </row>
    <row r="982" spans="2:3">
      <c r="B982"/>
      <c r="C982"/>
    </row>
    <row r="983" spans="2:3">
      <c r="B983"/>
      <c r="C983"/>
    </row>
    <row r="984" spans="2:3">
      <c r="B984"/>
      <c r="C984"/>
    </row>
    <row r="985" spans="2:3">
      <c r="B985"/>
      <c r="C985"/>
    </row>
    <row r="986" spans="2:3">
      <c r="B986"/>
      <c r="C986"/>
    </row>
    <row r="987" spans="2:3">
      <c r="B987"/>
      <c r="C987"/>
    </row>
    <row r="988" spans="2:3">
      <c r="B988"/>
      <c r="C988"/>
    </row>
    <row r="989" spans="2:3">
      <c r="B989"/>
      <c r="C989"/>
    </row>
    <row r="990" spans="2:3">
      <c r="B990"/>
      <c r="C990"/>
    </row>
    <row r="991" spans="2:3">
      <c r="B991"/>
      <c r="C991"/>
    </row>
    <row r="992" spans="2:3">
      <c r="B992"/>
      <c r="C992"/>
    </row>
    <row r="993" spans="2:3">
      <c r="B993"/>
      <c r="C993"/>
    </row>
    <row r="994" spans="2:3">
      <c r="B994"/>
      <c r="C994"/>
    </row>
    <row r="995" spans="2:3">
      <c r="B995"/>
      <c r="C995"/>
    </row>
    <row r="996" spans="2:3">
      <c r="B996"/>
      <c r="C996"/>
    </row>
    <row r="997" spans="2:3">
      <c r="B997"/>
      <c r="C997"/>
    </row>
    <row r="998" spans="2:3">
      <c r="B998"/>
      <c r="C998"/>
    </row>
    <row r="999" spans="2:3">
      <c r="B999"/>
      <c r="C999"/>
    </row>
    <row r="1000" spans="2:3">
      <c r="B1000"/>
      <c r="C1000"/>
    </row>
    <row r="1001" spans="2:3">
      <c r="B1001"/>
      <c r="C1001"/>
    </row>
    <row r="1002" spans="2:3">
      <c r="B1002"/>
      <c r="C1002"/>
    </row>
    <row r="1003" spans="2:3">
      <c r="B1003"/>
      <c r="C1003"/>
    </row>
    <row r="1004" spans="2:3">
      <c r="B1004"/>
      <c r="C1004"/>
    </row>
    <row r="1005" spans="2:3">
      <c r="B1005"/>
      <c r="C1005"/>
    </row>
    <row r="1006" spans="2:3">
      <c r="B1006"/>
      <c r="C1006"/>
    </row>
    <row r="1007" spans="2:3">
      <c r="B1007"/>
      <c r="C1007"/>
    </row>
    <row r="1008" spans="2:3">
      <c r="B1008"/>
      <c r="C1008"/>
    </row>
    <row r="1009" spans="2:3">
      <c r="B1009"/>
      <c r="C1009"/>
    </row>
    <row r="1010" spans="2:3">
      <c r="B1010"/>
      <c r="C1010"/>
    </row>
    <row r="1011" spans="2:3">
      <c r="B1011"/>
      <c r="C1011"/>
    </row>
    <row r="1012" spans="2:3">
      <c r="B1012"/>
      <c r="C1012"/>
    </row>
    <row r="1013" spans="2:3">
      <c r="B1013"/>
      <c r="C1013"/>
    </row>
    <row r="1014" spans="2:3">
      <c r="B1014"/>
      <c r="C1014"/>
    </row>
    <row r="1015" spans="2:3">
      <c r="B1015"/>
      <c r="C1015"/>
    </row>
    <row r="1016" spans="2:3">
      <c r="B1016"/>
      <c r="C1016"/>
    </row>
    <row r="1017" spans="2:3">
      <c r="B1017"/>
      <c r="C1017"/>
    </row>
    <row r="1018" spans="2:3">
      <c r="B1018"/>
      <c r="C1018"/>
    </row>
    <row r="1019" spans="2:3">
      <c r="B1019"/>
      <c r="C1019"/>
    </row>
    <row r="1020" spans="2:3">
      <c r="B1020"/>
      <c r="C1020"/>
    </row>
    <row r="1021" spans="2:3">
      <c r="B1021"/>
      <c r="C1021"/>
    </row>
    <row r="1022" spans="2:3">
      <c r="B1022"/>
      <c r="C1022"/>
    </row>
    <row r="1023" spans="2:3">
      <c r="B1023"/>
      <c r="C1023"/>
    </row>
    <row r="1024" spans="2:3">
      <c r="B1024"/>
      <c r="C1024"/>
    </row>
    <row r="1025" spans="2:3">
      <c r="B1025"/>
      <c r="C1025"/>
    </row>
    <row r="1026" spans="2:3">
      <c r="B1026"/>
      <c r="C1026"/>
    </row>
    <row r="1027" spans="2:3">
      <c r="B1027"/>
      <c r="C1027"/>
    </row>
    <row r="1028" spans="2:3">
      <c r="B1028"/>
      <c r="C1028"/>
    </row>
    <row r="1029" spans="2:3">
      <c r="B1029"/>
      <c r="C1029"/>
    </row>
    <row r="1030" spans="2:3">
      <c r="B1030"/>
      <c r="C1030"/>
    </row>
  </sheetData>
  <sortState ref="A2:C304">
    <sortCondition ref="A2:A30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29</vt:i4>
      </vt:variant>
    </vt:vector>
  </HeadingPairs>
  <TitlesOfParts>
    <vt:vector size="42" baseType="lpstr">
      <vt:lpstr>Classifica Individuale Donne</vt:lpstr>
      <vt:lpstr>Classifica Individuale Uomini</vt:lpstr>
      <vt:lpstr>Classifiche di Società </vt:lpstr>
      <vt:lpstr>9CASTROVILLARI</vt:lpstr>
      <vt:lpstr>8 CASALINI</vt:lpstr>
      <vt:lpstr>7 POLLINO</vt:lpstr>
      <vt:lpstr>6 saracena</vt:lpstr>
      <vt:lpstr>5 BRIGANTINO</vt:lpstr>
      <vt:lpstr>4 EBOLI</vt:lpstr>
      <vt:lpstr>3 GAGLIANO DEL CAPO</vt:lpstr>
      <vt:lpstr>2 CHIAROMONTE</vt:lpstr>
      <vt:lpstr>1 PORTOSELVAGGIO</vt:lpstr>
      <vt:lpstr>CODICI</vt:lpstr>
      <vt:lpstr>_mon1</vt:lpstr>
      <vt:lpstr>'1 PORTOSELVAGGIO'!Area_stampa</vt:lpstr>
      <vt:lpstr>ATLETA35</vt:lpstr>
      <vt:lpstr>atleta351</vt:lpstr>
      <vt:lpstr>ATLETA40</vt:lpstr>
      <vt:lpstr>ATLETA45</vt:lpstr>
      <vt:lpstr>atleta451</vt:lpstr>
      <vt:lpstr>ATLETA50</vt:lpstr>
      <vt:lpstr>atleta501</vt:lpstr>
      <vt:lpstr>ATLETA55</vt:lpstr>
      <vt:lpstr>atleta551</vt:lpstr>
      <vt:lpstr>ATLETA60</vt:lpstr>
      <vt:lpstr>atleta601</vt:lpstr>
      <vt:lpstr>ATLETA65</vt:lpstr>
      <vt:lpstr>ATLETA70</vt:lpstr>
      <vt:lpstr>ATLETA75</vt:lpstr>
      <vt:lpstr>ATLETASF35</vt:lpstr>
      <vt:lpstr>chiaromonte</vt:lpstr>
      <vt:lpstr>cod.</vt:lpstr>
      <vt:lpstr>CODICE</vt:lpstr>
      <vt:lpstr>donne</vt:lpstr>
      <vt:lpstr>DONNE1</vt:lpstr>
      <vt:lpstr>JM</vt:lpstr>
      <vt:lpstr>'1 PORTOSELVAGGIO'!MONOPOLI</vt:lpstr>
      <vt:lpstr>monte1</vt:lpstr>
      <vt:lpstr>PM</vt:lpstr>
      <vt:lpstr>SF</vt:lpstr>
      <vt:lpstr>SM</vt:lpstr>
      <vt:lpstr>uomini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</dc:creator>
  <cp:lastModifiedBy>Carmela</cp:lastModifiedBy>
  <cp:lastPrinted>2018-09-25T09:07:07Z</cp:lastPrinted>
  <dcterms:created xsi:type="dcterms:W3CDTF">2015-06-16T08:09:12Z</dcterms:created>
  <dcterms:modified xsi:type="dcterms:W3CDTF">2018-10-14T11:33:46Z</dcterms:modified>
</cp:coreProperties>
</file>