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755" yWindow="-90" windowWidth="13020" windowHeight="10035" tabRatio="780"/>
  </bookViews>
  <sheets>
    <sheet name="Classifica Individuale Donne" sheetId="1" r:id="rId1"/>
    <sheet name="Classifica Individuale Uomini" sheetId="2" r:id="rId2"/>
    <sheet name="Classifiche di Società " sheetId="3" r:id="rId3"/>
    <sheet name="7 RUVO DI PUGLIA" sheetId="9" r:id="rId4"/>
    <sheet name="6 altomonte" sheetId="10" r:id="rId5"/>
    <sheet name="5 CASTROVILLARI" sheetId="8" r:id="rId6"/>
    <sheet name="4 SAN SEVERINO LUCANO" sheetId="7" r:id="rId7"/>
    <sheet name="3 GAGLIANO DEL CAPO" sheetId="4" r:id="rId8"/>
    <sheet name="2 CHIAROMONTE" sheetId="5" r:id="rId9"/>
    <sheet name="1 PORTOSELVAGGIO" sheetId="6" r:id="rId10"/>
  </sheets>
  <definedNames>
    <definedName name="_xlnm._FilterDatabase" localSheetId="9" hidden="1">'1 PORTOSELVAGGIO'!$A$1:$H$569</definedName>
    <definedName name="_xlnm._FilterDatabase" localSheetId="8" hidden="1">'2 CHIAROMONTE'!$A$1:$J$170</definedName>
    <definedName name="_xlnm._FilterDatabase" localSheetId="7" hidden="1">'3 GAGLIANO DEL CAPO'!$A$1:$K$285</definedName>
    <definedName name="_xlnm._FilterDatabase" localSheetId="6" hidden="1">'4 SAN SEVERINO LUCANO'!$A$1:$L$353</definedName>
    <definedName name="_xlnm._FilterDatabase" localSheetId="5" hidden="1">'5 CASTROVILLARI'!$A$1:$M$125</definedName>
    <definedName name="_xlnm._FilterDatabase" localSheetId="4" hidden="1">'6 altomonte'!$A$1:$N$132</definedName>
    <definedName name="_xlnm._FilterDatabase" localSheetId="3" hidden="1">'7 RUVO DI PUGLIA'!$A$1:$N$311</definedName>
    <definedName name="_xlnm._FilterDatabase" localSheetId="0" hidden="1">'Classifica Individuale Donne'!$A$248:$R$254</definedName>
    <definedName name="_xlnm._FilterDatabase" localSheetId="1" hidden="1">'Classifica Individuale Uomini'!$A$1018:$X$1047</definedName>
    <definedName name="_xlnm._FilterDatabase" localSheetId="2" hidden="1">'Classifiche di Società '!$F$3:$G$4</definedName>
    <definedName name="_mon1">'1 PORTOSELVAGGIO'!$D$1:$H$161</definedName>
    <definedName name="_mon2">'2 CHIAROMONTE'!$D:$F</definedName>
    <definedName name="_MON3">'2 CHIAROMONTE'!#REF!</definedName>
    <definedName name="_xlnm.Print_Area" localSheetId="9">'1 PORTOSELVAGGIO'!$A$1:$G$161</definedName>
    <definedName name="_xlnm.Print_Area" localSheetId="8">'2 CHIAROMONTE'!#REF!</definedName>
    <definedName name="Atleta">#REF!</definedName>
    <definedName name="castrovillari">#REF!</definedName>
    <definedName name="chiaro">'2 CHIAROMONTE'!$A:$J</definedName>
    <definedName name="CHIARO1">'2 CHIAROMONTE'!$D:$J</definedName>
    <definedName name="CHIAROMONTE" localSheetId="8">'2 CHIAROMONTE'!$D:$G</definedName>
    <definedName name="chiaromonte">'1 PORTOSELVAGGIO'!$A:$G</definedName>
    <definedName name="COGNO">'5 CASTROVILLARI'!#REF!</definedName>
    <definedName name="Cognome">'4 SAN SEVERINO LUCANO'!#REF!</definedName>
    <definedName name="donne">'Classifica Individuale Donne'!$C:$F</definedName>
    <definedName name="GAGLIANO">'3 GAGLIANO DEL CAPO'!$A:$K</definedName>
    <definedName name="GAGLIANO1">'3 GAGLIANO DEL CAPO'!$D:$K</definedName>
    <definedName name="me">'7 RUVO DI PUGLIA'!#REF!</definedName>
    <definedName name="MONOPOLI" localSheetId="9">'1 PORTOSELVAGGIO'!$D:$H</definedName>
    <definedName name="monte1">'1 PORTOSELVAGGIO'!$D:$H</definedName>
    <definedName name="RUVO">#REF!</definedName>
    <definedName name="SAN">#REF!</definedName>
    <definedName name="sanseverino">'3 GAGLIANO DEL CAPO'!#REF!</definedName>
    <definedName name="SEVERINO">#REF!</definedName>
    <definedName name="severino1">'4 SAN SEVERINO LUCANO'!$D:$K</definedName>
    <definedName name="SPEZZA">#REF!</definedName>
    <definedName name="SPEZZANO">#REF!</definedName>
    <definedName name="spezzano1">'4 SAN SEVERINO LUCANO'!#REF!</definedName>
    <definedName name="uomini">'Classifica Individuale Uomini'!$C:$F</definedName>
  </definedNames>
  <calcPr calcId="125725" concurrentCalc="0"/>
  <pivotCaches>
    <pivotCache cacheId="0" r:id="rId11"/>
    <pivotCache cacheId="1" r:id="rId12"/>
    <pivotCache cacheId="2" r:id="rId13"/>
  </pivotCaches>
</workbook>
</file>

<file path=xl/calcChain.xml><?xml version="1.0" encoding="utf-8"?>
<calcChain xmlns="http://schemas.openxmlformats.org/spreadsheetml/2006/main">
  <c r="R181" i="1"/>
  <c r="R180"/>
  <c r="R77"/>
  <c r="R75"/>
  <c r="P76"/>
  <c r="P77"/>
  <c r="P75"/>
  <c r="R36"/>
  <c r="P37"/>
  <c r="P38"/>
  <c r="P36"/>
  <c r="R11"/>
  <c r="P11"/>
  <c r="Q1072" i="2"/>
  <c r="R937"/>
  <c r="R936"/>
  <c r="R935"/>
  <c r="P936"/>
  <c r="P937"/>
  <c r="P938"/>
  <c r="P939"/>
  <c r="P940"/>
  <c r="P941"/>
  <c r="P935"/>
  <c r="R796"/>
  <c r="R795"/>
  <c r="P795"/>
  <c r="H600"/>
  <c r="I600"/>
  <c r="J600"/>
  <c r="K600"/>
  <c r="P600"/>
  <c r="R600"/>
  <c r="H596"/>
  <c r="I596"/>
  <c r="K596"/>
  <c r="P596"/>
  <c r="R596"/>
  <c r="H597"/>
  <c r="I597"/>
  <c r="J597"/>
  <c r="K597"/>
  <c r="P597"/>
  <c r="R597"/>
  <c r="H594"/>
  <c r="I594"/>
  <c r="J594"/>
  <c r="K594"/>
  <c r="P594"/>
  <c r="R594"/>
  <c r="J595"/>
  <c r="K595"/>
  <c r="P595"/>
  <c r="H598"/>
  <c r="K598"/>
  <c r="P598"/>
  <c r="I599"/>
  <c r="J599"/>
  <c r="K599"/>
  <c r="P599"/>
  <c r="I601"/>
  <c r="K601"/>
  <c r="P601"/>
  <c r="H602"/>
  <c r="I602"/>
  <c r="J602"/>
  <c r="K602"/>
  <c r="P602"/>
  <c r="G389"/>
  <c r="I389"/>
  <c r="J389"/>
  <c r="K389"/>
  <c r="P389"/>
  <c r="R389"/>
  <c r="G388"/>
  <c r="H388"/>
  <c r="I388"/>
  <c r="J388"/>
  <c r="K388"/>
  <c r="P388"/>
  <c r="R388"/>
  <c r="G387"/>
  <c r="H387"/>
  <c r="I387"/>
  <c r="J387"/>
  <c r="K387"/>
  <c r="P387"/>
  <c r="R387"/>
  <c r="G386"/>
  <c r="H386"/>
  <c r="I386"/>
  <c r="J386"/>
  <c r="K386"/>
  <c r="P386"/>
  <c r="R386"/>
  <c r="G385"/>
  <c r="H385"/>
  <c r="I385"/>
  <c r="J385"/>
  <c r="K385"/>
  <c r="P385"/>
  <c r="R385"/>
  <c r="G208"/>
  <c r="H208"/>
  <c r="I208"/>
  <c r="J208"/>
  <c r="K208"/>
  <c r="P208"/>
  <c r="R208"/>
  <c r="G205"/>
  <c r="H205"/>
  <c r="I205"/>
  <c r="J205"/>
  <c r="K205"/>
  <c r="P205"/>
  <c r="R205"/>
  <c r="G204"/>
  <c r="H204"/>
  <c r="I204"/>
  <c r="J204"/>
  <c r="K204"/>
  <c r="P204"/>
  <c r="R204"/>
  <c r="H114"/>
  <c r="I114"/>
  <c r="J114"/>
  <c r="K114"/>
  <c r="P114"/>
  <c r="R114"/>
  <c r="H112"/>
  <c r="I112"/>
  <c r="J112"/>
  <c r="K112"/>
  <c r="P112"/>
  <c r="R112"/>
  <c r="H26"/>
  <c r="I26"/>
  <c r="J26"/>
  <c r="K26"/>
  <c r="P26"/>
  <c r="R26"/>
  <c r="H1072"/>
  <c r="I1072"/>
  <c r="K1072"/>
  <c r="G1021"/>
  <c r="I1021"/>
  <c r="J1021"/>
  <c r="K1021"/>
  <c r="P1021"/>
  <c r="R1021"/>
  <c r="G1020"/>
  <c r="H1020"/>
  <c r="J1020"/>
  <c r="K1020"/>
  <c r="P1020"/>
  <c r="R1020"/>
  <c r="G1019"/>
  <c r="H1019"/>
  <c r="J1019"/>
  <c r="K1019"/>
  <c r="P1019"/>
  <c r="R1019"/>
  <c r="G940"/>
  <c r="H940"/>
  <c r="I940"/>
  <c r="J940"/>
  <c r="K940"/>
  <c r="R940"/>
  <c r="G937"/>
  <c r="H937"/>
  <c r="I937"/>
  <c r="J937"/>
  <c r="K937"/>
  <c r="G936"/>
  <c r="H936"/>
  <c r="I936"/>
  <c r="J936"/>
  <c r="K936"/>
  <c r="G935"/>
  <c r="H935"/>
  <c r="I935"/>
  <c r="J935"/>
  <c r="K935"/>
  <c r="G796"/>
  <c r="H796"/>
  <c r="I796"/>
  <c r="J796"/>
  <c r="K796"/>
  <c r="P796"/>
  <c r="G795"/>
  <c r="H795"/>
  <c r="I795"/>
  <c r="J795"/>
  <c r="K795"/>
  <c r="G797"/>
  <c r="H797"/>
  <c r="J797"/>
  <c r="K797"/>
  <c r="P797"/>
  <c r="R797"/>
  <c r="G798"/>
  <c r="H798"/>
  <c r="J798"/>
  <c r="K798"/>
  <c r="P798"/>
  <c r="R798"/>
  <c r="G210"/>
  <c r="H210"/>
  <c r="I210"/>
  <c r="J210"/>
  <c r="K210"/>
  <c r="P210"/>
  <c r="R210"/>
  <c r="Q208"/>
  <c r="G207"/>
  <c r="H207"/>
  <c r="J207"/>
  <c r="K207"/>
  <c r="P207"/>
  <c r="R207"/>
  <c r="H115"/>
  <c r="I115"/>
  <c r="J115"/>
  <c r="K115"/>
  <c r="P115"/>
  <c r="R115"/>
  <c r="J111"/>
  <c r="K111"/>
  <c r="P111"/>
  <c r="R111"/>
  <c r="J110"/>
  <c r="K110"/>
  <c r="P110"/>
  <c r="R110"/>
  <c r="H29"/>
  <c r="I29"/>
  <c r="J29"/>
  <c r="K29"/>
  <c r="P29"/>
  <c r="R29"/>
  <c r="H28"/>
  <c r="I28"/>
  <c r="J28"/>
  <c r="K28"/>
  <c r="P28"/>
  <c r="R28"/>
  <c r="H27"/>
  <c r="I27"/>
  <c r="J27"/>
  <c r="K27"/>
  <c r="P27"/>
  <c r="R27"/>
  <c r="H76" i="1"/>
  <c r="J76"/>
  <c r="K76"/>
  <c r="R76"/>
  <c r="H77"/>
  <c r="I77"/>
  <c r="J77"/>
  <c r="K77"/>
  <c r="H75"/>
  <c r="I75"/>
  <c r="J75"/>
  <c r="K75"/>
  <c r="Q36"/>
  <c r="H229"/>
  <c r="J229"/>
  <c r="K229"/>
  <c r="P229"/>
  <c r="R229"/>
  <c r="P1064" i="2"/>
  <c r="Q1064"/>
  <c r="R1064"/>
  <c r="P1065"/>
  <c r="Q1065"/>
  <c r="R1065"/>
  <c r="P1066"/>
  <c r="Q1066"/>
  <c r="R1066"/>
  <c r="G1032"/>
  <c r="P1032"/>
  <c r="Q1032"/>
  <c r="R1032"/>
  <c r="G1037"/>
  <c r="P1037"/>
  <c r="Q1037"/>
  <c r="R1037"/>
  <c r="G1042"/>
  <c r="P1042"/>
  <c r="Q1042"/>
  <c r="R1042"/>
  <c r="G1044"/>
  <c r="P1044"/>
  <c r="Q1044"/>
  <c r="R1044"/>
  <c r="Q936"/>
  <c r="Q935"/>
  <c r="G961"/>
  <c r="P961"/>
  <c r="Q961"/>
  <c r="R961"/>
  <c r="G970"/>
  <c r="P970"/>
  <c r="Q970"/>
  <c r="R970"/>
  <c r="G976"/>
  <c r="P976"/>
  <c r="Q976"/>
  <c r="R976"/>
  <c r="G981"/>
  <c r="P981"/>
  <c r="Q981"/>
  <c r="R981"/>
  <c r="G987"/>
  <c r="P987"/>
  <c r="Q987"/>
  <c r="R987"/>
  <c r="G992"/>
  <c r="P992"/>
  <c r="Q992"/>
  <c r="R992"/>
  <c r="G995"/>
  <c r="P995"/>
  <c r="Q995"/>
  <c r="R995"/>
  <c r="Q796"/>
  <c r="Q795"/>
  <c r="G828"/>
  <c r="P828"/>
  <c r="Q828"/>
  <c r="R828"/>
  <c r="G830"/>
  <c r="P830"/>
  <c r="Q830"/>
  <c r="R830"/>
  <c r="G837"/>
  <c r="P837"/>
  <c r="Q837"/>
  <c r="R837"/>
  <c r="G839"/>
  <c r="P839"/>
  <c r="Q839"/>
  <c r="R839"/>
  <c r="G841"/>
  <c r="P841"/>
  <c r="Q841"/>
  <c r="R841"/>
  <c r="G844"/>
  <c r="P844"/>
  <c r="Q844"/>
  <c r="R844"/>
  <c r="G847"/>
  <c r="P847"/>
  <c r="Q847"/>
  <c r="R847"/>
  <c r="G850"/>
  <c r="P850"/>
  <c r="Q850"/>
  <c r="R850"/>
  <c r="G856"/>
  <c r="P856"/>
  <c r="Q856"/>
  <c r="R856"/>
  <c r="G860"/>
  <c r="P860"/>
  <c r="Q860"/>
  <c r="R860"/>
  <c r="G864"/>
  <c r="P864"/>
  <c r="Q864"/>
  <c r="R864"/>
  <c r="G867"/>
  <c r="P867"/>
  <c r="Q867"/>
  <c r="R867"/>
  <c r="G870"/>
  <c r="P870"/>
  <c r="Q870"/>
  <c r="R870"/>
  <c r="G874"/>
  <c r="P874"/>
  <c r="Q874"/>
  <c r="R874"/>
  <c r="G880"/>
  <c r="P880"/>
  <c r="Q880"/>
  <c r="R880"/>
  <c r="G882"/>
  <c r="P882"/>
  <c r="Q882"/>
  <c r="R882"/>
  <c r="G887"/>
  <c r="P887"/>
  <c r="Q887"/>
  <c r="R887"/>
  <c r="G893"/>
  <c r="P893"/>
  <c r="Q893"/>
  <c r="R893"/>
  <c r="G895"/>
  <c r="P895"/>
  <c r="Q895"/>
  <c r="R895"/>
  <c r="P623"/>
  <c r="G623"/>
  <c r="Q623"/>
  <c r="R623"/>
  <c r="P624"/>
  <c r="G624"/>
  <c r="Q624"/>
  <c r="R624"/>
  <c r="P629"/>
  <c r="G629"/>
  <c r="Q629"/>
  <c r="R629"/>
  <c r="P630"/>
  <c r="G630"/>
  <c r="Q630"/>
  <c r="R630"/>
  <c r="P633"/>
  <c r="G633"/>
  <c r="Q633"/>
  <c r="R633"/>
  <c r="P635"/>
  <c r="G635"/>
  <c r="Q635"/>
  <c r="R635"/>
  <c r="P649"/>
  <c r="G649"/>
  <c r="Q649"/>
  <c r="R649"/>
  <c r="P656"/>
  <c r="G656"/>
  <c r="Q656"/>
  <c r="R656"/>
  <c r="P662"/>
  <c r="G662"/>
  <c r="Q662"/>
  <c r="R662"/>
  <c r="P664"/>
  <c r="G664"/>
  <c r="Q664"/>
  <c r="R664"/>
  <c r="P668"/>
  <c r="G668"/>
  <c r="Q668"/>
  <c r="R668"/>
  <c r="P672"/>
  <c r="G672"/>
  <c r="Q672"/>
  <c r="R672"/>
  <c r="P678"/>
  <c r="G678"/>
  <c r="Q678"/>
  <c r="R678"/>
  <c r="P681"/>
  <c r="G681"/>
  <c r="Q681"/>
  <c r="R681"/>
  <c r="P685"/>
  <c r="G685"/>
  <c r="Q685"/>
  <c r="R685"/>
  <c r="P688"/>
  <c r="G688"/>
  <c r="Q688"/>
  <c r="R688"/>
  <c r="P689"/>
  <c r="G689"/>
  <c r="Q689"/>
  <c r="R689"/>
  <c r="P693"/>
  <c r="G693"/>
  <c r="Q693"/>
  <c r="R693"/>
  <c r="P696"/>
  <c r="G696"/>
  <c r="Q696"/>
  <c r="R696"/>
  <c r="P700"/>
  <c r="G700"/>
  <c r="Q700"/>
  <c r="R700"/>
  <c r="P702"/>
  <c r="G702"/>
  <c r="Q702"/>
  <c r="R702"/>
  <c r="P705"/>
  <c r="G705"/>
  <c r="Q705"/>
  <c r="R705"/>
  <c r="P706"/>
  <c r="G706"/>
  <c r="Q706"/>
  <c r="R706"/>
  <c r="P712"/>
  <c r="G712"/>
  <c r="Q712"/>
  <c r="R712"/>
  <c r="P716"/>
  <c r="G716"/>
  <c r="Q716"/>
  <c r="R716"/>
  <c r="P718"/>
  <c r="G718"/>
  <c r="Q718"/>
  <c r="R718"/>
  <c r="P720"/>
  <c r="G720"/>
  <c r="Q720"/>
  <c r="R720"/>
  <c r="P727"/>
  <c r="G727"/>
  <c r="Q727"/>
  <c r="R727"/>
  <c r="P746"/>
  <c r="G746"/>
  <c r="Q746"/>
  <c r="R746"/>
  <c r="P739"/>
  <c r="G739"/>
  <c r="Q739"/>
  <c r="R739"/>
  <c r="P788"/>
  <c r="G788"/>
  <c r="Q788"/>
  <c r="R788"/>
  <c r="P777"/>
  <c r="G777"/>
  <c r="Q777"/>
  <c r="R777"/>
  <c r="P723"/>
  <c r="G723"/>
  <c r="Q723"/>
  <c r="R723"/>
  <c r="P773"/>
  <c r="G773"/>
  <c r="Q773"/>
  <c r="R773"/>
  <c r="P726"/>
  <c r="G726"/>
  <c r="Q726"/>
  <c r="R726"/>
  <c r="P763"/>
  <c r="G763"/>
  <c r="Q763"/>
  <c r="R763"/>
  <c r="P728"/>
  <c r="G728"/>
  <c r="Q728"/>
  <c r="R728"/>
  <c r="P782"/>
  <c r="G782"/>
  <c r="Q782"/>
  <c r="R782"/>
  <c r="G415"/>
  <c r="P415"/>
  <c r="Q415"/>
  <c r="R415"/>
  <c r="G425"/>
  <c r="P425"/>
  <c r="Q425"/>
  <c r="R425"/>
  <c r="G435"/>
  <c r="P435"/>
  <c r="Q435"/>
  <c r="R435"/>
  <c r="G438"/>
  <c r="P438"/>
  <c r="Q438"/>
  <c r="R438"/>
  <c r="G443"/>
  <c r="P443"/>
  <c r="Q443"/>
  <c r="R443"/>
  <c r="G444"/>
  <c r="P444"/>
  <c r="Q444"/>
  <c r="R444"/>
  <c r="G446"/>
  <c r="P446"/>
  <c r="Q446"/>
  <c r="R446"/>
  <c r="G449"/>
  <c r="P449"/>
  <c r="Q449"/>
  <c r="R449"/>
  <c r="G457"/>
  <c r="P457"/>
  <c r="Q457"/>
  <c r="R457"/>
  <c r="G464"/>
  <c r="P464"/>
  <c r="Q464"/>
  <c r="R464"/>
  <c r="G467"/>
  <c r="P467"/>
  <c r="Q467"/>
  <c r="R467"/>
  <c r="G473"/>
  <c r="P473"/>
  <c r="Q473"/>
  <c r="R473"/>
  <c r="G484"/>
  <c r="P484"/>
  <c r="Q484"/>
  <c r="R484"/>
  <c r="G487"/>
  <c r="P487"/>
  <c r="Q487"/>
  <c r="R487"/>
  <c r="G492"/>
  <c r="P492"/>
  <c r="Q492"/>
  <c r="R492"/>
  <c r="G494"/>
  <c r="P494"/>
  <c r="Q494"/>
  <c r="R494"/>
  <c r="G498"/>
  <c r="P498"/>
  <c r="Q498"/>
  <c r="R498"/>
  <c r="G502"/>
  <c r="P502"/>
  <c r="Q502"/>
  <c r="R502"/>
  <c r="G503"/>
  <c r="P503"/>
  <c r="Q503"/>
  <c r="R503"/>
  <c r="G510"/>
  <c r="P510"/>
  <c r="Q510"/>
  <c r="R510"/>
  <c r="G513"/>
  <c r="P513"/>
  <c r="Q513"/>
  <c r="R513"/>
  <c r="G516"/>
  <c r="P516"/>
  <c r="Q516"/>
  <c r="R516"/>
  <c r="G574"/>
  <c r="P574"/>
  <c r="Q574"/>
  <c r="R574"/>
  <c r="G522"/>
  <c r="P522"/>
  <c r="Q522"/>
  <c r="R522"/>
  <c r="G525"/>
  <c r="P525"/>
  <c r="Q525"/>
  <c r="R525"/>
  <c r="G535"/>
  <c r="P535"/>
  <c r="Q535"/>
  <c r="R535"/>
  <c r="G577"/>
  <c r="P577"/>
  <c r="Q577"/>
  <c r="R577"/>
  <c r="G529"/>
  <c r="P529"/>
  <c r="Q529"/>
  <c r="R529"/>
  <c r="G550"/>
  <c r="P550"/>
  <c r="Q550"/>
  <c r="R550"/>
  <c r="Q385"/>
  <c r="Q387"/>
  <c r="Q386"/>
  <c r="Q388"/>
  <c r="G578"/>
  <c r="G579"/>
  <c r="G580"/>
  <c r="G240"/>
  <c r="P240"/>
  <c r="Q240"/>
  <c r="R240"/>
  <c r="G241"/>
  <c r="P241"/>
  <c r="Q241"/>
  <c r="R241"/>
  <c r="G242"/>
  <c r="P242"/>
  <c r="Q242"/>
  <c r="R242"/>
  <c r="G256"/>
  <c r="P256"/>
  <c r="Q256"/>
  <c r="R256"/>
  <c r="G259"/>
  <c r="P259"/>
  <c r="Q259"/>
  <c r="R259"/>
  <c r="G262"/>
  <c r="P262"/>
  <c r="Q262"/>
  <c r="R262"/>
  <c r="G263"/>
  <c r="P263"/>
  <c r="Q263"/>
  <c r="R263"/>
  <c r="G275"/>
  <c r="P275"/>
  <c r="Q275"/>
  <c r="R275"/>
  <c r="G279"/>
  <c r="P279"/>
  <c r="Q279"/>
  <c r="R279"/>
  <c r="G282"/>
  <c r="P282"/>
  <c r="Q282"/>
  <c r="R282"/>
  <c r="G283"/>
  <c r="P283"/>
  <c r="Q283"/>
  <c r="R283"/>
  <c r="G285"/>
  <c r="P285"/>
  <c r="Q285"/>
  <c r="R285"/>
  <c r="G290"/>
  <c r="P290"/>
  <c r="Q290"/>
  <c r="R290"/>
  <c r="G292"/>
  <c r="P292"/>
  <c r="Q292"/>
  <c r="R292"/>
  <c r="G296"/>
  <c r="P296"/>
  <c r="Q296"/>
  <c r="R296"/>
  <c r="G299"/>
  <c r="P299"/>
  <c r="Q299"/>
  <c r="R299"/>
  <c r="G304"/>
  <c r="P304"/>
  <c r="Q304"/>
  <c r="R304"/>
  <c r="G307"/>
  <c r="P307"/>
  <c r="Q307"/>
  <c r="R307"/>
  <c r="G311"/>
  <c r="P311"/>
  <c r="Q311"/>
  <c r="R311"/>
  <c r="G320"/>
  <c r="P320"/>
  <c r="Q320"/>
  <c r="R320"/>
  <c r="G322"/>
  <c r="P322"/>
  <c r="Q322"/>
  <c r="R322"/>
  <c r="G326"/>
  <c r="P326"/>
  <c r="Q326"/>
  <c r="R326"/>
  <c r="G365"/>
  <c r="P365"/>
  <c r="Q365"/>
  <c r="R365"/>
  <c r="G332"/>
  <c r="P332"/>
  <c r="Q332"/>
  <c r="R332"/>
  <c r="G333"/>
  <c r="P333"/>
  <c r="Q333"/>
  <c r="R333"/>
  <c r="G337"/>
  <c r="P337"/>
  <c r="Q337"/>
  <c r="R337"/>
  <c r="G361"/>
  <c r="P361"/>
  <c r="Q361"/>
  <c r="R361"/>
  <c r="Q205"/>
  <c r="Q204"/>
  <c r="P138"/>
  <c r="G138"/>
  <c r="Q138"/>
  <c r="R138"/>
  <c r="P144"/>
  <c r="G144"/>
  <c r="Q144"/>
  <c r="R144"/>
  <c r="P154"/>
  <c r="G154"/>
  <c r="Q154"/>
  <c r="R154"/>
  <c r="P158"/>
  <c r="G158"/>
  <c r="Q158"/>
  <c r="R158"/>
  <c r="P166"/>
  <c r="G166"/>
  <c r="Q166"/>
  <c r="R166"/>
  <c r="P167"/>
  <c r="G167"/>
  <c r="Q167"/>
  <c r="R167"/>
  <c r="P168"/>
  <c r="G168"/>
  <c r="Q168"/>
  <c r="R168"/>
  <c r="P174"/>
  <c r="G174"/>
  <c r="Q174"/>
  <c r="R174"/>
  <c r="P176"/>
  <c r="G176"/>
  <c r="Q176"/>
  <c r="R176"/>
  <c r="P181"/>
  <c r="G181"/>
  <c r="Q181"/>
  <c r="R181"/>
  <c r="P183"/>
  <c r="G183"/>
  <c r="Q183"/>
  <c r="R183"/>
  <c r="P184"/>
  <c r="G184"/>
  <c r="Q184"/>
  <c r="R184"/>
  <c r="P186"/>
  <c r="G186"/>
  <c r="Q186"/>
  <c r="R186"/>
  <c r="G112"/>
  <c r="Q112"/>
  <c r="G114"/>
  <c r="Q114"/>
  <c r="P52"/>
  <c r="G52"/>
  <c r="Q52"/>
  <c r="R52"/>
  <c r="P54"/>
  <c r="G54"/>
  <c r="Q54"/>
  <c r="R54"/>
  <c r="P62"/>
  <c r="G62"/>
  <c r="Q62"/>
  <c r="R62"/>
  <c r="P64"/>
  <c r="G64"/>
  <c r="Q64"/>
  <c r="R64"/>
  <c r="P66"/>
  <c r="G66"/>
  <c r="Q66"/>
  <c r="R66"/>
  <c r="P69"/>
  <c r="G69"/>
  <c r="Q69"/>
  <c r="R69"/>
  <c r="P71"/>
  <c r="G71"/>
  <c r="Q71"/>
  <c r="R71"/>
  <c r="P72"/>
  <c r="G72"/>
  <c r="Q72"/>
  <c r="R72"/>
  <c r="P75"/>
  <c r="G75"/>
  <c r="Q75"/>
  <c r="R75"/>
  <c r="P76"/>
  <c r="G76"/>
  <c r="Q76"/>
  <c r="R76"/>
  <c r="P80"/>
  <c r="G80"/>
  <c r="Q80"/>
  <c r="R80"/>
  <c r="P82"/>
  <c r="G82"/>
  <c r="Q82"/>
  <c r="R82"/>
  <c r="P86"/>
  <c r="G86"/>
  <c r="Q86"/>
  <c r="R86"/>
  <c r="P87"/>
  <c r="G87"/>
  <c r="Q87"/>
  <c r="R87"/>
  <c r="P92"/>
  <c r="G92"/>
  <c r="Q92"/>
  <c r="R92"/>
  <c r="P93"/>
  <c r="G93"/>
  <c r="Q93"/>
  <c r="R93"/>
  <c r="P95"/>
  <c r="G95"/>
  <c r="Q95"/>
  <c r="R95"/>
  <c r="P98"/>
  <c r="G98"/>
  <c r="Q98"/>
  <c r="R98"/>
  <c r="P99"/>
  <c r="G99"/>
  <c r="Q99"/>
  <c r="R99"/>
  <c r="P103"/>
  <c r="G103"/>
  <c r="Q103"/>
  <c r="R103"/>
  <c r="H36" i="1"/>
  <c r="I36"/>
  <c r="J36"/>
  <c r="K36"/>
  <c r="H10"/>
  <c r="I10"/>
  <c r="J10"/>
  <c r="K10"/>
  <c r="P10"/>
  <c r="R10"/>
  <c r="H12"/>
  <c r="I12"/>
  <c r="K12"/>
  <c r="P12"/>
  <c r="R12"/>
  <c r="P254"/>
  <c r="Q254"/>
  <c r="R254"/>
  <c r="G254"/>
  <c r="P237"/>
  <c r="Q237"/>
  <c r="R237"/>
  <c r="P238"/>
  <c r="Q238"/>
  <c r="R238"/>
  <c r="P240"/>
  <c r="Q240"/>
  <c r="R240"/>
  <c r="P242"/>
  <c r="Q242"/>
  <c r="R242"/>
  <c r="G237"/>
  <c r="G238"/>
  <c r="G240"/>
  <c r="G242"/>
  <c r="P197"/>
  <c r="Q197"/>
  <c r="R197"/>
  <c r="P200"/>
  <c r="Q200"/>
  <c r="R200"/>
  <c r="P207"/>
  <c r="Q207"/>
  <c r="R207"/>
  <c r="P209"/>
  <c r="Q209"/>
  <c r="R209"/>
  <c r="P214"/>
  <c r="Q214"/>
  <c r="R214"/>
  <c r="P215"/>
  <c r="Q215"/>
  <c r="R215"/>
  <c r="G197"/>
  <c r="G200"/>
  <c r="G207"/>
  <c r="G209"/>
  <c r="G214"/>
  <c r="G215"/>
  <c r="P143"/>
  <c r="Q143"/>
  <c r="R143"/>
  <c r="P145"/>
  <c r="Q145"/>
  <c r="R145"/>
  <c r="P151"/>
  <c r="Q151"/>
  <c r="R151"/>
  <c r="P154"/>
  <c r="Q154"/>
  <c r="R154"/>
  <c r="P157"/>
  <c r="Q157"/>
  <c r="R157"/>
  <c r="P159"/>
  <c r="Q159"/>
  <c r="R159"/>
  <c r="P161"/>
  <c r="Q161"/>
  <c r="R161"/>
  <c r="H130"/>
  <c r="I130"/>
  <c r="J130"/>
  <c r="P130"/>
  <c r="G143"/>
  <c r="G145"/>
  <c r="G151"/>
  <c r="G154"/>
  <c r="G157"/>
  <c r="G159"/>
  <c r="G161"/>
  <c r="J101"/>
  <c r="Q101"/>
  <c r="P101"/>
  <c r="R101"/>
  <c r="K94"/>
  <c r="Q94"/>
  <c r="P94"/>
  <c r="R94"/>
  <c r="Q75"/>
  <c r="H115"/>
  <c r="Q115"/>
  <c r="P115"/>
  <c r="R115"/>
  <c r="H120"/>
  <c r="Q120"/>
  <c r="P120"/>
  <c r="R120"/>
  <c r="J97"/>
  <c r="Q97"/>
  <c r="P97"/>
  <c r="R97"/>
  <c r="H121"/>
  <c r="Q121"/>
  <c r="P121"/>
  <c r="R121"/>
  <c r="Q81"/>
  <c r="P81"/>
  <c r="R81"/>
  <c r="Q90"/>
  <c r="P90"/>
  <c r="R90"/>
  <c r="H91"/>
  <c r="J91"/>
  <c r="Q91"/>
  <c r="P91"/>
  <c r="R91"/>
  <c r="Q102"/>
  <c r="P102"/>
  <c r="R102"/>
  <c r="I92"/>
  <c r="K92"/>
  <c r="Q92"/>
  <c r="P92"/>
  <c r="R92"/>
  <c r="H82"/>
  <c r="J82"/>
  <c r="Q82"/>
  <c r="P82"/>
  <c r="R82"/>
  <c r="H122"/>
  <c r="Q122"/>
  <c r="P122"/>
  <c r="R122"/>
  <c r="H113"/>
  <c r="Q113"/>
  <c r="P113"/>
  <c r="R113"/>
  <c r="Q109"/>
  <c r="P109"/>
  <c r="R109"/>
  <c r="H98"/>
  <c r="Q98"/>
  <c r="P98"/>
  <c r="R98"/>
  <c r="K99"/>
  <c r="Q99"/>
  <c r="P99"/>
  <c r="R99"/>
  <c r="Q114"/>
  <c r="P114"/>
  <c r="R114"/>
  <c r="H80"/>
  <c r="Q80"/>
  <c r="P80"/>
  <c r="R80"/>
  <c r="K103"/>
  <c r="Q103"/>
  <c r="P103"/>
  <c r="R103"/>
  <c r="Q77"/>
  <c r="Q116"/>
  <c r="P116"/>
  <c r="R116"/>
  <c r="J110"/>
  <c r="Q110"/>
  <c r="P110"/>
  <c r="R110"/>
  <c r="K85"/>
  <c r="Q85"/>
  <c r="P85"/>
  <c r="R85"/>
  <c r="H93"/>
  <c r="I93"/>
  <c r="Q93"/>
  <c r="P93"/>
  <c r="R93"/>
  <c r="H104"/>
  <c r="Q104"/>
  <c r="P104"/>
  <c r="R104"/>
  <c r="H88"/>
  <c r="I88"/>
  <c r="K88"/>
  <c r="Q88"/>
  <c r="P88"/>
  <c r="R88"/>
  <c r="H84"/>
  <c r="I84"/>
  <c r="Q84"/>
  <c r="P84"/>
  <c r="R84"/>
  <c r="Q111"/>
  <c r="P111"/>
  <c r="R111"/>
  <c r="H118"/>
  <c r="Q118"/>
  <c r="P118"/>
  <c r="R118"/>
  <c r="J100"/>
  <c r="Q100"/>
  <c r="P100"/>
  <c r="R100"/>
  <c r="H96"/>
  <c r="Q96"/>
  <c r="P96"/>
  <c r="R96"/>
  <c r="Q76"/>
  <c r="K79"/>
  <c r="Q79"/>
  <c r="P79"/>
  <c r="R79"/>
  <c r="H105"/>
  <c r="J105"/>
  <c r="Q105"/>
  <c r="P105"/>
  <c r="R105"/>
  <c r="H89"/>
  <c r="I89"/>
  <c r="Q89"/>
  <c r="P89"/>
  <c r="R89"/>
  <c r="H117"/>
  <c r="Q117"/>
  <c r="P117"/>
  <c r="R117"/>
  <c r="Q106"/>
  <c r="P106"/>
  <c r="R106"/>
  <c r="Q87"/>
  <c r="P87"/>
  <c r="R87"/>
  <c r="H123"/>
  <c r="Q123"/>
  <c r="P123"/>
  <c r="R123"/>
  <c r="K112"/>
  <c r="Q112"/>
  <c r="P112"/>
  <c r="R112"/>
  <c r="Q95"/>
  <c r="P95"/>
  <c r="R95"/>
  <c r="J107"/>
  <c r="Q107"/>
  <c r="P107"/>
  <c r="R107"/>
  <c r="H119"/>
  <c r="Q119"/>
  <c r="P119"/>
  <c r="R119"/>
  <c r="K108"/>
  <c r="Q108"/>
  <c r="P108"/>
  <c r="R108"/>
  <c r="H86"/>
  <c r="J86"/>
  <c r="Q86"/>
  <c r="P86"/>
  <c r="R86"/>
  <c r="I83"/>
  <c r="P83"/>
  <c r="J40"/>
  <c r="K40"/>
  <c r="P40"/>
  <c r="H37"/>
  <c r="K37"/>
  <c r="K38"/>
  <c r="K41"/>
  <c r="P41"/>
  <c r="H43"/>
  <c r="I43"/>
  <c r="P43"/>
  <c r="H44"/>
  <c r="K44"/>
  <c r="P44"/>
  <c r="H45"/>
  <c r="P45"/>
  <c r="H46"/>
  <c r="J46"/>
  <c r="P46"/>
  <c r="K47"/>
  <c r="P47"/>
  <c r="J49"/>
  <c r="P49"/>
  <c r="H50"/>
  <c r="P50"/>
  <c r="P42"/>
  <c r="H51"/>
  <c r="P51"/>
  <c r="J52"/>
  <c r="P52"/>
  <c r="H54"/>
  <c r="P54"/>
  <c r="P55"/>
  <c r="H57"/>
  <c r="P57"/>
  <c r="H58"/>
  <c r="P58"/>
  <c r="P59"/>
  <c r="K61"/>
  <c r="P61"/>
  <c r="H62"/>
  <c r="P62"/>
  <c r="K63"/>
  <c r="P63"/>
  <c r="K64"/>
  <c r="P64"/>
  <c r="H65"/>
  <c r="P65"/>
  <c r="H66"/>
  <c r="P66"/>
  <c r="H67"/>
  <c r="P67"/>
  <c r="H68"/>
  <c r="P68"/>
  <c r="H69"/>
  <c r="P69"/>
  <c r="P48"/>
  <c r="P53"/>
  <c r="P56"/>
  <c r="P60"/>
  <c r="H14"/>
  <c r="I14"/>
  <c r="P14"/>
  <c r="H15"/>
  <c r="I15"/>
  <c r="P15"/>
  <c r="P16"/>
  <c r="J17"/>
  <c r="P17"/>
  <c r="P18"/>
  <c r="H19"/>
  <c r="P19"/>
  <c r="I20"/>
  <c r="P20"/>
  <c r="P21"/>
  <c r="H22"/>
  <c r="P22"/>
  <c r="I24"/>
  <c r="P24"/>
  <c r="P25"/>
  <c r="H26"/>
  <c r="P26"/>
  <c r="H27"/>
  <c r="P27"/>
  <c r="H28"/>
  <c r="P28"/>
  <c r="H29"/>
  <c r="P29"/>
  <c r="H30"/>
  <c r="P30"/>
  <c r="P23"/>
  <c r="Q48"/>
  <c r="R48"/>
  <c r="Q53"/>
  <c r="R53"/>
  <c r="Q56"/>
  <c r="R56"/>
  <c r="Q60"/>
  <c r="R60"/>
  <c r="G48"/>
  <c r="G53"/>
  <c r="G56"/>
  <c r="G60"/>
  <c r="Q23"/>
  <c r="R23"/>
  <c r="G23"/>
  <c r="G1028" i="2"/>
  <c r="Q1028"/>
  <c r="G1035"/>
  <c r="P1035"/>
  <c r="R1035"/>
  <c r="G978"/>
  <c r="Q978"/>
  <c r="G820"/>
  <c r="Q820"/>
  <c r="G824"/>
  <c r="Q824"/>
  <c r="G833"/>
  <c r="Q833"/>
  <c r="P627"/>
  <c r="R627"/>
  <c r="P641"/>
  <c r="R641"/>
  <c r="P645"/>
  <c r="R645"/>
  <c r="P657"/>
  <c r="R657"/>
  <c r="P663"/>
  <c r="R663"/>
  <c r="G627"/>
  <c r="Q627"/>
  <c r="G641"/>
  <c r="Q641"/>
  <c r="G645"/>
  <c r="Q645"/>
  <c r="G657"/>
  <c r="Q657"/>
  <c r="G663"/>
  <c r="Q663"/>
  <c r="G426"/>
  <c r="Q426"/>
  <c r="G430"/>
  <c r="P430"/>
  <c r="R430"/>
  <c r="G458"/>
  <c r="P458"/>
  <c r="R458"/>
  <c r="G463"/>
  <c r="P463"/>
  <c r="R463"/>
  <c r="G469"/>
  <c r="Q469"/>
  <c r="G478"/>
  <c r="P478"/>
  <c r="R478"/>
  <c r="G482"/>
  <c r="P482"/>
  <c r="R482"/>
  <c r="G243"/>
  <c r="Q243"/>
  <c r="G247"/>
  <c r="Q247"/>
  <c r="G251"/>
  <c r="Q251"/>
  <c r="G257"/>
  <c r="P257"/>
  <c r="R257"/>
  <c r="G261"/>
  <c r="Q261"/>
  <c r="P152"/>
  <c r="R152"/>
  <c r="P157"/>
  <c r="R157"/>
  <c r="G152"/>
  <c r="Q152"/>
  <c r="G157"/>
  <c r="Q157"/>
  <c r="P56"/>
  <c r="R56"/>
  <c r="G56"/>
  <c r="Q56"/>
  <c r="P192" i="1"/>
  <c r="R192"/>
  <c r="Q192"/>
  <c r="P199"/>
  <c r="R199"/>
  <c r="Q199"/>
  <c r="P204"/>
  <c r="R204"/>
  <c r="Q204"/>
  <c r="P206"/>
  <c r="R206"/>
  <c r="Q206"/>
  <c r="G192"/>
  <c r="G199"/>
  <c r="G204"/>
  <c r="G206"/>
  <c r="G95"/>
  <c r="R16"/>
  <c r="Q16"/>
  <c r="G16"/>
  <c r="P1028" i="2"/>
  <c r="R1028"/>
  <c r="Q1035"/>
  <c r="P978"/>
  <c r="R978"/>
  <c r="P820"/>
  <c r="R820"/>
  <c r="P824"/>
  <c r="R824"/>
  <c r="P833"/>
  <c r="R833"/>
  <c r="Q430"/>
  <c r="Q458"/>
  <c r="P469"/>
  <c r="R469"/>
  <c r="Q478"/>
  <c r="Q482"/>
  <c r="Q463"/>
  <c r="P426"/>
  <c r="R426"/>
  <c r="P247"/>
  <c r="R247"/>
  <c r="P251"/>
  <c r="R251"/>
  <c r="Q257"/>
  <c r="P243"/>
  <c r="R243"/>
  <c r="P261"/>
  <c r="R261"/>
  <c r="P1054"/>
  <c r="R1054"/>
  <c r="Q1054"/>
  <c r="P1058"/>
  <c r="R1058"/>
  <c r="Q1058"/>
  <c r="P1061"/>
  <c r="R1061"/>
  <c r="Q1061"/>
  <c r="G947"/>
  <c r="P947"/>
  <c r="R947"/>
  <c r="G950"/>
  <c r="P950"/>
  <c r="R950"/>
  <c r="G952"/>
  <c r="Q952"/>
  <c r="G974"/>
  <c r="Q974"/>
  <c r="P617"/>
  <c r="R617"/>
  <c r="P620"/>
  <c r="R620"/>
  <c r="P659"/>
  <c r="R659"/>
  <c r="G617"/>
  <c r="Q617"/>
  <c r="G620"/>
  <c r="Q620"/>
  <c r="G659"/>
  <c r="Q659"/>
  <c r="G419"/>
  <c r="P419"/>
  <c r="R419"/>
  <c r="G401"/>
  <c r="Q401"/>
  <c r="G439"/>
  <c r="P439"/>
  <c r="R439"/>
  <c r="G442"/>
  <c r="Q442"/>
  <c r="G406"/>
  <c r="Q406"/>
  <c r="G462"/>
  <c r="P462"/>
  <c r="R462"/>
  <c r="G239"/>
  <c r="Q239"/>
  <c r="G245"/>
  <c r="Q245"/>
  <c r="G230"/>
  <c r="Q230"/>
  <c r="G264"/>
  <c r="Q264"/>
  <c r="G228"/>
  <c r="Q228"/>
  <c r="G231"/>
  <c r="P231"/>
  <c r="R231"/>
  <c r="P145"/>
  <c r="R145"/>
  <c r="P128"/>
  <c r="R128"/>
  <c r="P155"/>
  <c r="R155"/>
  <c r="P129"/>
  <c r="R129"/>
  <c r="G145"/>
  <c r="Q145"/>
  <c r="G128"/>
  <c r="Q128"/>
  <c r="G155"/>
  <c r="Q155"/>
  <c r="G129"/>
  <c r="Q129"/>
  <c r="P35"/>
  <c r="R35"/>
  <c r="P59"/>
  <c r="R59"/>
  <c r="P65"/>
  <c r="R65"/>
  <c r="G35"/>
  <c r="Q35"/>
  <c r="G59"/>
  <c r="Q59"/>
  <c r="G65"/>
  <c r="Q65"/>
  <c r="G249" i="1"/>
  <c r="G252"/>
  <c r="G253"/>
  <c r="G81"/>
  <c r="G87"/>
  <c r="R42"/>
  <c r="R18"/>
  <c r="R21"/>
  <c r="R25"/>
  <c r="Q42"/>
  <c r="G42"/>
  <c r="G10"/>
  <c r="G15"/>
  <c r="G12"/>
  <c r="H571" i="6"/>
  <c r="J172" i="5"/>
  <c r="K354" i="7"/>
  <c r="K1057" i="2"/>
  <c r="Q1057"/>
  <c r="K1082"/>
  <c r="K1053"/>
  <c r="K1034"/>
  <c r="K1038"/>
  <c r="K1040"/>
  <c r="G1034"/>
  <c r="G1038"/>
  <c r="G1040"/>
  <c r="K1027"/>
  <c r="K946"/>
  <c r="K948"/>
  <c r="K939"/>
  <c r="K941"/>
  <c r="K945"/>
  <c r="K938"/>
  <c r="K954"/>
  <c r="K959"/>
  <c r="K965"/>
  <c r="K968"/>
  <c r="K971"/>
  <c r="K943"/>
  <c r="K977"/>
  <c r="K980"/>
  <c r="K988"/>
  <c r="K991"/>
  <c r="K996"/>
  <c r="K998"/>
  <c r="K1000"/>
  <c r="K1001"/>
  <c r="K1003"/>
  <c r="K1007"/>
  <c r="G965"/>
  <c r="G968"/>
  <c r="G971"/>
  <c r="G943"/>
  <c r="G977"/>
  <c r="G980"/>
  <c r="G988"/>
  <c r="G991"/>
  <c r="G996"/>
  <c r="G998"/>
  <c r="G1000"/>
  <c r="G1001"/>
  <c r="G1003"/>
  <c r="G1007"/>
  <c r="G818"/>
  <c r="G823"/>
  <c r="G846"/>
  <c r="G814"/>
  <c r="G855"/>
  <c r="G859"/>
  <c r="G862"/>
  <c r="G866"/>
  <c r="G869"/>
  <c r="G873"/>
  <c r="G876"/>
  <c r="G885"/>
  <c r="G889"/>
  <c r="G892"/>
  <c r="G894"/>
  <c r="G897"/>
  <c r="G898"/>
  <c r="G836"/>
  <c r="G901"/>
  <c r="G863"/>
  <c r="G905"/>
  <c r="G886"/>
  <c r="G926"/>
  <c r="G927"/>
  <c r="G928"/>
  <c r="G929"/>
  <c r="K818"/>
  <c r="K823"/>
  <c r="K846"/>
  <c r="K814"/>
  <c r="K855"/>
  <c r="K859"/>
  <c r="K862"/>
  <c r="K866"/>
  <c r="K869"/>
  <c r="K873"/>
  <c r="K876"/>
  <c r="K885"/>
  <c r="K889"/>
  <c r="K892"/>
  <c r="K894"/>
  <c r="K897"/>
  <c r="K898"/>
  <c r="K836"/>
  <c r="K901"/>
  <c r="K863"/>
  <c r="K905"/>
  <c r="K886"/>
  <c r="K926"/>
  <c r="K927"/>
  <c r="K928"/>
  <c r="K929"/>
  <c r="K801"/>
  <c r="K800"/>
  <c r="K808"/>
  <c r="K805"/>
  <c r="K804"/>
  <c r="K811"/>
  <c r="K802"/>
  <c r="K806"/>
  <c r="K812"/>
  <c r="K819"/>
  <c r="K902"/>
  <c r="K904"/>
  <c r="K879"/>
  <c r="K770"/>
  <c r="P770"/>
  <c r="R770"/>
  <c r="K732"/>
  <c r="P732"/>
  <c r="R732"/>
  <c r="K747"/>
  <c r="P747"/>
  <c r="R747"/>
  <c r="K760"/>
  <c r="P760"/>
  <c r="R760"/>
  <c r="K753"/>
  <c r="P753"/>
  <c r="R753"/>
  <c r="K729"/>
  <c r="P729"/>
  <c r="R729"/>
  <c r="K725"/>
  <c r="P725"/>
  <c r="R725"/>
  <c r="K786"/>
  <c r="P786"/>
  <c r="R786"/>
  <c r="K766"/>
  <c r="P766"/>
  <c r="R766"/>
  <c r="K743"/>
  <c r="P743"/>
  <c r="R743"/>
  <c r="K754"/>
  <c r="P754"/>
  <c r="R754"/>
  <c r="K740"/>
  <c r="P740"/>
  <c r="R740"/>
  <c r="K646"/>
  <c r="P646"/>
  <c r="R646"/>
  <c r="K616"/>
  <c r="P616"/>
  <c r="R616"/>
  <c r="K714"/>
  <c r="P714"/>
  <c r="R714"/>
  <c r="K710"/>
  <c r="P710"/>
  <c r="R710"/>
  <c r="K707"/>
  <c r="P707"/>
  <c r="R707"/>
  <c r="K701"/>
  <c r="P701"/>
  <c r="R701"/>
  <c r="K698"/>
  <c r="P698"/>
  <c r="R698"/>
  <c r="K621"/>
  <c r="P621"/>
  <c r="R621"/>
  <c r="K686"/>
  <c r="P686"/>
  <c r="R686"/>
  <c r="K684"/>
  <c r="P684"/>
  <c r="R684"/>
  <c r="K680"/>
  <c r="P680"/>
  <c r="R680"/>
  <c r="K673"/>
  <c r="P673"/>
  <c r="R673"/>
  <c r="K648"/>
  <c r="P648"/>
  <c r="R648"/>
  <c r="K640"/>
  <c r="P640"/>
  <c r="R640"/>
  <c r="K632"/>
  <c r="P632"/>
  <c r="R632"/>
  <c r="K610"/>
  <c r="P610"/>
  <c r="R610"/>
  <c r="K625"/>
  <c r="P625"/>
  <c r="R625"/>
  <c r="K676"/>
  <c r="K667"/>
  <c r="K638"/>
  <c r="K660"/>
  <c r="K607"/>
  <c r="K650"/>
  <c r="K626"/>
  <c r="K619"/>
  <c r="K637"/>
  <c r="K606"/>
  <c r="K612"/>
  <c r="K613"/>
  <c r="K609"/>
  <c r="K608"/>
  <c r="K604"/>
  <c r="K605"/>
  <c r="G625"/>
  <c r="G610"/>
  <c r="G632"/>
  <c r="G640"/>
  <c r="G648"/>
  <c r="G673"/>
  <c r="G680"/>
  <c r="G684"/>
  <c r="G686"/>
  <c r="G621"/>
  <c r="G698"/>
  <c r="G701"/>
  <c r="G707"/>
  <c r="G710"/>
  <c r="G714"/>
  <c r="G616"/>
  <c r="G646"/>
  <c r="G740"/>
  <c r="G754"/>
  <c r="G743"/>
  <c r="G766"/>
  <c r="G786"/>
  <c r="G725"/>
  <c r="G729"/>
  <c r="G753"/>
  <c r="G760"/>
  <c r="G747"/>
  <c r="G732"/>
  <c r="G770"/>
  <c r="K416"/>
  <c r="K422"/>
  <c r="K440"/>
  <c r="K445"/>
  <c r="K447"/>
  <c r="K451"/>
  <c r="K453"/>
  <c r="K461"/>
  <c r="K466"/>
  <c r="K472"/>
  <c r="K486"/>
  <c r="K491"/>
  <c r="K495"/>
  <c r="K432"/>
  <c r="K504"/>
  <c r="K507"/>
  <c r="K512"/>
  <c r="K515"/>
  <c r="K518"/>
  <c r="K553"/>
  <c r="K555"/>
  <c r="K530"/>
  <c r="K554"/>
  <c r="K540"/>
  <c r="K557"/>
  <c r="K523"/>
  <c r="K542"/>
  <c r="K570"/>
  <c r="K528"/>
  <c r="K527"/>
  <c r="G416"/>
  <c r="G422"/>
  <c r="G440"/>
  <c r="G445"/>
  <c r="G447"/>
  <c r="G451"/>
  <c r="G453"/>
  <c r="G461"/>
  <c r="G466"/>
  <c r="G472"/>
  <c r="G486"/>
  <c r="G491"/>
  <c r="G495"/>
  <c r="G432"/>
  <c r="G504"/>
  <c r="G507"/>
  <c r="G512"/>
  <c r="G515"/>
  <c r="G518"/>
  <c r="G553"/>
  <c r="G555"/>
  <c r="G530"/>
  <c r="G554"/>
  <c r="G540"/>
  <c r="G557"/>
  <c r="G523"/>
  <c r="G542"/>
  <c r="G570"/>
  <c r="G528"/>
  <c r="G527"/>
  <c r="P396"/>
  <c r="R396"/>
  <c r="K397"/>
  <c r="K391"/>
  <c r="K399"/>
  <c r="K390"/>
  <c r="K409"/>
  <c r="K407"/>
  <c r="K404"/>
  <c r="K418"/>
  <c r="K456"/>
  <c r="K436"/>
  <c r="K470"/>
  <c r="K410"/>
  <c r="K476"/>
  <c r="K431"/>
  <c r="K420"/>
  <c r="K408"/>
  <c r="K517"/>
  <c r="K392"/>
  <c r="K366"/>
  <c r="K378"/>
  <c r="K327"/>
  <c r="K342"/>
  <c r="K350"/>
  <c r="K338"/>
  <c r="K340"/>
  <c r="K334"/>
  <c r="K356"/>
  <c r="K348"/>
  <c r="G226"/>
  <c r="G252"/>
  <c r="G254"/>
  <c r="G260"/>
  <c r="G229"/>
  <c r="G271"/>
  <c r="G276"/>
  <c r="G278"/>
  <c r="G286"/>
  <c r="G220"/>
  <c r="G291"/>
  <c r="G294"/>
  <c r="G297"/>
  <c r="G233"/>
  <c r="G303"/>
  <c r="G306"/>
  <c r="G312"/>
  <c r="G317"/>
  <c r="G318"/>
  <c r="G323"/>
  <c r="G359"/>
  <c r="G335"/>
  <c r="G368"/>
  <c r="G351"/>
  <c r="G353"/>
  <c r="G369"/>
  <c r="G366"/>
  <c r="G378"/>
  <c r="G327"/>
  <c r="Q327"/>
  <c r="G342"/>
  <c r="G350"/>
  <c r="G338"/>
  <c r="G340"/>
  <c r="G334"/>
  <c r="G356"/>
  <c r="G348"/>
  <c r="K212"/>
  <c r="K206"/>
  <c r="K209"/>
  <c r="K221"/>
  <c r="K222"/>
  <c r="K224"/>
  <c r="K218"/>
  <c r="K214"/>
  <c r="K258"/>
  <c r="K232"/>
  <c r="K216"/>
  <c r="K237"/>
  <c r="K324"/>
  <c r="K226"/>
  <c r="K252"/>
  <c r="K254"/>
  <c r="K260"/>
  <c r="K229"/>
  <c r="K271"/>
  <c r="K276"/>
  <c r="K278"/>
  <c r="K286"/>
  <c r="K220"/>
  <c r="K291"/>
  <c r="K294"/>
  <c r="K297"/>
  <c r="K233"/>
  <c r="K303"/>
  <c r="K306"/>
  <c r="K312"/>
  <c r="K317"/>
  <c r="K318"/>
  <c r="K323"/>
  <c r="K359"/>
  <c r="K335"/>
  <c r="K368"/>
  <c r="K351"/>
  <c r="K353"/>
  <c r="K369"/>
  <c r="K122"/>
  <c r="K121"/>
  <c r="K120"/>
  <c r="K119"/>
  <c r="K125"/>
  <c r="K126"/>
  <c r="K132"/>
  <c r="K118"/>
  <c r="K127"/>
  <c r="K116"/>
  <c r="K135"/>
  <c r="K130"/>
  <c r="K137"/>
  <c r="P137"/>
  <c r="R137"/>
  <c r="K140"/>
  <c r="P140"/>
  <c r="R140"/>
  <c r="K141"/>
  <c r="P141"/>
  <c r="R141"/>
  <c r="K143"/>
  <c r="P143"/>
  <c r="R143"/>
  <c r="K153"/>
  <c r="P153"/>
  <c r="R153"/>
  <c r="K163"/>
  <c r="P163"/>
  <c r="R163"/>
  <c r="K165"/>
  <c r="P165"/>
  <c r="R165"/>
  <c r="K179"/>
  <c r="P179"/>
  <c r="R179"/>
  <c r="K188"/>
  <c r="P188"/>
  <c r="R188"/>
  <c r="K189"/>
  <c r="P189"/>
  <c r="R189"/>
  <c r="K190"/>
  <c r="P190"/>
  <c r="R190"/>
  <c r="K193"/>
  <c r="P193"/>
  <c r="R193"/>
  <c r="K194"/>
  <c r="P194"/>
  <c r="R194"/>
  <c r="K133"/>
  <c r="P133"/>
  <c r="R133"/>
  <c r="G137"/>
  <c r="G140"/>
  <c r="G141"/>
  <c r="G143"/>
  <c r="G153"/>
  <c r="G163"/>
  <c r="G165"/>
  <c r="G179"/>
  <c r="G188"/>
  <c r="G189"/>
  <c r="G190"/>
  <c r="G193"/>
  <c r="G194"/>
  <c r="G133"/>
  <c r="G33"/>
  <c r="G60"/>
  <c r="G63"/>
  <c r="G38"/>
  <c r="G43"/>
  <c r="G73"/>
  <c r="G74"/>
  <c r="G77"/>
  <c r="G81"/>
  <c r="G89"/>
  <c r="K30"/>
  <c r="K37"/>
  <c r="K25"/>
  <c r="K36"/>
  <c r="K41"/>
  <c r="K48"/>
  <c r="K45"/>
  <c r="K33"/>
  <c r="P33"/>
  <c r="R33"/>
  <c r="K60"/>
  <c r="P60"/>
  <c r="R60"/>
  <c r="K63"/>
  <c r="P63"/>
  <c r="R63"/>
  <c r="K38"/>
  <c r="P38"/>
  <c r="R38"/>
  <c r="K43"/>
  <c r="P43"/>
  <c r="R43"/>
  <c r="K73"/>
  <c r="P73"/>
  <c r="R73"/>
  <c r="K74"/>
  <c r="P74"/>
  <c r="R74"/>
  <c r="K77"/>
  <c r="P77"/>
  <c r="R77"/>
  <c r="K81"/>
  <c r="P81"/>
  <c r="R81"/>
  <c r="K89"/>
  <c r="P89"/>
  <c r="R89"/>
  <c r="K18"/>
  <c r="P18"/>
  <c r="R18"/>
  <c r="K10"/>
  <c r="Q10"/>
  <c r="K253" i="1"/>
  <c r="P253"/>
  <c r="R253"/>
  <c r="K228"/>
  <c r="K233"/>
  <c r="K236"/>
  <c r="Q236"/>
  <c r="G236"/>
  <c r="G203"/>
  <c r="G205"/>
  <c r="G208"/>
  <c r="G213"/>
  <c r="K181"/>
  <c r="K183"/>
  <c r="K190"/>
  <c r="K189"/>
  <c r="K186"/>
  <c r="K196"/>
  <c r="K203"/>
  <c r="Q203"/>
  <c r="K205"/>
  <c r="P205"/>
  <c r="R205"/>
  <c r="K208"/>
  <c r="P208"/>
  <c r="R208"/>
  <c r="K213"/>
  <c r="Q213"/>
  <c r="K180"/>
  <c r="G144"/>
  <c r="G149"/>
  <c r="G153"/>
  <c r="G155"/>
  <c r="K144"/>
  <c r="Q144"/>
  <c r="K149"/>
  <c r="P149"/>
  <c r="R149"/>
  <c r="K153"/>
  <c r="Q153"/>
  <c r="K155"/>
  <c r="Q155"/>
  <c r="K129"/>
  <c r="K136"/>
  <c r="K140"/>
  <c r="K133"/>
  <c r="G119"/>
  <c r="G94"/>
  <c r="G85"/>
  <c r="G79"/>
  <c r="G99"/>
  <c r="G103"/>
  <c r="G108"/>
  <c r="G112"/>
  <c r="Q38"/>
  <c r="Q63"/>
  <c r="Q64"/>
  <c r="G47"/>
  <c r="G38"/>
  <c r="G61"/>
  <c r="G63"/>
  <c r="G64"/>
  <c r="Q21"/>
  <c r="Q25"/>
  <c r="Q18"/>
  <c r="G18"/>
  <c r="G21"/>
  <c r="G25"/>
  <c r="K286" i="4"/>
  <c r="J1056" i="2"/>
  <c r="J1060"/>
  <c r="Q1060"/>
  <c r="J1063"/>
  <c r="J1033"/>
  <c r="G1033"/>
  <c r="J949"/>
  <c r="J938"/>
  <c r="J973"/>
  <c r="J982"/>
  <c r="J984"/>
  <c r="J989"/>
  <c r="J990"/>
  <c r="J994"/>
  <c r="J955"/>
  <c r="J1004"/>
  <c r="J1006"/>
  <c r="G949"/>
  <c r="G938"/>
  <c r="G973"/>
  <c r="G982"/>
  <c r="G984"/>
  <c r="G989"/>
  <c r="G990"/>
  <c r="G994"/>
  <c r="G955"/>
  <c r="G1004"/>
  <c r="G1006"/>
  <c r="G805"/>
  <c r="G822"/>
  <c r="G838"/>
  <c r="G848"/>
  <c r="G853"/>
  <c r="G854"/>
  <c r="G871"/>
  <c r="G875"/>
  <c r="G878"/>
  <c r="G883"/>
  <c r="G888"/>
  <c r="G891"/>
  <c r="J805"/>
  <c r="J822"/>
  <c r="J838"/>
  <c r="J848"/>
  <c r="J853"/>
  <c r="J854"/>
  <c r="J871"/>
  <c r="J875"/>
  <c r="J878"/>
  <c r="J883"/>
  <c r="J888"/>
  <c r="J891"/>
  <c r="J724"/>
  <c r="G595"/>
  <c r="G613"/>
  <c r="G636"/>
  <c r="G606"/>
  <c r="G642"/>
  <c r="G651"/>
  <c r="G653"/>
  <c r="G665"/>
  <c r="G674"/>
  <c r="G679"/>
  <c r="G683"/>
  <c r="G691"/>
  <c r="G704"/>
  <c r="G709"/>
  <c r="G715"/>
  <c r="G719"/>
  <c r="G724"/>
  <c r="J613"/>
  <c r="J636"/>
  <c r="J606"/>
  <c r="J642"/>
  <c r="J651"/>
  <c r="J653"/>
  <c r="J665"/>
  <c r="J674"/>
  <c r="J679"/>
  <c r="J683"/>
  <c r="J691"/>
  <c r="J704"/>
  <c r="J709"/>
  <c r="J715"/>
  <c r="J719"/>
  <c r="J398"/>
  <c r="J448"/>
  <c r="J452"/>
  <c r="J459"/>
  <c r="J471"/>
  <c r="J474"/>
  <c r="J431"/>
  <c r="J490"/>
  <c r="J500"/>
  <c r="J506"/>
  <c r="J508"/>
  <c r="J511"/>
  <c r="J408"/>
  <c r="J521"/>
  <c r="J532"/>
  <c r="G398"/>
  <c r="G448"/>
  <c r="G452"/>
  <c r="G459"/>
  <c r="G471"/>
  <c r="G474"/>
  <c r="G431"/>
  <c r="G490"/>
  <c r="G500"/>
  <c r="G506"/>
  <c r="G508"/>
  <c r="G511"/>
  <c r="G408"/>
  <c r="G521"/>
  <c r="G532"/>
  <c r="G235"/>
  <c r="J235"/>
  <c r="G224"/>
  <c r="J224"/>
  <c r="G214"/>
  <c r="J214"/>
  <c r="G219"/>
  <c r="J219"/>
  <c r="G268"/>
  <c r="J268"/>
  <c r="G272"/>
  <c r="J272"/>
  <c r="G221"/>
  <c r="J221"/>
  <c r="G280"/>
  <c r="J280"/>
  <c r="G288"/>
  <c r="J288"/>
  <c r="G289"/>
  <c r="J289"/>
  <c r="G298"/>
  <c r="J298"/>
  <c r="G302"/>
  <c r="J302"/>
  <c r="G305"/>
  <c r="J305"/>
  <c r="G313"/>
  <c r="J313"/>
  <c r="G309"/>
  <c r="J309"/>
  <c r="G237"/>
  <c r="J237"/>
  <c r="G324"/>
  <c r="J324"/>
  <c r="G373"/>
  <c r="J373"/>
  <c r="G343"/>
  <c r="J343"/>
  <c r="G354"/>
  <c r="J354"/>
  <c r="G142"/>
  <c r="J142"/>
  <c r="P142"/>
  <c r="R142"/>
  <c r="G150"/>
  <c r="J150"/>
  <c r="G118"/>
  <c r="J118"/>
  <c r="G156"/>
  <c r="J156"/>
  <c r="G159"/>
  <c r="J159"/>
  <c r="G170"/>
  <c r="J170"/>
  <c r="G175"/>
  <c r="J175"/>
  <c r="G177"/>
  <c r="J177"/>
  <c r="G182"/>
  <c r="J182"/>
  <c r="J50"/>
  <c r="J25"/>
  <c r="J57"/>
  <c r="J67"/>
  <c r="J68"/>
  <c r="J45"/>
  <c r="J79"/>
  <c r="J85"/>
  <c r="J88"/>
  <c r="J91"/>
  <c r="G50"/>
  <c r="G25"/>
  <c r="G57"/>
  <c r="G67"/>
  <c r="G68"/>
  <c r="G45"/>
  <c r="G79"/>
  <c r="G85"/>
  <c r="G88"/>
  <c r="G91"/>
  <c r="G262" i="1"/>
  <c r="G260"/>
  <c r="G261"/>
  <c r="G234"/>
  <c r="G239"/>
  <c r="G241"/>
  <c r="G243"/>
  <c r="J183"/>
  <c r="J202"/>
  <c r="Q202"/>
  <c r="J212"/>
  <c r="G183"/>
  <c r="G202"/>
  <c r="G212"/>
  <c r="J129"/>
  <c r="J138"/>
  <c r="J150"/>
  <c r="J158"/>
  <c r="G129"/>
  <c r="G138"/>
  <c r="G150"/>
  <c r="G158"/>
  <c r="G97"/>
  <c r="G101"/>
  <c r="G107"/>
  <c r="G110"/>
  <c r="G100"/>
  <c r="G49"/>
  <c r="G52"/>
  <c r="G17"/>
  <c r="G11"/>
  <c r="Q947" i="2"/>
  <c r="P952"/>
  <c r="R952"/>
  <c r="P974"/>
  <c r="R974"/>
  <c r="Q950"/>
  <c r="P406"/>
  <c r="R406"/>
  <c r="Q419"/>
  <c r="Q462"/>
  <c r="P401"/>
  <c r="R401"/>
  <c r="Q439"/>
  <c r="P442"/>
  <c r="R442"/>
  <c r="P239"/>
  <c r="R239"/>
  <c r="P264"/>
  <c r="R264"/>
  <c r="Q231"/>
  <c r="P230"/>
  <c r="R230"/>
  <c r="P228"/>
  <c r="R228"/>
  <c r="P245"/>
  <c r="R245"/>
  <c r="R38" i="1"/>
  <c r="R61"/>
  <c r="R63"/>
  <c r="R47"/>
  <c r="P340" i="2"/>
  <c r="R340"/>
  <c r="Q253" i="1"/>
  <c r="P1057" i="2"/>
  <c r="R1057"/>
  <c r="Q1001"/>
  <c r="Q1056"/>
  <c r="Q1063"/>
  <c r="Q1034"/>
  <c r="Q1038"/>
  <c r="P1040"/>
  <c r="R1040"/>
  <c r="P1038"/>
  <c r="R1038"/>
  <c r="P1034"/>
  <c r="R1034"/>
  <c r="Q1040"/>
  <c r="P991"/>
  <c r="R991"/>
  <c r="Q943"/>
  <c r="Q1000"/>
  <c r="Q988"/>
  <c r="Q971"/>
  <c r="P943"/>
  <c r="R943"/>
  <c r="Q998"/>
  <c r="Q968"/>
  <c r="P1003"/>
  <c r="R1003"/>
  <c r="Q996"/>
  <c r="P977"/>
  <c r="R977"/>
  <c r="P965"/>
  <c r="R965"/>
  <c r="Q1007"/>
  <c r="P998"/>
  <c r="R998"/>
  <c r="Q980"/>
  <c r="P968"/>
  <c r="R968"/>
  <c r="Q1003"/>
  <c r="Q977"/>
  <c r="Q965"/>
  <c r="P1001"/>
  <c r="R1001"/>
  <c r="Q991"/>
  <c r="P996"/>
  <c r="R996"/>
  <c r="P988"/>
  <c r="R988"/>
  <c r="P1007"/>
  <c r="R1007"/>
  <c r="P980"/>
  <c r="R980"/>
  <c r="P1000"/>
  <c r="R1000"/>
  <c r="P971"/>
  <c r="R971"/>
  <c r="Q901"/>
  <c r="Q894"/>
  <c r="Q823"/>
  <c r="Q928"/>
  <c r="Q886"/>
  <c r="Q869"/>
  <c r="Q855"/>
  <c r="Q898"/>
  <c r="Q889"/>
  <c r="Q876"/>
  <c r="Q862"/>
  <c r="Q929"/>
  <c r="Q926"/>
  <c r="Q863"/>
  <c r="Q897"/>
  <c r="Q885"/>
  <c r="Q873"/>
  <c r="Q859"/>
  <c r="Q846"/>
  <c r="Q927"/>
  <c r="Q905"/>
  <c r="Q836"/>
  <c r="Q892"/>
  <c r="Q866"/>
  <c r="Q814"/>
  <c r="Q818"/>
  <c r="P929"/>
  <c r="R929"/>
  <c r="P928"/>
  <c r="R928"/>
  <c r="P927"/>
  <c r="R927"/>
  <c r="P926"/>
  <c r="R926"/>
  <c r="P886"/>
  <c r="R886"/>
  <c r="P905"/>
  <c r="R905"/>
  <c r="P863"/>
  <c r="R863"/>
  <c r="P901"/>
  <c r="R901"/>
  <c r="P836"/>
  <c r="R836"/>
  <c r="P898"/>
  <c r="R898"/>
  <c r="P897"/>
  <c r="R897"/>
  <c r="P894"/>
  <c r="R894"/>
  <c r="P892"/>
  <c r="R892"/>
  <c r="P889"/>
  <c r="R889"/>
  <c r="P885"/>
  <c r="R885"/>
  <c r="P876"/>
  <c r="R876"/>
  <c r="P873"/>
  <c r="R873"/>
  <c r="P869"/>
  <c r="R869"/>
  <c r="P866"/>
  <c r="R866"/>
  <c r="P862"/>
  <c r="R862"/>
  <c r="P859"/>
  <c r="R859"/>
  <c r="P855"/>
  <c r="R855"/>
  <c r="P814"/>
  <c r="R814"/>
  <c r="P846"/>
  <c r="R846"/>
  <c r="P823"/>
  <c r="R823"/>
  <c r="P818"/>
  <c r="R818"/>
  <c r="Q640"/>
  <c r="Q732"/>
  <c r="Q786"/>
  <c r="Q754"/>
  <c r="Q710"/>
  <c r="Q698"/>
  <c r="Q686"/>
  <c r="Q610"/>
  <c r="Q770"/>
  <c r="Q725"/>
  <c r="Q680"/>
  <c r="Q729"/>
  <c r="Q743"/>
  <c r="Q616"/>
  <c r="Q684"/>
  <c r="Q625"/>
  <c r="Q760"/>
  <c r="Q714"/>
  <c r="Q701"/>
  <c r="Q621"/>
  <c r="Q747"/>
  <c r="Q766"/>
  <c r="Q646"/>
  <c r="Q632"/>
  <c r="Q753"/>
  <c r="Q740"/>
  <c r="Q707"/>
  <c r="Q673"/>
  <c r="Q648"/>
  <c r="P408"/>
  <c r="R408"/>
  <c r="P452"/>
  <c r="R452"/>
  <c r="P471"/>
  <c r="R471"/>
  <c r="Q396"/>
  <c r="P511"/>
  <c r="R511"/>
  <c r="P459"/>
  <c r="R459"/>
  <c r="Q542"/>
  <c r="Q555"/>
  <c r="Q504"/>
  <c r="Q486"/>
  <c r="Q422"/>
  <c r="Q540"/>
  <c r="Q495"/>
  <c r="Q527"/>
  <c r="Q512"/>
  <c r="Q491"/>
  <c r="Q451"/>
  <c r="Q416"/>
  <c r="Q523"/>
  <c r="Q554"/>
  <c r="Q553"/>
  <c r="Q515"/>
  <c r="Q432"/>
  <c r="Q466"/>
  <c r="Q453"/>
  <c r="Q445"/>
  <c r="Q528"/>
  <c r="Q570"/>
  <c r="Q557"/>
  <c r="Q530"/>
  <c r="Q518"/>
  <c r="Q507"/>
  <c r="Q472"/>
  <c r="Q461"/>
  <c r="Q447"/>
  <c r="Q440"/>
  <c r="P527"/>
  <c r="R527"/>
  <c r="P528"/>
  <c r="R528"/>
  <c r="P570"/>
  <c r="R570"/>
  <c r="P542"/>
  <c r="R542"/>
  <c r="P523"/>
  <c r="R523"/>
  <c r="P557"/>
  <c r="R557"/>
  <c r="P540"/>
  <c r="R540"/>
  <c r="P554"/>
  <c r="R554"/>
  <c r="P530"/>
  <c r="R530"/>
  <c r="P555"/>
  <c r="R555"/>
  <c r="P553"/>
  <c r="R553"/>
  <c r="P518"/>
  <c r="R518"/>
  <c r="P515"/>
  <c r="R515"/>
  <c r="P512"/>
  <c r="R512"/>
  <c r="P507"/>
  <c r="R507"/>
  <c r="P504"/>
  <c r="R504"/>
  <c r="P432"/>
  <c r="R432"/>
  <c r="P495"/>
  <c r="R495"/>
  <c r="P491"/>
  <c r="R491"/>
  <c r="P486"/>
  <c r="R486"/>
  <c r="P472"/>
  <c r="R472"/>
  <c r="P466"/>
  <c r="R466"/>
  <c r="P461"/>
  <c r="R461"/>
  <c r="P453"/>
  <c r="R453"/>
  <c r="P451"/>
  <c r="R451"/>
  <c r="P447"/>
  <c r="R447"/>
  <c r="P445"/>
  <c r="R445"/>
  <c r="P440"/>
  <c r="R440"/>
  <c r="P422"/>
  <c r="R422"/>
  <c r="P416"/>
  <c r="R416"/>
  <c r="P490"/>
  <c r="R490"/>
  <c r="P500"/>
  <c r="R500"/>
  <c r="P508"/>
  <c r="R508"/>
  <c r="P431"/>
  <c r="R431"/>
  <c r="P398"/>
  <c r="R398"/>
  <c r="P506"/>
  <c r="R506"/>
  <c r="P521"/>
  <c r="R521"/>
  <c r="P474"/>
  <c r="R474"/>
  <c r="P448"/>
  <c r="R448"/>
  <c r="P532"/>
  <c r="R532"/>
  <c r="P303"/>
  <c r="R303"/>
  <c r="P356"/>
  <c r="R356"/>
  <c r="P350"/>
  <c r="R350"/>
  <c r="Q366"/>
  <c r="P353"/>
  <c r="R353"/>
  <c r="Q335"/>
  <c r="P323"/>
  <c r="R323"/>
  <c r="Q312"/>
  <c r="P297"/>
  <c r="R297"/>
  <c r="Q286"/>
  <c r="P229"/>
  <c r="R229"/>
  <c r="Q229"/>
  <c r="Q359"/>
  <c r="Q303"/>
  <c r="P348"/>
  <c r="R348"/>
  <c r="Q338"/>
  <c r="Q378"/>
  <c r="P278"/>
  <c r="R278"/>
  <c r="Q260"/>
  <c r="P226"/>
  <c r="R226"/>
  <c r="Q342"/>
  <c r="Q356"/>
  <c r="Q353"/>
  <c r="Q226"/>
  <c r="Q334"/>
  <c r="P342"/>
  <c r="R342"/>
  <c r="Q369"/>
  <c r="P368"/>
  <c r="R368"/>
  <c r="P317"/>
  <c r="R317"/>
  <c r="Q233"/>
  <c r="P220"/>
  <c r="R220"/>
  <c r="P252"/>
  <c r="R252"/>
  <c r="Q340"/>
  <c r="P369"/>
  <c r="R369"/>
  <c r="P359"/>
  <c r="R359"/>
  <c r="Q220"/>
  <c r="Q278"/>
  <c r="P351"/>
  <c r="R351"/>
  <c r="P318"/>
  <c r="R318"/>
  <c r="P291"/>
  <c r="R291"/>
  <c r="P271"/>
  <c r="R271"/>
  <c r="Q254"/>
  <c r="P334"/>
  <c r="R334"/>
  <c r="P366"/>
  <c r="R366"/>
  <c r="Q317"/>
  <c r="Q297"/>
  <c r="P260"/>
  <c r="R260"/>
  <c r="P306"/>
  <c r="R306"/>
  <c r="Q294"/>
  <c r="Q276"/>
  <c r="Q368"/>
  <c r="Q323"/>
  <c r="P233"/>
  <c r="R233"/>
  <c r="Q348"/>
  <c r="Q306"/>
  <c r="P338"/>
  <c r="R338"/>
  <c r="P327"/>
  <c r="R327"/>
  <c r="P335"/>
  <c r="R335"/>
  <c r="P312"/>
  <c r="R312"/>
  <c r="P294"/>
  <c r="R294"/>
  <c r="P286"/>
  <c r="R286"/>
  <c r="P276"/>
  <c r="R276"/>
  <c r="Q350"/>
  <c r="P378"/>
  <c r="R378"/>
  <c r="Q351"/>
  <c r="Q318"/>
  <c r="Q291"/>
  <c r="Q271"/>
  <c r="Q252"/>
  <c r="P254"/>
  <c r="R254"/>
  <c r="Q140"/>
  <c r="Q153"/>
  <c r="Q137"/>
  <c r="Q190"/>
  <c r="P182"/>
  <c r="R182"/>
  <c r="P175"/>
  <c r="R175"/>
  <c r="Q194"/>
  <c r="Q188"/>
  <c r="Q141"/>
  <c r="Q133"/>
  <c r="Q189"/>
  <c r="Q165"/>
  <c r="Q193"/>
  <c r="Q179"/>
  <c r="Q163"/>
  <c r="Q143"/>
  <c r="P177"/>
  <c r="R177"/>
  <c r="P156"/>
  <c r="R156"/>
  <c r="P118"/>
  <c r="R118"/>
  <c r="Q89"/>
  <c r="Q60"/>
  <c r="Q77"/>
  <c r="Q38"/>
  <c r="Q81"/>
  <c r="Q43"/>
  <c r="Q33"/>
  <c r="Q73"/>
  <c r="Q74"/>
  <c r="Q63"/>
  <c r="P91"/>
  <c r="R91"/>
  <c r="P25"/>
  <c r="R25"/>
  <c r="P57"/>
  <c r="R57"/>
  <c r="P875"/>
  <c r="R875"/>
  <c r="P838"/>
  <c r="R838"/>
  <c r="Q848"/>
  <c r="P88"/>
  <c r="R88"/>
  <c r="P79"/>
  <c r="R79"/>
  <c r="P68"/>
  <c r="R68"/>
  <c r="Q18"/>
  <c r="P85"/>
  <c r="R85"/>
  <c r="P67"/>
  <c r="R67"/>
  <c r="P45"/>
  <c r="R45"/>
  <c r="P10"/>
  <c r="R10"/>
  <c r="P236" i="1"/>
  <c r="R236"/>
  <c r="Q183"/>
  <c r="P203"/>
  <c r="R203"/>
  <c r="Q208"/>
  <c r="Q205"/>
  <c r="P213"/>
  <c r="R213"/>
  <c r="Q212"/>
  <c r="Q149"/>
  <c r="P153"/>
  <c r="R153"/>
  <c r="P155"/>
  <c r="R155"/>
  <c r="P144"/>
  <c r="R144"/>
  <c r="P150"/>
  <c r="R150"/>
  <c r="Q129"/>
  <c r="Q158"/>
  <c r="Q138"/>
  <c r="R64"/>
  <c r="Q47"/>
  <c r="Q61"/>
  <c r="R52"/>
  <c r="Q11"/>
  <c r="Q17"/>
  <c r="P1063" i="2"/>
  <c r="R1063"/>
  <c r="P1060"/>
  <c r="R1060"/>
  <c r="P1056"/>
  <c r="R1056"/>
  <c r="Q1033"/>
  <c r="P1033"/>
  <c r="R1033"/>
  <c r="Q871"/>
  <c r="Q949"/>
  <c r="Q955"/>
  <c r="Q989"/>
  <c r="Q990"/>
  <c r="Q938"/>
  <c r="Q1004"/>
  <c r="Q982"/>
  <c r="Q1006"/>
  <c r="Q994"/>
  <c r="Q984"/>
  <c r="Q973"/>
  <c r="P1006"/>
  <c r="R1006"/>
  <c r="P1004"/>
  <c r="R1004"/>
  <c r="P955"/>
  <c r="R955"/>
  <c r="P994"/>
  <c r="R994"/>
  <c r="P990"/>
  <c r="R990"/>
  <c r="P989"/>
  <c r="R989"/>
  <c r="P984"/>
  <c r="R984"/>
  <c r="P982"/>
  <c r="R982"/>
  <c r="P973"/>
  <c r="R973"/>
  <c r="R938"/>
  <c r="P949"/>
  <c r="R949"/>
  <c r="Q883"/>
  <c r="Q822"/>
  <c r="P888"/>
  <c r="R888"/>
  <c r="Q891"/>
  <c r="Q878"/>
  <c r="P853"/>
  <c r="R853"/>
  <c r="Q854"/>
  <c r="P805"/>
  <c r="R805"/>
  <c r="P891"/>
  <c r="R891"/>
  <c r="P883"/>
  <c r="R883"/>
  <c r="P878"/>
  <c r="R878"/>
  <c r="P871"/>
  <c r="R871"/>
  <c r="P854"/>
  <c r="R854"/>
  <c r="P848"/>
  <c r="R848"/>
  <c r="P822"/>
  <c r="R822"/>
  <c r="Q888"/>
  <c r="Q875"/>
  <c r="Q853"/>
  <c r="Q838"/>
  <c r="Q805"/>
  <c r="Q724"/>
  <c r="P724"/>
  <c r="R724"/>
  <c r="Q674"/>
  <c r="Q595"/>
  <c r="R595"/>
  <c r="Q719"/>
  <c r="Q704"/>
  <c r="Q683"/>
  <c r="Q606"/>
  <c r="Q613"/>
  <c r="Q709"/>
  <c r="Q679"/>
  <c r="Q665"/>
  <c r="Q651"/>
  <c r="Q642"/>
  <c r="Q715"/>
  <c r="Q691"/>
  <c r="Q653"/>
  <c r="Q636"/>
  <c r="P719"/>
  <c r="R719"/>
  <c r="P715"/>
  <c r="R715"/>
  <c r="P709"/>
  <c r="R709"/>
  <c r="P704"/>
  <c r="R704"/>
  <c r="P691"/>
  <c r="R691"/>
  <c r="P683"/>
  <c r="R683"/>
  <c r="P679"/>
  <c r="R679"/>
  <c r="P674"/>
  <c r="R674"/>
  <c r="P665"/>
  <c r="R665"/>
  <c r="P653"/>
  <c r="R653"/>
  <c r="P651"/>
  <c r="R651"/>
  <c r="P642"/>
  <c r="R642"/>
  <c r="P606"/>
  <c r="R606"/>
  <c r="P636"/>
  <c r="R636"/>
  <c r="P613"/>
  <c r="R613"/>
  <c r="Q408"/>
  <c r="Q506"/>
  <c r="Q431"/>
  <c r="Q471"/>
  <c r="Q459"/>
  <c r="Q398"/>
  <c r="Q521"/>
  <c r="Q508"/>
  <c r="Q474"/>
  <c r="Q448"/>
  <c r="Q532"/>
  <c r="Q511"/>
  <c r="Q500"/>
  <c r="Q452"/>
  <c r="Q490"/>
  <c r="P235"/>
  <c r="R235"/>
  <c r="Q214"/>
  <c r="P224"/>
  <c r="R224"/>
  <c r="P237"/>
  <c r="R237"/>
  <c r="P305"/>
  <c r="R305"/>
  <c r="P221"/>
  <c r="R221"/>
  <c r="P343"/>
  <c r="R343"/>
  <c r="P298"/>
  <c r="R298"/>
  <c r="P289"/>
  <c r="R289"/>
  <c r="P280"/>
  <c r="R280"/>
  <c r="P268"/>
  <c r="R268"/>
  <c r="P373"/>
  <c r="R373"/>
  <c r="Q313"/>
  <c r="P288"/>
  <c r="R288"/>
  <c r="Q224"/>
  <c r="Q235"/>
  <c r="Q289"/>
  <c r="P354"/>
  <c r="R354"/>
  <c r="P324"/>
  <c r="R324"/>
  <c r="P309"/>
  <c r="R309"/>
  <c r="P302"/>
  <c r="R302"/>
  <c r="Q272"/>
  <c r="P219"/>
  <c r="R219"/>
  <c r="P214"/>
  <c r="R214"/>
  <c r="Q373"/>
  <c r="Q324"/>
  <c r="Q302"/>
  <c r="Q288"/>
  <c r="Q343"/>
  <c r="Q237"/>
  <c r="Q305"/>
  <c r="Q280"/>
  <c r="Q268"/>
  <c r="Q354"/>
  <c r="Q309"/>
  <c r="Q298"/>
  <c r="Q221"/>
  <c r="Q219"/>
  <c r="P313"/>
  <c r="R313"/>
  <c r="P272"/>
  <c r="R272"/>
  <c r="Q159"/>
  <c r="Q170"/>
  <c r="Q150"/>
  <c r="P159"/>
  <c r="R159"/>
  <c r="P170"/>
  <c r="R170"/>
  <c r="Q177"/>
  <c r="P150"/>
  <c r="R150"/>
  <c r="Q156"/>
  <c r="Q182"/>
  <c r="Q175"/>
  <c r="Q118"/>
  <c r="Q142"/>
  <c r="Q79"/>
  <c r="Q67"/>
  <c r="Q85"/>
  <c r="Q68"/>
  <c r="Q50"/>
  <c r="Q88"/>
  <c r="Q45"/>
  <c r="Q25"/>
  <c r="P50"/>
  <c r="R50"/>
  <c r="Q91"/>
  <c r="Q57"/>
  <c r="P183" i="1"/>
  <c r="R183"/>
  <c r="P202"/>
  <c r="R202"/>
  <c r="P212"/>
  <c r="R212"/>
  <c r="P158"/>
  <c r="R158"/>
  <c r="P138"/>
  <c r="R138"/>
  <c r="P129"/>
  <c r="R129"/>
  <c r="Q150"/>
  <c r="Q49"/>
  <c r="R17"/>
  <c r="Q52"/>
  <c r="R49"/>
  <c r="J274"/>
  <c r="J268"/>
  <c r="J260"/>
  <c r="J252"/>
  <c r="J251"/>
  <c r="J235"/>
  <c r="Q239"/>
  <c r="J228"/>
  <c r="P228"/>
  <c r="R228"/>
  <c r="J232"/>
  <c r="P233"/>
  <c r="R233"/>
  <c r="J231"/>
  <c r="J190"/>
  <c r="J195"/>
  <c r="J191"/>
  <c r="J188"/>
  <c r="J185"/>
  <c r="J181"/>
  <c r="P194"/>
  <c r="R194"/>
  <c r="J180"/>
  <c r="J140"/>
  <c r="J136"/>
  <c r="J141"/>
  <c r="J137"/>
  <c r="P134"/>
  <c r="R134"/>
  <c r="Q59"/>
  <c r="Q55"/>
  <c r="J1053" i="2"/>
  <c r="J1023"/>
  <c r="J1030"/>
  <c r="J1024"/>
  <c r="J1025"/>
  <c r="J993"/>
  <c r="J966"/>
  <c r="J941"/>
  <c r="J958"/>
  <c r="J946"/>
  <c r="J939"/>
  <c r="J948"/>
  <c r="J953"/>
  <c r="J969"/>
  <c r="J951"/>
  <c r="J944"/>
  <c r="J857"/>
  <c r="J852"/>
  <c r="J840"/>
  <c r="J825"/>
  <c r="J819"/>
  <c r="J816"/>
  <c r="J815"/>
  <c r="J813"/>
  <c r="J808"/>
  <c r="J810"/>
  <c r="J800"/>
  <c r="J809"/>
  <c r="J801"/>
  <c r="J703"/>
  <c r="J660"/>
  <c r="J694"/>
  <c r="J717"/>
  <c r="J677"/>
  <c r="J697"/>
  <c r="J682"/>
  <c r="J654"/>
  <c r="J676"/>
  <c r="J647"/>
  <c r="J609"/>
  <c r="J618"/>
  <c r="J615"/>
  <c r="J608"/>
  <c r="J605"/>
  <c r="J614"/>
  <c r="J519"/>
  <c r="J434"/>
  <c r="J496"/>
  <c r="J501"/>
  <c r="J407"/>
  <c r="J489"/>
  <c r="J479"/>
  <c r="J404"/>
  <c r="J465"/>
  <c r="J480"/>
  <c r="J441"/>
  <c r="J412"/>
  <c r="J481"/>
  <c r="J420"/>
  <c r="J391"/>
  <c r="J409"/>
  <c r="J403"/>
  <c r="J402"/>
  <c r="J400"/>
  <c r="J223"/>
  <c r="J206"/>
  <c r="J321"/>
  <c r="J238"/>
  <c r="J310"/>
  <c r="J258"/>
  <c r="J253"/>
  <c r="J248"/>
  <c r="J234"/>
  <c r="J249"/>
  <c r="J244"/>
  <c r="J227"/>
  <c r="J209"/>
  <c r="J213"/>
  <c r="J225"/>
  <c r="J217"/>
  <c r="J212"/>
  <c r="J151"/>
  <c r="J139"/>
  <c r="J149"/>
  <c r="P172"/>
  <c r="P169"/>
  <c r="P116"/>
  <c r="P127"/>
  <c r="J134"/>
  <c r="P162"/>
  <c r="P160"/>
  <c r="J121"/>
  <c r="P132"/>
  <c r="P147"/>
  <c r="P146"/>
  <c r="J124"/>
  <c r="P123"/>
  <c r="J122"/>
  <c r="J113"/>
  <c r="J30"/>
  <c r="J42"/>
  <c r="J49"/>
  <c r="J37"/>
  <c r="J47"/>
  <c r="J44"/>
  <c r="J39"/>
  <c r="J40"/>
  <c r="J17"/>
  <c r="J11"/>
  <c r="J9"/>
  <c r="G9"/>
  <c r="G11"/>
  <c r="G1024"/>
  <c r="G1036"/>
  <c r="G1039"/>
  <c r="G1041"/>
  <c r="G1043"/>
  <c r="G1030"/>
  <c r="G1023"/>
  <c r="G1045"/>
  <c r="G1046"/>
  <c r="G1047"/>
  <c r="G1031"/>
  <c r="G1027"/>
  <c r="G1029"/>
  <c r="I1026"/>
  <c r="I1031"/>
  <c r="I1027"/>
  <c r="I1029"/>
  <c r="I960"/>
  <c r="I945"/>
  <c r="I963"/>
  <c r="I967"/>
  <c r="I954"/>
  <c r="I959"/>
  <c r="I979"/>
  <c r="I983"/>
  <c r="I939"/>
  <c r="G1011"/>
  <c r="G1012"/>
  <c r="G1013"/>
  <c r="G993"/>
  <c r="G960"/>
  <c r="G945"/>
  <c r="G963"/>
  <c r="G967"/>
  <c r="G954"/>
  <c r="G959"/>
  <c r="G979"/>
  <c r="G983"/>
  <c r="G939"/>
  <c r="G803"/>
  <c r="G804"/>
  <c r="G811"/>
  <c r="G802"/>
  <c r="G806"/>
  <c r="G812"/>
  <c r="G831"/>
  <c r="G834"/>
  <c r="G810"/>
  <c r="G807"/>
  <c r="G843"/>
  <c r="G845"/>
  <c r="G849"/>
  <c r="I801"/>
  <c r="I803"/>
  <c r="I804"/>
  <c r="I811"/>
  <c r="I802"/>
  <c r="I806"/>
  <c r="I812"/>
  <c r="I831"/>
  <c r="I834"/>
  <c r="I810"/>
  <c r="I807"/>
  <c r="I843"/>
  <c r="I845"/>
  <c r="I849"/>
  <c r="I604"/>
  <c r="I611"/>
  <c r="I614"/>
  <c r="I639"/>
  <c r="I670"/>
  <c r="I628"/>
  <c r="I612"/>
  <c r="I637"/>
  <c r="I619"/>
  <c r="I626"/>
  <c r="I650"/>
  <c r="I655"/>
  <c r="I638"/>
  <c r="I667"/>
  <c r="G628"/>
  <c r="G599"/>
  <c r="G612"/>
  <c r="G637"/>
  <c r="G619"/>
  <c r="G601"/>
  <c r="G626"/>
  <c r="G650"/>
  <c r="G655"/>
  <c r="G638"/>
  <c r="G667"/>
  <c r="G413"/>
  <c r="G399"/>
  <c r="G427"/>
  <c r="G400"/>
  <c r="G418"/>
  <c r="G456"/>
  <c r="G436"/>
  <c r="G409"/>
  <c r="G395"/>
  <c r="G470"/>
  <c r="G477"/>
  <c r="G423"/>
  <c r="G488"/>
  <c r="I397"/>
  <c r="I394"/>
  <c r="I424"/>
  <c r="I390"/>
  <c r="I450"/>
  <c r="I476"/>
  <c r="I420"/>
  <c r="I413"/>
  <c r="I399"/>
  <c r="I427"/>
  <c r="I400"/>
  <c r="I418"/>
  <c r="I456"/>
  <c r="I436"/>
  <c r="I409"/>
  <c r="I395"/>
  <c r="I470"/>
  <c r="I477"/>
  <c r="I423"/>
  <c r="I488"/>
  <c r="G206"/>
  <c r="G223"/>
  <c r="G222"/>
  <c r="G246"/>
  <c r="G218"/>
  <c r="G255"/>
  <c r="G232"/>
  <c r="G216"/>
  <c r="G266"/>
  <c r="G273"/>
  <c r="G274"/>
  <c r="I206"/>
  <c r="I223"/>
  <c r="I222"/>
  <c r="I246"/>
  <c r="I218"/>
  <c r="I255"/>
  <c r="I232"/>
  <c r="I216"/>
  <c r="I266"/>
  <c r="I273"/>
  <c r="I274"/>
  <c r="I215"/>
  <c r="I212"/>
  <c r="I213"/>
  <c r="I209"/>
  <c r="I258"/>
  <c r="I277"/>
  <c r="G123"/>
  <c r="G110"/>
  <c r="G111"/>
  <c r="G146"/>
  <c r="G147"/>
  <c r="G132"/>
  <c r="Q132"/>
  <c r="G160"/>
  <c r="G162"/>
  <c r="G127"/>
  <c r="G116"/>
  <c r="Q116"/>
  <c r="G169"/>
  <c r="G172"/>
  <c r="I113"/>
  <c r="I120"/>
  <c r="I122"/>
  <c r="I32"/>
  <c r="I46"/>
  <c r="I51"/>
  <c r="I36"/>
  <c r="I41"/>
  <c r="P41"/>
  <c r="I42"/>
  <c r="I30"/>
  <c r="I48"/>
  <c r="I34"/>
  <c r="G51"/>
  <c r="G36"/>
  <c r="G41"/>
  <c r="G42"/>
  <c r="G30"/>
  <c r="G48"/>
  <c r="R55" i="1"/>
  <c r="Q41"/>
  <c r="R41"/>
  <c r="R59"/>
  <c r="G233"/>
  <c r="G228"/>
  <c r="I198"/>
  <c r="I181"/>
  <c r="I180"/>
  <c r="G194"/>
  <c r="G134"/>
  <c r="I135"/>
  <c r="I139"/>
  <c r="I132"/>
  <c r="R83"/>
  <c r="G83"/>
  <c r="G92"/>
  <c r="G36"/>
  <c r="G51"/>
  <c r="G54"/>
  <c r="G57"/>
  <c r="G58"/>
  <c r="G43"/>
  <c r="G62"/>
  <c r="G44"/>
  <c r="G65"/>
  <c r="G46"/>
  <c r="G66"/>
  <c r="G67"/>
  <c r="G68"/>
  <c r="G69"/>
  <c r="G50"/>
  <c r="G40"/>
  <c r="G41"/>
  <c r="G55"/>
  <c r="G59"/>
  <c r="G20"/>
  <c r="G24"/>
  <c r="P11" i="2"/>
  <c r="R11"/>
  <c r="P9"/>
  <c r="R9"/>
  <c r="R24" i="1"/>
  <c r="R20"/>
  <c r="P612" i="2"/>
  <c r="R612"/>
  <c r="P650"/>
  <c r="R650"/>
  <c r="P655"/>
  <c r="R655"/>
  <c r="P638"/>
  <c r="R638"/>
  <c r="R599"/>
  <c r="P667"/>
  <c r="R667"/>
  <c r="P626"/>
  <c r="R626"/>
  <c r="P637"/>
  <c r="R637"/>
  <c r="P42"/>
  <c r="R42"/>
  <c r="R601"/>
  <c r="R127"/>
  <c r="P30"/>
  <c r="R30"/>
  <c r="P51"/>
  <c r="R51"/>
  <c r="R172"/>
  <c r="R162"/>
  <c r="Q146"/>
  <c r="P48"/>
  <c r="R48"/>
  <c r="P36"/>
  <c r="R36"/>
  <c r="Q233" i="1"/>
  <c r="Q194"/>
  <c r="P239"/>
  <c r="R239"/>
  <c r="Q134"/>
  <c r="Q228"/>
  <c r="Q40"/>
  <c r="R40"/>
  <c r="Q24"/>
  <c r="Q20"/>
  <c r="Q83"/>
  <c r="P619" i="2"/>
  <c r="R619"/>
  <c r="P628"/>
  <c r="R628"/>
  <c r="R147"/>
  <c r="R169"/>
  <c r="R160"/>
  <c r="Q111"/>
  <c r="Q11"/>
  <c r="Q9"/>
  <c r="Q1029"/>
  <c r="Q1027"/>
  <c r="P1031"/>
  <c r="R1031"/>
  <c r="Q1021"/>
  <c r="P1027"/>
  <c r="R1027"/>
  <c r="P1029"/>
  <c r="R1029"/>
  <c r="Q1031"/>
  <c r="Q945"/>
  <c r="Q979"/>
  <c r="P945"/>
  <c r="R945"/>
  <c r="Q963"/>
  <c r="P979"/>
  <c r="R979"/>
  <c r="P967"/>
  <c r="R967"/>
  <c r="P983"/>
  <c r="R983"/>
  <c r="Q959"/>
  <c r="Q983"/>
  <c r="P963"/>
  <c r="R963"/>
  <c r="P959"/>
  <c r="R959"/>
  <c r="Q967"/>
  <c r="Q954"/>
  <c r="Q960"/>
  <c r="P954"/>
  <c r="R954"/>
  <c r="P960"/>
  <c r="R960"/>
  <c r="Q849"/>
  <c r="P806"/>
  <c r="R806"/>
  <c r="Q845"/>
  <c r="P834"/>
  <c r="R834"/>
  <c r="Q802"/>
  <c r="Q807"/>
  <c r="P812"/>
  <c r="R812"/>
  <c r="Q804"/>
  <c r="P849"/>
  <c r="R849"/>
  <c r="Q810"/>
  <c r="Q806"/>
  <c r="Q812"/>
  <c r="Q834"/>
  <c r="Q843"/>
  <c r="Q831"/>
  <c r="Q811"/>
  <c r="P807"/>
  <c r="R807"/>
  <c r="P831"/>
  <c r="R831"/>
  <c r="P804"/>
  <c r="R804"/>
  <c r="P845"/>
  <c r="R845"/>
  <c r="P802"/>
  <c r="R802"/>
  <c r="P843"/>
  <c r="R843"/>
  <c r="P810"/>
  <c r="R810"/>
  <c r="P811"/>
  <c r="R811"/>
  <c r="Q655"/>
  <c r="Q619"/>
  <c r="Q628"/>
  <c r="Q650"/>
  <c r="Q667"/>
  <c r="Q626"/>
  <c r="Q612"/>
  <c r="Q638"/>
  <c r="Q601"/>
  <c r="Q599"/>
  <c r="Q637"/>
  <c r="Q400"/>
  <c r="Q477"/>
  <c r="Q409"/>
  <c r="Q470"/>
  <c r="P436"/>
  <c r="R436"/>
  <c r="Q488"/>
  <c r="Q418"/>
  <c r="Q423"/>
  <c r="P409"/>
  <c r="R409"/>
  <c r="Q389"/>
  <c r="P413"/>
  <c r="R413"/>
  <c r="Q413"/>
  <c r="P395"/>
  <c r="R395"/>
  <c r="P399"/>
  <c r="R399"/>
  <c r="P456"/>
  <c r="R456"/>
  <c r="Q427"/>
  <c r="P477"/>
  <c r="R477"/>
  <c r="Q436"/>
  <c r="P400"/>
  <c r="R400"/>
  <c r="P423"/>
  <c r="R423"/>
  <c r="Q456"/>
  <c r="P488"/>
  <c r="R488"/>
  <c r="P418"/>
  <c r="R418"/>
  <c r="Q395"/>
  <c r="Q399"/>
  <c r="P470"/>
  <c r="R470"/>
  <c r="P427"/>
  <c r="R427"/>
  <c r="Q222"/>
  <c r="P218"/>
  <c r="R218"/>
  <c r="Q218"/>
  <c r="P274"/>
  <c r="R274"/>
  <c r="P266"/>
  <c r="R266"/>
  <c r="P216"/>
  <c r="R216"/>
  <c r="P246"/>
  <c r="R246"/>
  <c r="Q216"/>
  <c r="Q266"/>
  <c r="P255"/>
  <c r="R255"/>
  <c r="P223"/>
  <c r="R223"/>
  <c r="Q246"/>
  <c r="Q273"/>
  <c r="P232"/>
  <c r="R232"/>
  <c r="P222"/>
  <c r="R222"/>
  <c r="P273"/>
  <c r="R273"/>
  <c r="Q274"/>
  <c r="Q232"/>
  <c r="Q255"/>
  <c r="Q223"/>
  <c r="Q110"/>
  <c r="R132"/>
  <c r="Q127"/>
  <c r="Q162"/>
  <c r="Q169"/>
  <c r="Q160"/>
  <c r="Q147"/>
  <c r="Q172"/>
  <c r="R146"/>
  <c r="R116"/>
  <c r="Q48"/>
  <c r="Q42"/>
  <c r="Q30"/>
  <c r="Q41"/>
  <c r="Q51"/>
  <c r="Q36"/>
  <c r="R41"/>
  <c r="H19"/>
  <c r="P19"/>
  <c r="R19"/>
  <c r="H17"/>
  <c r="P17"/>
  <c r="H1076"/>
  <c r="H1075"/>
  <c r="H1074"/>
  <c r="H1055"/>
  <c r="H1059"/>
  <c r="H1062"/>
  <c r="H1053"/>
  <c r="H1026"/>
  <c r="H1024"/>
  <c r="H1036"/>
  <c r="H1039"/>
  <c r="H1041"/>
  <c r="H1043"/>
  <c r="H1030"/>
  <c r="H1023"/>
  <c r="H1045"/>
  <c r="H1046"/>
  <c r="H1047"/>
  <c r="H1025"/>
  <c r="H944"/>
  <c r="H962"/>
  <c r="H964"/>
  <c r="H951"/>
  <c r="H969"/>
  <c r="H972"/>
  <c r="H975"/>
  <c r="H953"/>
  <c r="H948"/>
  <c r="H985"/>
  <c r="H986"/>
  <c r="H946"/>
  <c r="H957"/>
  <c r="H956"/>
  <c r="H958"/>
  <c r="H997"/>
  <c r="H999"/>
  <c r="H1002"/>
  <c r="H941"/>
  <c r="H966"/>
  <c r="H1005"/>
  <c r="H1008"/>
  <c r="H1009"/>
  <c r="H1010"/>
  <c r="H1011"/>
  <c r="H1012"/>
  <c r="H1013"/>
  <c r="H993"/>
  <c r="H809"/>
  <c r="H821"/>
  <c r="H800"/>
  <c r="H826"/>
  <c r="H827"/>
  <c r="H832"/>
  <c r="H835"/>
  <c r="H808"/>
  <c r="H801"/>
  <c r="H842"/>
  <c r="H813"/>
  <c r="H851"/>
  <c r="H815"/>
  <c r="H858"/>
  <c r="H861"/>
  <c r="H865"/>
  <c r="H868"/>
  <c r="H872"/>
  <c r="H816"/>
  <c r="H877"/>
  <c r="H881"/>
  <c r="H884"/>
  <c r="H819"/>
  <c r="H890"/>
  <c r="H825"/>
  <c r="H896"/>
  <c r="H840"/>
  <c r="H899"/>
  <c r="H900"/>
  <c r="H852"/>
  <c r="H857"/>
  <c r="H903"/>
  <c r="H913"/>
  <c r="H911"/>
  <c r="H923"/>
  <c r="H902"/>
  <c r="H910"/>
  <c r="H906"/>
  <c r="H917"/>
  <c r="H920"/>
  <c r="H907"/>
  <c r="H915"/>
  <c r="H909"/>
  <c r="H921"/>
  <c r="H879"/>
  <c r="H922"/>
  <c r="H908"/>
  <c r="H904"/>
  <c r="H912"/>
  <c r="H918"/>
  <c r="H924"/>
  <c r="H916"/>
  <c r="H829"/>
  <c r="H914"/>
  <c r="H919"/>
  <c r="H925"/>
  <c r="H817"/>
  <c r="H605"/>
  <c r="P605"/>
  <c r="R605"/>
  <c r="H604"/>
  <c r="H631"/>
  <c r="P631"/>
  <c r="R631"/>
  <c r="H608"/>
  <c r="P608"/>
  <c r="R608"/>
  <c r="H634"/>
  <c r="P634"/>
  <c r="R634"/>
  <c r="H611"/>
  <c r="P611"/>
  <c r="R611"/>
  <c r="H643"/>
  <c r="P643"/>
  <c r="R643"/>
  <c r="H644"/>
  <c r="P644"/>
  <c r="R644"/>
  <c r="H615"/>
  <c r="P615"/>
  <c r="R615"/>
  <c r="H652"/>
  <c r="P652"/>
  <c r="R652"/>
  <c r="H607"/>
  <c r="P607"/>
  <c r="R607"/>
  <c r="H658"/>
  <c r="P658"/>
  <c r="R658"/>
  <c r="H661"/>
  <c r="P661"/>
  <c r="R661"/>
  <c r="H666"/>
  <c r="P666"/>
  <c r="R666"/>
  <c r="H618"/>
  <c r="P618"/>
  <c r="R618"/>
  <c r="H671"/>
  <c r="P671"/>
  <c r="R671"/>
  <c r="H675"/>
  <c r="P675"/>
  <c r="R675"/>
  <c r="H614"/>
  <c r="P614"/>
  <c r="R614"/>
  <c r="R598"/>
  <c r="H609"/>
  <c r="P609"/>
  <c r="R609"/>
  <c r="H687"/>
  <c r="P687"/>
  <c r="R687"/>
  <c r="H690"/>
  <c r="P690"/>
  <c r="R690"/>
  <c r="H692"/>
  <c r="P692"/>
  <c r="R692"/>
  <c r="H695"/>
  <c r="P695"/>
  <c r="R695"/>
  <c r="H699"/>
  <c r="P699"/>
  <c r="R699"/>
  <c r="H639"/>
  <c r="P639"/>
  <c r="R639"/>
  <c r="H647"/>
  <c r="P647"/>
  <c r="R647"/>
  <c r="H708"/>
  <c r="P708"/>
  <c r="R708"/>
  <c r="H711"/>
  <c r="P711"/>
  <c r="R711"/>
  <c r="H713"/>
  <c r="P713"/>
  <c r="R713"/>
  <c r="H676"/>
  <c r="P676"/>
  <c r="R676"/>
  <c r="H721"/>
  <c r="P721"/>
  <c r="R721"/>
  <c r="H735"/>
  <c r="P735"/>
  <c r="R735"/>
  <c r="H776"/>
  <c r="P776"/>
  <c r="R776"/>
  <c r="H787"/>
  <c r="P787"/>
  <c r="R787"/>
  <c r="H759"/>
  <c r="P759"/>
  <c r="R759"/>
  <c r="H654"/>
  <c r="P654"/>
  <c r="R654"/>
  <c r="H682"/>
  <c r="P682"/>
  <c r="R682"/>
  <c r="H772"/>
  <c r="P772"/>
  <c r="R772"/>
  <c r="H722"/>
  <c r="P722"/>
  <c r="R722"/>
  <c r="H783"/>
  <c r="P783"/>
  <c r="R783"/>
  <c r="H774"/>
  <c r="P774"/>
  <c r="R774"/>
  <c r="H741"/>
  <c r="P741"/>
  <c r="R741"/>
  <c r="H784"/>
  <c r="P784"/>
  <c r="R784"/>
  <c r="R602"/>
  <c r="H737"/>
  <c r="P737"/>
  <c r="R737"/>
  <c r="H767"/>
  <c r="P767"/>
  <c r="R767"/>
  <c r="H742"/>
  <c r="P742"/>
  <c r="R742"/>
  <c r="H751"/>
  <c r="P751"/>
  <c r="R751"/>
  <c r="H738"/>
  <c r="P738"/>
  <c r="R738"/>
  <c r="H734"/>
  <c r="P734"/>
  <c r="R734"/>
  <c r="H744"/>
  <c r="P744"/>
  <c r="R744"/>
  <c r="H669"/>
  <c r="P669"/>
  <c r="R669"/>
  <c r="H750"/>
  <c r="P750"/>
  <c r="R750"/>
  <c r="H697"/>
  <c r="P697"/>
  <c r="R697"/>
  <c r="H736"/>
  <c r="P736"/>
  <c r="R736"/>
  <c r="H677"/>
  <c r="P677"/>
  <c r="R677"/>
  <c r="H757"/>
  <c r="P757"/>
  <c r="R757"/>
  <c r="H762"/>
  <c r="P762"/>
  <c r="R762"/>
  <c r="H785"/>
  <c r="P785"/>
  <c r="R785"/>
  <c r="H717"/>
  <c r="P717"/>
  <c r="R717"/>
  <c r="H748"/>
  <c r="P748"/>
  <c r="R748"/>
  <c r="H769"/>
  <c r="P769"/>
  <c r="R769"/>
  <c r="H771"/>
  <c r="P771"/>
  <c r="R771"/>
  <c r="H768"/>
  <c r="P768"/>
  <c r="R768"/>
  <c r="H730"/>
  <c r="P730"/>
  <c r="R730"/>
  <c r="H694"/>
  <c r="P694"/>
  <c r="R694"/>
  <c r="H761"/>
  <c r="P761"/>
  <c r="R761"/>
  <c r="H670"/>
  <c r="P670"/>
  <c r="R670"/>
  <c r="H660"/>
  <c r="P660"/>
  <c r="R660"/>
  <c r="H775"/>
  <c r="P775"/>
  <c r="R775"/>
  <c r="H749"/>
  <c r="P749"/>
  <c r="R749"/>
  <c r="H703"/>
  <c r="P703"/>
  <c r="R703"/>
  <c r="H755"/>
  <c r="P755"/>
  <c r="R755"/>
  <c r="H764"/>
  <c r="P764"/>
  <c r="R764"/>
  <c r="H789"/>
  <c r="P789"/>
  <c r="R789"/>
  <c r="H756"/>
  <c r="P756"/>
  <c r="R756"/>
  <c r="H781"/>
  <c r="P781"/>
  <c r="R781"/>
  <c r="H765"/>
  <c r="P765"/>
  <c r="R765"/>
  <c r="H733"/>
  <c r="P733"/>
  <c r="R733"/>
  <c r="H752"/>
  <c r="P752"/>
  <c r="R752"/>
  <c r="H745"/>
  <c r="P745"/>
  <c r="R745"/>
  <c r="H778"/>
  <c r="P778"/>
  <c r="R778"/>
  <c r="H780"/>
  <c r="P780"/>
  <c r="R780"/>
  <c r="H731"/>
  <c r="P731"/>
  <c r="R731"/>
  <c r="H758"/>
  <c r="P758"/>
  <c r="R758"/>
  <c r="H779"/>
  <c r="P779"/>
  <c r="R779"/>
  <c r="H622"/>
  <c r="P622"/>
  <c r="R622"/>
  <c r="H414"/>
  <c r="H417"/>
  <c r="H421"/>
  <c r="H428"/>
  <c r="H433"/>
  <c r="H437"/>
  <c r="H397"/>
  <c r="H402"/>
  <c r="H394"/>
  <c r="H454"/>
  <c r="H455"/>
  <c r="H460"/>
  <c r="H405"/>
  <c r="H468"/>
  <c r="H391"/>
  <c r="H475"/>
  <c r="H410"/>
  <c r="H483"/>
  <c r="H485"/>
  <c r="H429"/>
  <c r="H481"/>
  <c r="H411"/>
  <c r="H424"/>
  <c r="H497"/>
  <c r="H499"/>
  <c r="H412"/>
  <c r="H505"/>
  <c r="H390"/>
  <c r="H441"/>
  <c r="H514"/>
  <c r="H480"/>
  <c r="H520"/>
  <c r="H561"/>
  <c r="H465"/>
  <c r="H493"/>
  <c r="H531"/>
  <c r="H404"/>
  <c r="H479"/>
  <c r="H489"/>
  <c r="H450"/>
  <c r="H584"/>
  <c r="H564"/>
  <c r="H524"/>
  <c r="H576"/>
  <c r="H537"/>
  <c r="H545"/>
  <c r="H407"/>
  <c r="H586"/>
  <c r="H573"/>
  <c r="H549"/>
  <c r="H575"/>
  <c r="H541"/>
  <c r="H578"/>
  <c r="H501"/>
  <c r="H581"/>
  <c r="H546"/>
  <c r="H582"/>
  <c r="H392"/>
  <c r="H552"/>
  <c r="H547"/>
  <c r="H562"/>
  <c r="H559"/>
  <c r="H539"/>
  <c r="H556"/>
  <c r="H563"/>
  <c r="H572"/>
  <c r="H585"/>
  <c r="H536"/>
  <c r="H565"/>
  <c r="H526"/>
  <c r="H509"/>
  <c r="H476"/>
  <c r="H568"/>
  <c r="H551"/>
  <c r="H534"/>
  <c r="H587"/>
  <c r="H567"/>
  <c r="H583"/>
  <c r="H496"/>
  <c r="H543"/>
  <c r="H538"/>
  <c r="H533"/>
  <c r="H560"/>
  <c r="H544"/>
  <c r="H420"/>
  <c r="H517"/>
  <c r="H434"/>
  <c r="H579"/>
  <c r="H569"/>
  <c r="H548"/>
  <c r="H558"/>
  <c r="H571"/>
  <c r="H588"/>
  <c r="H580"/>
  <c r="H566"/>
  <c r="H519"/>
  <c r="H215"/>
  <c r="H212"/>
  <c r="H217"/>
  <c r="H225"/>
  <c r="H250"/>
  <c r="H213"/>
  <c r="H209"/>
  <c r="H227"/>
  <c r="H265"/>
  <c r="H269"/>
  <c r="H270"/>
  <c r="H244"/>
  <c r="H249"/>
  <c r="H281"/>
  <c r="H234"/>
  <c r="H284"/>
  <c r="H287"/>
  <c r="H248"/>
  <c r="H293"/>
  <c r="H295"/>
  <c r="H253"/>
  <c r="H300"/>
  <c r="H301"/>
  <c r="H308"/>
  <c r="H314"/>
  <c r="H316"/>
  <c r="H319"/>
  <c r="H267"/>
  <c r="H258"/>
  <c r="H325"/>
  <c r="H336"/>
  <c r="H339"/>
  <c r="H358"/>
  <c r="H379"/>
  <c r="H364"/>
  <c r="H328"/>
  <c r="H377"/>
  <c r="H331"/>
  <c r="H349"/>
  <c r="H374"/>
  <c r="H376"/>
  <c r="H310"/>
  <c r="H363"/>
  <c r="H372"/>
  <c r="H375"/>
  <c r="H238"/>
  <c r="H357"/>
  <c r="H344"/>
  <c r="H321"/>
  <c r="H315"/>
  <c r="H355"/>
  <c r="H277"/>
  <c r="H330"/>
  <c r="H329"/>
  <c r="H360"/>
  <c r="H362"/>
  <c r="H352"/>
  <c r="H371"/>
  <c r="H367"/>
  <c r="H370"/>
  <c r="H345"/>
  <c r="H347"/>
  <c r="H341"/>
  <c r="H346"/>
  <c r="H236"/>
  <c r="H121"/>
  <c r="P121"/>
  <c r="H113"/>
  <c r="P113"/>
  <c r="H161"/>
  <c r="P161"/>
  <c r="H164"/>
  <c r="P164"/>
  <c r="H134"/>
  <c r="P134"/>
  <c r="H120"/>
  <c r="P120"/>
  <c r="H135"/>
  <c r="P135"/>
  <c r="H171"/>
  <c r="P171"/>
  <c r="H173"/>
  <c r="P173"/>
  <c r="H178"/>
  <c r="P178"/>
  <c r="H180"/>
  <c r="P180"/>
  <c r="H130"/>
  <c r="P130"/>
  <c r="H122"/>
  <c r="P122"/>
  <c r="H185"/>
  <c r="P185"/>
  <c r="H149"/>
  <c r="P149"/>
  <c r="H187"/>
  <c r="P187"/>
  <c r="H139"/>
  <c r="P139"/>
  <c r="H191"/>
  <c r="P191"/>
  <c r="H192"/>
  <c r="P192"/>
  <c r="H195"/>
  <c r="P195"/>
  <c r="H196"/>
  <c r="P196"/>
  <c r="H197"/>
  <c r="P197"/>
  <c r="H151"/>
  <c r="P151"/>
  <c r="H198"/>
  <c r="P198"/>
  <c r="H131"/>
  <c r="P131"/>
  <c r="H124"/>
  <c r="P124"/>
  <c r="H119"/>
  <c r="P119"/>
  <c r="H125"/>
  <c r="P125"/>
  <c r="H126"/>
  <c r="P126"/>
  <c r="H148"/>
  <c r="P148"/>
  <c r="H136"/>
  <c r="P136"/>
  <c r="H37"/>
  <c r="P37"/>
  <c r="H78"/>
  <c r="P78"/>
  <c r="H58"/>
  <c r="P58"/>
  <c r="H83"/>
  <c r="P83"/>
  <c r="H84"/>
  <c r="P84"/>
  <c r="H49"/>
  <c r="P49"/>
  <c r="H90"/>
  <c r="P90"/>
  <c r="H94"/>
  <c r="P94"/>
  <c r="H96"/>
  <c r="P96"/>
  <c r="H97"/>
  <c r="P97"/>
  <c r="H100"/>
  <c r="P100"/>
  <c r="H101"/>
  <c r="P101"/>
  <c r="H102"/>
  <c r="P102"/>
  <c r="H104"/>
  <c r="P104"/>
  <c r="H32"/>
  <c r="P32"/>
  <c r="H53"/>
  <c r="P53"/>
  <c r="H55"/>
  <c r="P55"/>
  <c r="H61"/>
  <c r="P61"/>
  <c r="H40"/>
  <c r="P40"/>
  <c r="H39"/>
  <c r="P39"/>
  <c r="H70"/>
  <c r="P70"/>
  <c r="H44"/>
  <c r="P44"/>
  <c r="H47"/>
  <c r="P47"/>
  <c r="H46"/>
  <c r="P46"/>
  <c r="H34"/>
  <c r="P34"/>
  <c r="G32"/>
  <c r="G27"/>
  <c r="G53"/>
  <c r="G55"/>
  <c r="G28"/>
  <c r="G61"/>
  <c r="G26"/>
  <c r="G40"/>
  <c r="G29"/>
  <c r="G34"/>
  <c r="H260" i="1"/>
  <c r="Q260"/>
  <c r="H262"/>
  <c r="Q262"/>
  <c r="G251"/>
  <c r="G193"/>
  <c r="G184"/>
  <c r="G201"/>
  <c r="G185"/>
  <c r="G187"/>
  <c r="G188"/>
  <c r="G210"/>
  <c r="G211"/>
  <c r="G189"/>
  <c r="G191"/>
  <c r="G195"/>
  <c r="G186"/>
  <c r="G196"/>
  <c r="G216"/>
  <c r="G217"/>
  <c r="G190"/>
  <c r="G218"/>
  <c r="G198"/>
  <c r="G181"/>
  <c r="G219"/>
  <c r="G220"/>
  <c r="G221"/>
  <c r="G222"/>
  <c r="G180"/>
  <c r="G232"/>
  <c r="G229"/>
  <c r="G235"/>
  <c r="G231"/>
  <c r="H222"/>
  <c r="G132"/>
  <c r="G142"/>
  <c r="G130"/>
  <c r="G146"/>
  <c r="G147"/>
  <c r="G135"/>
  <c r="G152"/>
  <c r="G156"/>
  <c r="G137"/>
  <c r="G160"/>
  <c r="G139"/>
  <c r="G162"/>
  <c r="G141"/>
  <c r="G163"/>
  <c r="G164"/>
  <c r="G165"/>
  <c r="G166"/>
  <c r="G168"/>
  <c r="G173"/>
  <c r="G133"/>
  <c r="G148"/>
  <c r="G136"/>
  <c r="G170"/>
  <c r="G167"/>
  <c r="G172"/>
  <c r="G174"/>
  <c r="G169"/>
  <c r="G140"/>
  <c r="G171"/>
  <c r="G80"/>
  <c r="G75"/>
  <c r="G76"/>
  <c r="G82"/>
  <c r="G84"/>
  <c r="G96"/>
  <c r="G98"/>
  <c r="G86"/>
  <c r="G104"/>
  <c r="G77"/>
  <c r="G89"/>
  <c r="G113"/>
  <c r="G115"/>
  <c r="G117"/>
  <c r="G93"/>
  <c r="G118"/>
  <c r="G88"/>
  <c r="G122"/>
  <c r="G120"/>
  <c r="G123"/>
  <c r="G121"/>
  <c r="G105"/>
  <c r="G91"/>
  <c r="H142"/>
  <c r="P142"/>
  <c r="H146"/>
  <c r="P146"/>
  <c r="H147"/>
  <c r="P147"/>
  <c r="H135"/>
  <c r="P135"/>
  <c r="H152"/>
  <c r="P152"/>
  <c r="H156"/>
  <c r="P156"/>
  <c r="H137"/>
  <c r="P137"/>
  <c r="H160"/>
  <c r="P160"/>
  <c r="H139"/>
  <c r="P139"/>
  <c r="H162"/>
  <c r="P162"/>
  <c r="H141"/>
  <c r="P141"/>
  <c r="H163"/>
  <c r="P163"/>
  <c r="H164"/>
  <c r="P164"/>
  <c r="H165"/>
  <c r="P165"/>
  <c r="H166"/>
  <c r="P166"/>
  <c r="H168"/>
  <c r="P168"/>
  <c r="H173"/>
  <c r="P173"/>
  <c r="H133"/>
  <c r="P133"/>
  <c r="H148"/>
  <c r="P148"/>
  <c r="H136"/>
  <c r="P136"/>
  <c r="H170"/>
  <c r="P170"/>
  <c r="H167"/>
  <c r="P167"/>
  <c r="H172"/>
  <c r="P172"/>
  <c r="H174"/>
  <c r="P174"/>
  <c r="H169"/>
  <c r="P169"/>
  <c r="H140"/>
  <c r="P140"/>
  <c r="H171"/>
  <c r="P171"/>
  <c r="H193"/>
  <c r="P193"/>
  <c r="H184"/>
  <c r="P184"/>
  <c r="H201"/>
  <c r="P201"/>
  <c r="H185"/>
  <c r="P185"/>
  <c r="H187"/>
  <c r="P187"/>
  <c r="H188"/>
  <c r="P188"/>
  <c r="H210"/>
  <c r="P210"/>
  <c r="H211"/>
  <c r="P211"/>
  <c r="H189"/>
  <c r="P189"/>
  <c r="H191"/>
  <c r="P191"/>
  <c r="H195"/>
  <c r="P195"/>
  <c r="H186"/>
  <c r="P186"/>
  <c r="H196"/>
  <c r="P196"/>
  <c r="H216"/>
  <c r="P216"/>
  <c r="H217"/>
  <c r="P217"/>
  <c r="H190"/>
  <c r="P190"/>
  <c r="H218"/>
  <c r="P218"/>
  <c r="H198"/>
  <c r="P198"/>
  <c r="H181"/>
  <c r="P181"/>
  <c r="H219"/>
  <c r="P219"/>
  <c r="H220"/>
  <c r="P220"/>
  <c r="H221"/>
  <c r="P221"/>
  <c r="H232"/>
  <c r="P234"/>
  <c r="H241"/>
  <c r="H243"/>
  <c r="H235"/>
  <c r="H252"/>
  <c r="H274"/>
  <c r="H268"/>
  <c r="H261"/>
  <c r="H251"/>
  <c r="H231"/>
  <c r="H180"/>
  <c r="H132"/>
  <c r="G37"/>
  <c r="G45"/>
  <c r="R53" i="2"/>
  <c r="Q53"/>
  <c r="R55"/>
  <c r="Q55"/>
  <c r="Q29"/>
  <c r="Q28"/>
  <c r="R32"/>
  <c r="Q32"/>
  <c r="Q26"/>
  <c r="Q40"/>
  <c r="R40"/>
  <c r="R61"/>
  <c r="Q61"/>
  <c r="Q27"/>
  <c r="Q243" i="1"/>
  <c r="P243"/>
  <c r="R243"/>
  <c r="Q232"/>
  <c r="P232"/>
  <c r="R232"/>
  <c r="Q235"/>
  <c r="P235"/>
  <c r="R235"/>
  <c r="Q234"/>
  <c r="R234"/>
  <c r="Q229"/>
  <c r="Q241"/>
  <c r="P241"/>
  <c r="R241"/>
  <c r="Q222"/>
  <c r="P222"/>
  <c r="R222"/>
  <c r="R45"/>
  <c r="R58"/>
  <c r="Q50"/>
  <c r="R50"/>
  <c r="Q67"/>
  <c r="R67"/>
  <c r="R46"/>
  <c r="R62"/>
  <c r="R54"/>
  <c r="R66"/>
  <c r="R44"/>
  <c r="R57"/>
  <c r="R37"/>
  <c r="Q69"/>
  <c r="R69"/>
  <c r="R65"/>
  <c r="R43"/>
  <c r="R51"/>
  <c r="R68"/>
  <c r="P262"/>
  <c r="R262"/>
  <c r="P260"/>
  <c r="R260"/>
  <c r="Q68"/>
  <c r="P1039" i="2"/>
  <c r="R1039"/>
  <c r="G1002"/>
  <c r="G890"/>
  <c r="G896"/>
  <c r="G900"/>
  <c r="G903"/>
  <c r="G906"/>
  <c r="G735"/>
  <c r="Q735"/>
  <c r="G772"/>
  <c r="Q772"/>
  <c r="G767"/>
  <c r="Q767"/>
  <c r="G441"/>
  <c r="G489"/>
  <c r="G407"/>
  <c r="G573"/>
  <c r="G575"/>
  <c r="G556"/>
  <c r="G551"/>
  <c r="G253"/>
  <c r="G325"/>
  <c r="G310"/>
  <c r="G330"/>
  <c r="G352"/>
  <c r="G135"/>
  <c r="G178"/>
  <c r="G187"/>
  <c r="G90"/>
  <c r="G97"/>
  <c r="Q221" i="1"/>
  <c r="Q210"/>
  <c r="Q195"/>
  <c r="Q198"/>
  <c r="Q65"/>
  <c r="G1075" i="2"/>
  <c r="G1076"/>
  <c r="P1072"/>
  <c r="R1072"/>
  <c r="Q1062"/>
  <c r="G966"/>
  <c r="G1010"/>
  <c r="G851"/>
  <c r="G899"/>
  <c r="G857"/>
  <c r="G923"/>
  <c r="G910"/>
  <c r="G907"/>
  <c r="G918"/>
  <c r="G829"/>
  <c r="G609"/>
  <c r="Q609"/>
  <c r="G687"/>
  <c r="Q687"/>
  <c r="G713"/>
  <c r="Q713"/>
  <c r="G654"/>
  <c r="Q654"/>
  <c r="G602"/>
  <c r="Q602"/>
  <c r="G738"/>
  <c r="Q738"/>
  <c r="G697"/>
  <c r="Q697"/>
  <c r="G762"/>
  <c r="Q762"/>
  <c r="G748"/>
  <c r="Q748"/>
  <c r="G769"/>
  <c r="Q769"/>
  <c r="G694"/>
  <c r="Q694"/>
  <c r="G670"/>
  <c r="Q670"/>
  <c r="G749"/>
  <c r="Q749"/>
  <c r="G755"/>
  <c r="Q755"/>
  <c r="G789"/>
  <c r="Q789"/>
  <c r="G781"/>
  <c r="Q781"/>
  <c r="G752"/>
  <c r="Q752"/>
  <c r="G778"/>
  <c r="Q778"/>
  <c r="G758"/>
  <c r="Q758"/>
  <c r="G215"/>
  <c r="G212"/>
  <c r="G250"/>
  <c r="G213"/>
  <c r="G217"/>
  <c r="G225"/>
  <c r="G209"/>
  <c r="G227"/>
  <c r="G265"/>
  <c r="G244"/>
  <c r="G249"/>
  <c r="G234"/>
  <c r="G284"/>
  <c r="G287"/>
  <c r="G248"/>
  <c r="G293"/>
  <c r="G295"/>
  <c r="G300"/>
  <c r="G301"/>
  <c r="G308"/>
  <c r="G269"/>
  <c r="G314"/>
  <c r="G316"/>
  <c r="G319"/>
  <c r="G267"/>
  <c r="G258"/>
  <c r="G336"/>
  <c r="G339"/>
  <c r="G358"/>
  <c r="G379"/>
  <c r="G364"/>
  <c r="G328"/>
  <c r="G377"/>
  <c r="G331"/>
  <c r="G349"/>
  <c r="G374"/>
  <c r="G376"/>
  <c r="Q376"/>
  <c r="G363"/>
  <c r="G372"/>
  <c r="G375"/>
  <c r="G238"/>
  <c r="G357"/>
  <c r="G344"/>
  <c r="G321"/>
  <c r="G315"/>
  <c r="G270"/>
  <c r="G281"/>
  <c r="G355"/>
  <c r="G277"/>
  <c r="G329"/>
  <c r="G360"/>
  <c r="G362"/>
  <c r="G371"/>
  <c r="G367"/>
  <c r="G370"/>
  <c r="G345"/>
  <c r="G347"/>
  <c r="G341"/>
  <c r="G346"/>
  <c r="G414"/>
  <c r="G417"/>
  <c r="G421"/>
  <c r="G428"/>
  <c r="G394"/>
  <c r="G454"/>
  <c r="G437"/>
  <c r="G455"/>
  <c r="G397"/>
  <c r="G405"/>
  <c r="G468"/>
  <c r="G391"/>
  <c r="G475"/>
  <c r="G429"/>
  <c r="G411"/>
  <c r="G424"/>
  <c r="G497"/>
  <c r="G499"/>
  <c r="G402"/>
  <c r="G505"/>
  <c r="G390"/>
  <c r="G514"/>
  <c r="G480"/>
  <c r="G561"/>
  <c r="G465"/>
  <c r="G493"/>
  <c r="G479"/>
  <c r="G433"/>
  <c r="G450"/>
  <c r="G584"/>
  <c r="G524"/>
  <c r="G576"/>
  <c r="G483"/>
  <c r="G460"/>
  <c r="G481"/>
  <c r="G586"/>
  <c r="G549"/>
  <c r="G501"/>
  <c r="G581"/>
  <c r="G546"/>
  <c r="G410"/>
  <c r="G392"/>
  <c r="G552"/>
  <c r="G562"/>
  <c r="G559"/>
  <c r="G563"/>
  <c r="G485"/>
  <c r="G585"/>
  <c r="G565"/>
  <c r="G509"/>
  <c r="G476"/>
  <c r="G534"/>
  <c r="G587"/>
  <c r="G583"/>
  <c r="G496"/>
  <c r="G538"/>
  <c r="G533"/>
  <c r="G404"/>
  <c r="G560"/>
  <c r="G420"/>
  <c r="G517"/>
  <c r="G569"/>
  <c r="G558"/>
  <c r="G571"/>
  <c r="G566"/>
  <c r="G519"/>
  <c r="G547"/>
  <c r="G536"/>
  <c r="G412"/>
  <c r="G520"/>
  <c r="G531"/>
  <c r="G564"/>
  <c r="G537"/>
  <c r="G545"/>
  <c r="G541"/>
  <c r="G582"/>
  <c r="G539"/>
  <c r="G572"/>
  <c r="G526"/>
  <c r="G567"/>
  <c r="G543"/>
  <c r="G544"/>
  <c r="G434"/>
  <c r="G548"/>
  <c r="G588"/>
  <c r="G568"/>
  <c r="G164"/>
  <c r="G120"/>
  <c r="G173"/>
  <c r="G149"/>
  <c r="G196"/>
  <c r="G151"/>
  <c r="G198"/>
  <c r="G100"/>
  <c r="G104"/>
  <c r="G17"/>
  <c r="G19"/>
  <c r="Q19"/>
  <c r="R137" i="1"/>
  <c r="Q163"/>
  <c r="R164"/>
  <c r="R165"/>
  <c r="Q136"/>
  <c r="Q167"/>
  <c r="R174"/>
  <c r="Q46"/>
  <c r="G29"/>
  <c r="P1059" i="2"/>
  <c r="R1059"/>
  <c r="G881"/>
  <c r="G598"/>
  <c r="Q598"/>
  <c r="G708"/>
  <c r="Q708"/>
  <c r="G759"/>
  <c r="Q759"/>
  <c r="G161"/>
  <c r="G185"/>
  <c r="G192"/>
  <c r="G83"/>
  <c r="G96"/>
  <c r="G102"/>
  <c r="R196" i="1"/>
  <c r="G1025" i="2"/>
  <c r="G944"/>
  <c r="G951"/>
  <c r="G975"/>
  <c r="G868"/>
  <c r="G877"/>
  <c r="G800"/>
  <c r="G826"/>
  <c r="G852"/>
  <c r="G911"/>
  <c r="G920"/>
  <c r="G921"/>
  <c r="G908"/>
  <c r="G912"/>
  <c r="G916"/>
  <c r="G925"/>
  <c r="G813"/>
  <c r="G643"/>
  <c r="Q643"/>
  <c r="G614"/>
  <c r="Q614"/>
  <c r="G644"/>
  <c r="Q644"/>
  <c r="G695"/>
  <c r="Q695"/>
  <c r="G639"/>
  <c r="Q639"/>
  <c r="G784"/>
  <c r="Q784"/>
  <c r="G751"/>
  <c r="Q751"/>
  <c r="G750"/>
  <c r="Q750"/>
  <c r="G757"/>
  <c r="Q757"/>
  <c r="G717"/>
  <c r="Q717"/>
  <c r="G768"/>
  <c r="Q768"/>
  <c r="G611"/>
  <c r="Q611"/>
  <c r="G675"/>
  <c r="Q675"/>
  <c r="G775"/>
  <c r="Q775"/>
  <c r="G597"/>
  <c r="Q597"/>
  <c r="G615"/>
  <c r="Q615"/>
  <c r="G733"/>
  <c r="Q733"/>
  <c r="G731"/>
  <c r="Q731"/>
  <c r="G779"/>
  <c r="Q779"/>
  <c r="G721"/>
  <c r="Q721"/>
  <c r="G122"/>
  <c r="G139"/>
  <c r="G115"/>
  <c r="G197"/>
  <c r="G121"/>
  <c r="G148"/>
  <c r="G49"/>
  <c r="G19" i="1"/>
  <c r="G22"/>
  <c r="G14"/>
  <c r="G26"/>
  <c r="G28"/>
  <c r="G30"/>
  <c r="R160"/>
  <c r="Q160"/>
  <c r="R139"/>
  <c r="Q141"/>
  <c r="Q166"/>
  <c r="R168"/>
  <c r="Q168"/>
  <c r="Q148"/>
  <c r="Q172"/>
  <c r="Q169"/>
  <c r="R140"/>
  <c r="R171"/>
  <c r="R187"/>
  <c r="Q211"/>
  <c r="R195"/>
  <c r="R186"/>
  <c r="R217"/>
  <c r="R218"/>
  <c r="R220"/>
  <c r="P261"/>
  <c r="R261"/>
  <c r="P268"/>
  <c r="R268"/>
  <c r="P274"/>
  <c r="R274"/>
  <c r="G47" i="2"/>
  <c r="G70"/>
  <c r="G58"/>
  <c r="G84"/>
  <c r="G94"/>
  <c r="G101"/>
  <c r="G44"/>
  <c r="G46"/>
  <c r="G39"/>
  <c r="G37"/>
  <c r="G78"/>
  <c r="G136"/>
  <c r="G124"/>
  <c r="G125"/>
  <c r="G119"/>
  <c r="G134"/>
  <c r="G171"/>
  <c r="G180"/>
  <c r="G130"/>
  <c r="G131"/>
  <c r="G126"/>
  <c r="G191"/>
  <c r="G195"/>
  <c r="G113"/>
  <c r="G236"/>
  <c r="G622"/>
  <c r="Q622"/>
  <c r="G605"/>
  <c r="Q605"/>
  <c r="G596"/>
  <c r="Q596"/>
  <c r="G604"/>
  <c r="G594"/>
  <c r="Q594"/>
  <c r="G600"/>
  <c r="Q600"/>
  <c r="G652"/>
  <c r="Q652"/>
  <c r="G690"/>
  <c r="Q690"/>
  <c r="G631"/>
  <c r="Q631"/>
  <c r="G699"/>
  <c r="Q699"/>
  <c r="G607"/>
  <c r="Q607"/>
  <c r="G634"/>
  <c r="Q634"/>
  <c r="G647"/>
  <c r="Q647"/>
  <c r="G658"/>
  <c r="Q658"/>
  <c r="G711"/>
  <c r="Q711"/>
  <c r="G661"/>
  <c r="Q661"/>
  <c r="G676"/>
  <c r="Q676"/>
  <c r="G776"/>
  <c r="Q776"/>
  <c r="G787"/>
  <c r="Q787"/>
  <c r="G671"/>
  <c r="Q671"/>
  <c r="G682"/>
  <c r="Q682"/>
  <c r="G608"/>
  <c r="Q608"/>
  <c r="G722"/>
  <c r="Q722"/>
  <c r="G774"/>
  <c r="Q774"/>
  <c r="G741"/>
  <c r="Q741"/>
  <c r="G737"/>
  <c r="Q737"/>
  <c r="G742"/>
  <c r="Q742"/>
  <c r="G734"/>
  <c r="Q734"/>
  <c r="G744"/>
  <c r="Q744"/>
  <c r="G669"/>
  <c r="Q669"/>
  <c r="G692"/>
  <c r="Q692"/>
  <c r="G736"/>
  <c r="Q736"/>
  <c r="G677"/>
  <c r="Q677"/>
  <c r="G666"/>
  <c r="Q666"/>
  <c r="G785"/>
  <c r="Q785"/>
  <c r="G618"/>
  <c r="Q618"/>
  <c r="G771"/>
  <c r="Q771"/>
  <c r="G730"/>
  <c r="Q730"/>
  <c r="G761"/>
  <c r="Q761"/>
  <c r="G660"/>
  <c r="Q660"/>
  <c r="G703"/>
  <c r="Q703"/>
  <c r="G764"/>
  <c r="Q764"/>
  <c r="G756"/>
  <c r="Q756"/>
  <c r="G765"/>
  <c r="Q765"/>
  <c r="G745"/>
  <c r="Q745"/>
  <c r="G780"/>
  <c r="Q780"/>
  <c r="G783"/>
  <c r="Q783"/>
  <c r="G817"/>
  <c r="G821"/>
  <c r="G809"/>
  <c r="G815"/>
  <c r="G858"/>
  <c r="G865"/>
  <c r="G872"/>
  <c r="G816"/>
  <c r="G884"/>
  <c r="G819"/>
  <c r="G832"/>
  <c r="G825"/>
  <c r="G827"/>
  <c r="G840"/>
  <c r="G808"/>
  <c r="G913"/>
  <c r="G842"/>
  <c r="G902"/>
  <c r="G861"/>
  <c r="G917"/>
  <c r="G915"/>
  <c r="G909"/>
  <c r="G801"/>
  <c r="G922"/>
  <c r="G904"/>
  <c r="G924"/>
  <c r="G914"/>
  <c r="G835"/>
  <c r="G919"/>
  <c r="G879"/>
  <c r="G964"/>
  <c r="G953"/>
  <c r="G957"/>
  <c r="G962"/>
  <c r="G956"/>
  <c r="G958"/>
  <c r="G948"/>
  <c r="G997"/>
  <c r="G999"/>
  <c r="G972"/>
  <c r="G941"/>
  <c r="G1005"/>
  <c r="G1008"/>
  <c r="G1009"/>
  <c r="G985"/>
  <c r="G969"/>
  <c r="G946"/>
  <c r="G986"/>
  <c r="G1026"/>
  <c r="G1053"/>
  <c r="G1055"/>
  <c r="G1074"/>
  <c r="G1082"/>
  <c r="R198" i="1"/>
  <c r="Q196"/>
  <c r="R30"/>
  <c r="R27"/>
  <c r="R22"/>
  <c r="R15"/>
  <c r="R28"/>
  <c r="R14"/>
  <c r="R29"/>
  <c r="R26"/>
  <c r="R19"/>
  <c r="R44" i="2"/>
  <c r="Q44"/>
  <c r="Q97"/>
  <c r="R97"/>
  <c r="R46"/>
  <c r="Q46"/>
  <c r="Q96"/>
  <c r="R96"/>
  <c r="Q39"/>
  <c r="R39"/>
  <c r="R94"/>
  <c r="Q94"/>
  <c r="Q47"/>
  <c r="R47"/>
  <c r="R102"/>
  <c r="Q102"/>
  <c r="R100"/>
  <c r="Q100"/>
  <c r="Q78"/>
  <c r="R78"/>
  <c r="R58"/>
  <c r="Q58"/>
  <c r="Q83"/>
  <c r="R83"/>
  <c r="R84"/>
  <c r="Q84"/>
  <c r="Q37"/>
  <c r="R37"/>
  <c r="Q101"/>
  <c r="R101"/>
  <c r="R70"/>
  <c r="Q70"/>
  <c r="R49"/>
  <c r="Q49"/>
  <c r="R104"/>
  <c r="Q104"/>
  <c r="Q90"/>
  <c r="R90"/>
  <c r="Q28" i="1"/>
  <c r="Q147"/>
  <c r="Q1039" i="2"/>
  <c r="Q1002"/>
  <c r="Q939"/>
  <c r="R939"/>
  <c r="P1002"/>
  <c r="R1002"/>
  <c r="Q940"/>
  <c r="P900"/>
  <c r="R900"/>
  <c r="Q896"/>
  <c r="P906"/>
  <c r="R906"/>
  <c r="Q890"/>
  <c r="Q903"/>
  <c r="P903"/>
  <c r="R903"/>
  <c r="P896"/>
  <c r="R896"/>
  <c r="P890"/>
  <c r="R890"/>
  <c r="Q906"/>
  <c r="Q900"/>
  <c r="Q556"/>
  <c r="Q551"/>
  <c r="Q352"/>
  <c r="Q253"/>
  <c r="Q407"/>
  <c r="Q441"/>
  <c r="Q573"/>
  <c r="Q489"/>
  <c r="P575"/>
  <c r="R575"/>
  <c r="P551"/>
  <c r="R551"/>
  <c r="P556"/>
  <c r="R556"/>
  <c r="P573"/>
  <c r="R573"/>
  <c r="P407"/>
  <c r="R407"/>
  <c r="P489"/>
  <c r="R489"/>
  <c r="P441"/>
  <c r="R441"/>
  <c r="Q575"/>
  <c r="Q310"/>
  <c r="Q330"/>
  <c r="P310"/>
  <c r="R310"/>
  <c r="P253"/>
  <c r="R253"/>
  <c r="P352"/>
  <c r="R352"/>
  <c r="Q325"/>
  <c r="P330"/>
  <c r="R330"/>
  <c r="P325"/>
  <c r="R325"/>
  <c r="Q319"/>
  <c r="P450"/>
  <c r="R450"/>
  <c r="P584"/>
  <c r="R584"/>
  <c r="P300"/>
  <c r="R300"/>
  <c r="Q536"/>
  <c r="P586"/>
  <c r="R586"/>
  <c r="R135"/>
  <c r="Q123"/>
  <c r="Q364"/>
  <c r="P583"/>
  <c r="R583"/>
  <c r="Q392"/>
  <c r="Q187"/>
  <c r="Q178"/>
  <c r="R123"/>
  <c r="R187"/>
  <c r="R178"/>
  <c r="Q135"/>
  <c r="Q269"/>
  <c r="P493"/>
  <c r="R493"/>
  <c r="Q1023"/>
  <c r="Q868"/>
  <c r="P336"/>
  <c r="R336"/>
  <c r="Q210"/>
  <c r="Q329"/>
  <c r="Q217"/>
  <c r="Q434"/>
  <c r="P526"/>
  <c r="R526"/>
  <c r="Q587"/>
  <c r="P370"/>
  <c r="R370"/>
  <c r="P402"/>
  <c r="R402"/>
  <c r="Q479"/>
  <c r="Q346"/>
  <c r="P565"/>
  <c r="R565"/>
  <c r="P578"/>
  <c r="R578"/>
  <c r="Q424"/>
  <c r="P911"/>
  <c r="R911"/>
  <c r="Q301"/>
  <c r="P562"/>
  <c r="R562"/>
  <c r="P258"/>
  <c r="R258"/>
  <c r="Q347"/>
  <c r="P379"/>
  <c r="R379"/>
  <c r="Q314"/>
  <c r="Q454"/>
  <c r="P476"/>
  <c r="R476"/>
  <c r="Q884"/>
  <c r="Q872"/>
  <c r="Q865"/>
  <c r="R139"/>
  <c r="Q524"/>
  <c r="Q349"/>
  <c r="Q308"/>
  <c r="Q857"/>
  <c r="Q1075"/>
  <c r="Q877"/>
  <c r="Q1013"/>
  <c r="P879"/>
  <c r="R879"/>
  <c r="Q924"/>
  <c r="P909"/>
  <c r="R909"/>
  <c r="P917"/>
  <c r="R917"/>
  <c r="Q913"/>
  <c r="Q816"/>
  <c r="Q517"/>
  <c r="P397"/>
  <c r="R397"/>
  <c r="R119"/>
  <c r="R122"/>
  <c r="P519"/>
  <c r="R519"/>
  <c r="Q185"/>
  <c r="Q547"/>
  <c r="Q907"/>
  <c r="Q993"/>
  <c r="Q360"/>
  <c r="Q121"/>
  <c r="Q328"/>
  <c r="Q578"/>
  <c r="Q579"/>
  <c r="Q509"/>
  <c r="Q497"/>
  <c r="P281"/>
  <c r="R281"/>
  <c r="P349"/>
  <c r="R349"/>
  <c r="P308"/>
  <c r="R308"/>
  <c r="P362"/>
  <c r="R362"/>
  <c r="Q580"/>
  <c r="P561"/>
  <c r="R561"/>
  <c r="Q370"/>
  <c r="P344"/>
  <c r="R344"/>
  <c r="P293"/>
  <c r="R293"/>
  <c r="Q501"/>
  <c r="Q914"/>
  <c r="Q915"/>
  <c r="Q563"/>
  <c r="P533"/>
  <c r="R533"/>
  <c r="P329"/>
  <c r="R329"/>
  <c r="P316"/>
  <c r="R316"/>
  <c r="P842"/>
  <c r="R842"/>
  <c r="Q815"/>
  <c r="P604"/>
  <c r="R604"/>
  <c r="P852"/>
  <c r="R852"/>
  <c r="Q192"/>
  <c r="Q17"/>
  <c r="P392"/>
  <c r="R392"/>
  <c r="P1053"/>
  <c r="R1053"/>
  <c r="Q1046"/>
  <c r="P972"/>
  <c r="R972"/>
  <c r="Q394"/>
  <c r="P468"/>
  <c r="R468"/>
  <c r="P421"/>
  <c r="R421"/>
  <c r="R191"/>
  <c r="Q131"/>
  <c r="Q130"/>
  <c r="R171"/>
  <c r="R185"/>
  <c r="P1024"/>
  <c r="R1024"/>
  <c r="P1041"/>
  <c r="R1041"/>
  <c r="Q1026"/>
  <c r="Q113"/>
  <c r="Q937"/>
  <c r="P580"/>
  <c r="R580"/>
  <c r="Q583"/>
  <c r="Q917"/>
  <c r="P563"/>
  <c r="R563"/>
  <c r="Q559"/>
  <c r="Q357"/>
  <c r="P363"/>
  <c r="R363"/>
  <c r="Q234"/>
  <c r="Q195"/>
  <c r="Q139"/>
  <c r="R197"/>
  <c r="P301"/>
  <c r="R301"/>
  <c r="Q480"/>
  <c r="Q832"/>
  <c r="Q912"/>
  <c r="Q911"/>
  <c r="P877"/>
  <c r="R877"/>
  <c r="Q908"/>
  <c r="R192"/>
  <c r="P372"/>
  <c r="R372"/>
  <c r="P1082"/>
  <c r="R1082"/>
  <c r="P986"/>
  <c r="R986"/>
  <c r="Q969"/>
  <c r="P1013"/>
  <c r="R1013"/>
  <c r="P985"/>
  <c r="R985"/>
  <c r="Q1008"/>
  <c r="Q999"/>
  <c r="P914"/>
  <c r="R914"/>
  <c r="P904"/>
  <c r="R904"/>
  <c r="P915"/>
  <c r="R915"/>
  <c r="Q341"/>
  <c r="Q569"/>
  <c r="P560"/>
  <c r="R560"/>
  <c r="Q476"/>
  <c r="Q485"/>
  <c r="P576"/>
  <c r="R576"/>
  <c r="Q499"/>
  <c r="P429"/>
  <c r="R429"/>
  <c r="P355"/>
  <c r="R355"/>
  <c r="P321"/>
  <c r="R321"/>
  <c r="Q358"/>
  <c r="Q227"/>
  <c r="R196"/>
  <c r="P248"/>
  <c r="R248"/>
  <c r="Q539"/>
  <c r="P537"/>
  <c r="R537"/>
  <c r="Q412"/>
  <c r="Q411"/>
  <c r="P217"/>
  <c r="R217"/>
  <c r="P1075"/>
  <c r="R1075"/>
  <c r="Q460"/>
  <c r="P390"/>
  <c r="R390"/>
  <c r="Q581"/>
  <c r="P437"/>
  <c r="R437"/>
  <c r="P417"/>
  <c r="R417"/>
  <c r="Q236"/>
  <c r="Q249"/>
  <c r="P496"/>
  <c r="R496"/>
  <c r="P227"/>
  <c r="R227"/>
  <c r="Q363"/>
  <c r="Q344"/>
  <c r="P411"/>
  <c r="R411"/>
  <c r="R130"/>
  <c r="P499"/>
  <c r="R499"/>
  <c r="R113"/>
  <c r="Q561"/>
  <c r="Q293"/>
  <c r="P424"/>
  <c r="R424"/>
  <c r="P358"/>
  <c r="R358"/>
  <c r="R121"/>
  <c r="P328"/>
  <c r="R328"/>
  <c r="P420"/>
  <c r="R420"/>
  <c r="P552"/>
  <c r="R552"/>
  <c r="Q238"/>
  <c r="P569"/>
  <c r="R569"/>
  <c r="Q576"/>
  <c r="R151"/>
  <c r="P376"/>
  <c r="R376"/>
  <c r="Q295"/>
  <c r="Q526"/>
  <c r="Q541"/>
  <c r="Q531"/>
  <c r="P857"/>
  <c r="R857"/>
  <c r="Q562"/>
  <c r="Q909"/>
  <c r="P566"/>
  <c r="R566"/>
  <c r="Q465"/>
  <c r="Q429"/>
  <c r="P315"/>
  <c r="R315"/>
  <c r="P485"/>
  <c r="R485"/>
  <c r="P375"/>
  <c r="R375"/>
  <c r="Q560"/>
  <c r="Q355"/>
  <c r="Q321"/>
  <c r="P269"/>
  <c r="R269"/>
  <c r="Q377"/>
  <c r="P543"/>
  <c r="R543"/>
  <c r="P966"/>
  <c r="R966"/>
  <c r="P1046"/>
  <c r="R1046"/>
  <c r="Q1024"/>
  <c r="Q948"/>
  <c r="P957"/>
  <c r="R957"/>
  <c r="P861"/>
  <c r="R861"/>
  <c r="P808"/>
  <c r="R808"/>
  <c r="P884"/>
  <c r="R884"/>
  <c r="R131"/>
  <c r="Q171"/>
  <c r="Q362"/>
  <c r="Q588"/>
  <c r="Q803"/>
  <c r="P918"/>
  <c r="R918"/>
  <c r="P548"/>
  <c r="R548"/>
  <c r="Q493"/>
  <c r="Q1019"/>
  <c r="P1055"/>
  <c r="R1055"/>
  <c r="P1047"/>
  <c r="R1047"/>
  <c r="P1045"/>
  <c r="R1045"/>
  <c r="Q809"/>
  <c r="Q604"/>
  <c r="Q119"/>
  <c r="Q136"/>
  <c r="P481"/>
  <c r="R481"/>
  <c r="P405"/>
  <c r="R405"/>
  <c r="P908"/>
  <c r="R908"/>
  <c r="Q852"/>
  <c r="P868"/>
  <c r="R868"/>
  <c r="Q151"/>
  <c r="Q120"/>
  <c r="P295"/>
  <c r="R295"/>
  <c r="P568"/>
  <c r="R568"/>
  <c r="Q851"/>
  <c r="Q1059"/>
  <c r="Q374"/>
  <c r="Q375"/>
  <c r="P501"/>
  <c r="R501"/>
  <c r="Q481"/>
  <c r="P1074"/>
  <c r="R1074"/>
  <c r="Q1011"/>
  <c r="Q972"/>
  <c r="Q962"/>
  <c r="Q840"/>
  <c r="P816"/>
  <c r="R816"/>
  <c r="P946"/>
  <c r="R946"/>
  <c r="P1009"/>
  <c r="R1009"/>
  <c r="Q1005"/>
  <c r="P997"/>
  <c r="R997"/>
  <c r="Q953"/>
  <c r="Q919"/>
  <c r="P835"/>
  <c r="R835"/>
  <c r="P913"/>
  <c r="R913"/>
  <c r="Q825"/>
  <c r="Q798"/>
  <c r="Q858"/>
  <c r="P948"/>
  <c r="R948"/>
  <c r="Q300"/>
  <c r="P238"/>
  <c r="R238"/>
  <c r="Q437"/>
  <c r="Q122"/>
  <c r="P912"/>
  <c r="R912"/>
  <c r="P1008"/>
  <c r="R1008"/>
  <c r="Q941"/>
  <c r="P999"/>
  <c r="R999"/>
  <c r="Q956"/>
  <c r="Q827"/>
  <c r="P832"/>
  <c r="R832"/>
  <c r="P865"/>
  <c r="R865"/>
  <c r="Q505"/>
  <c r="Q372"/>
  <c r="P346"/>
  <c r="R346"/>
  <c r="P524"/>
  <c r="R524"/>
  <c r="R161"/>
  <c r="P374"/>
  <c r="R374"/>
  <c r="Q944"/>
  <c r="Q196"/>
  <c r="Q164"/>
  <c r="Q572"/>
  <c r="Q545"/>
  <c r="P531"/>
  <c r="R531"/>
  <c r="P907"/>
  <c r="R907"/>
  <c r="Q899"/>
  <c r="Q966"/>
  <c r="P924"/>
  <c r="R924"/>
  <c r="P497"/>
  <c r="R497"/>
  <c r="Q566"/>
  <c r="P319"/>
  <c r="R319"/>
  <c r="Q149"/>
  <c r="P567"/>
  <c r="R567"/>
  <c r="P582"/>
  <c r="R582"/>
  <c r="P564"/>
  <c r="R564"/>
  <c r="Q519"/>
  <c r="P558"/>
  <c r="R558"/>
  <c r="Q420"/>
  <c r="P538"/>
  <c r="R538"/>
  <c r="Q546"/>
  <c r="Q514"/>
  <c r="P277"/>
  <c r="R277"/>
  <c r="P331"/>
  <c r="R331"/>
  <c r="Q379"/>
  <c r="P314"/>
  <c r="R314"/>
  <c r="P250"/>
  <c r="R250"/>
  <c r="P803"/>
  <c r="R803"/>
  <c r="P851"/>
  <c r="R851"/>
  <c r="Q1076"/>
  <c r="Q267"/>
  <c r="Q921"/>
  <c r="P826"/>
  <c r="R826"/>
  <c r="Q544"/>
  <c r="Q520"/>
  <c r="P571"/>
  <c r="R571"/>
  <c r="P517"/>
  <c r="R517"/>
  <c r="Q565"/>
  <c r="P479"/>
  <c r="R479"/>
  <c r="P480"/>
  <c r="R480"/>
  <c r="Q397"/>
  <c r="Q421"/>
  <c r="P341"/>
  <c r="R341"/>
  <c r="Q1010"/>
  <c r="P244"/>
  <c r="R244"/>
  <c r="Q244"/>
  <c r="R180"/>
  <c r="Q180"/>
  <c r="P206"/>
  <c r="R206"/>
  <c r="Q206"/>
  <c r="P339"/>
  <c r="R339"/>
  <c r="Q339"/>
  <c r="P284"/>
  <c r="R284"/>
  <c r="Q284"/>
  <c r="Q410"/>
  <c r="P410"/>
  <c r="R410"/>
  <c r="P910"/>
  <c r="R910"/>
  <c r="Q910"/>
  <c r="Q215"/>
  <c r="P236"/>
  <c r="R236"/>
  <c r="Q315"/>
  <c r="P579"/>
  <c r="R579"/>
  <c r="Q1041"/>
  <c r="Q450"/>
  <c r="P514"/>
  <c r="R514"/>
  <c r="P267"/>
  <c r="R267"/>
  <c r="Q1053"/>
  <c r="P357"/>
  <c r="R357"/>
  <c r="P249"/>
  <c r="R249"/>
  <c r="Q496"/>
  <c r="Q1055"/>
  <c r="Q1047"/>
  <c r="Q1045"/>
  <c r="Q1043"/>
  <c r="Q1036"/>
  <c r="P809"/>
  <c r="R809"/>
  <c r="P428"/>
  <c r="R428"/>
  <c r="R149"/>
  <c r="R120"/>
  <c r="P588"/>
  <c r="R588"/>
  <c r="P539"/>
  <c r="R539"/>
  <c r="P412"/>
  <c r="R412"/>
  <c r="P587"/>
  <c r="R587"/>
  <c r="Q281"/>
  <c r="R941"/>
  <c r="Q191"/>
  <c r="Q331"/>
  <c r="P360"/>
  <c r="R360"/>
  <c r="P536"/>
  <c r="R536"/>
  <c r="Q586"/>
  <c r="R17"/>
  <c r="R164"/>
  <c r="P377"/>
  <c r="R377"/>
  <c r="Q568"/>
  <c r="P434"/>
  <c r="R434"/>
  <c r="Q543"/>
  <c r="P541"/>
  <c r="R541"/>
  <c r="Q537"/>
  <c r="P1023"/>
  <c r="R1023"/>
  <c r="P213"/>
  <c r="R213"/>
  <c r="Q213"/>
  <c r="Q1074"/>
  <c r="P234"/>
  <c r="R234"/>
  <c r="Q879"/>
  <c r="P858"/>
  <c r="R858"/>
  <c r="P347"/>
  <c r="R347"/>
  <c r="Q277"/>
  <c r="Q258"/>
  <c r="Q250"/>
  <c r="P899"/>
  <c r="R899"/>
  <c r="P270"/>
  <c r="R270"/>
  <c r="Q270"/>
  <c r="Q248"/>
  <c r="P993"/>
  <c r="R993"/>
  <c r="Q1082"/>
  <c r="P969"/>
  <c r="R969"/>
  <c r="Q985"/>
  <c r="P956"/>
  <c r="R956"/>
  <c r="Q957"/>
  <c r="Q904"/>
  <c r="Q861"/>
  <c r="P827"/>
  <c r="R827"/>
  <c r="P872"/>
  <c r="R872"/>
  <c r="P815"/>
  <c r="R815"/>
  <c r="Q571"/>
  <c r="Q197"/>
  <c r="P367"/>
  <c r="R367"/>
  <c r="Q265"/>
  <c r="Q549"/>
  <c r="P394"/>
  <c r="R394"/>
  <c r="Q552"/>
  <c r="Q468"/>
  <c r="P414"/>
  <c r="R414"/>
  <c r="P925"/>
  <c r="R925"/>
  <c r="P921"/>
  <c r="R921"/>
  <c r="Q826"/>
  <c r="Q975"/>
  <c r="P944"/>
  <c r="R944"/>
  <c r="Q1025"/>
  <c r="P544"/>
  <c r="R544"/>
  <c r="P572"/>
  <c r="R572"/>
  <c r="P545"/>
  <c r="R545"/>
  <c r="P520"/>
  <c r="R520"/>
  <c r="P1062"/>
  <c r="R1062"/>
  <c r="Q433"/>
  <c r="Q558"/>
  <c r="Q538"/>
  <c r="P534"/>
  <c r="R534"/>
  <c r="P546"/>
  <c r="R546"/>
  <c r="P454"/>
  <c r="R454"/>
  <c r="Q405"/>
  <c r="Q428"/>
  <c r="P371"/>
  <c r="R371"/>
  <c r="P209"/>
  <c r="R209"/>
  <c r="Q336"/>
  <c r="Q316"/>
  <c r="P287"/>
  <c r="R287"/>
  <c r="R195"/>
  <c r="R126"/>
  <c r="R134"/>
  <c r="R125"/>
  <c r="R124"/>
  <c r="Q115"/>
  <c r="Q533"/>
  <c r="Q585"/>
  <c r="P391"/>
  <c r="R391"/>
  <c r="Q402"/>
  <c r="Q403"/>
  <c r="Q842"/>
  <c r="Q986"/>
  <c r="P1026"/>
  <c r="R1026"/>
  <c r="R148"/>
  <c r="Q548"/>
  <c r="Q567"/>
  <c r="Q582"/>
  <c r="Q564"/>
  <c r="Q817"/>
  <c r="Q808"/>
  <c r="P801"/>
  <c r="R801"/>
  <c r="Q918"/>
  <c r="P964"/>
  <c r="R964"/>
  <c r="P1076"/>
  <c r="R1076"/>
  <c r="R34"/>
  <c r="Q34"/>
  <c r="Q252" i="1"/>
  <c r="Q249"/>
  <c r="R221"/>
  <c r="Q191"/>
  <c r="R210"/>
  <c r="Q170"/>
  <c r="R169"/>
  <c r="Q133"/>
  <c r="Q173"/>
  <c r="Q162"/>
  <c r="Q54"/>
  <c r="Q146"/>
  <c r="R130"/>
  <c r="R148"/>
  <c r="Q164"/>
  <c r="Q261"/>
  <c r="R166"/>
  <c r="R172"/>
  <c r="Q274"/>
  <c r="Q186"/>
  <c r="Q217"/>
  <c r="R167"/>
  <c r="R141"/>
  <c r="Q171"/>
  <c r="R201"/>
  <c r="R170"/>
  <c r="Q44"/>
  <c r="P231"/>
  <c r="R231"/>
  <c r="Q201"/>
  <c r="R185"/>
  <c r="Q184"/>
  <c r="R193"/>
  <c r="Q156"/>
  <c r="Q135"/>
  <c r="Q130"/>
  <c r="Q137"/>
  <c r="Q43"/>
  <c r="Q193"/>
  <c r="R133"/>
  <c r="R191"/>
  <c r="Q58"/>
  <c r="Q218"/>
  <c r="Q140"/>
  <c r="Q139"/>
  <c r="R184"/>
  <c r="R211"/>
  <c r="R147"/>
  <c r="Q152"/>
  <c r="R146"/>
  <c r="P249"/>
  <c r="R249"/>
  <c r="Q62"/>
  <c r="Q51"/>
  <c r="Q185"/>
  <c r="R173"/>
  <c r="R162"/>
  <c r="Q165"/>
  <c r="Q27"/>
  <c r="Q57"/>
  <c r="Q22"/>
  <c r="Q14"/>
  <c r="Q268"/>
  <c r="Q180"/>
  <c r="Q29"/>
  <c r="Q174"/>
  <c r="Q231"/>
  <c r="R152"/>
  <c r="R135"/>
  <c r="Q66"/>
  <c r="R136"/>
  <c r="R163"/>
  <c r="Q15"/>
  <c r="R156"/>
  <c r="P252"/>
  <c r="R252"/>
  <c r="Q10"/>
  <c r="Q26"/>
  <c r="Q30"/>
  <c r="Q12"/>
  <c r="Q1012" i="2"/>
  <c r="P1012"/>
  <c r="R1012"/>
  <c r="Q922"/>
  <c r="P922"/>
  <c r="R922"/>
  <c r="P821"/>
  <c r="R821"/>
  <c r="Q821"/>
  <c r="P475"/>
  <c r="R475"/>
  <c r="Q475"/>
  <c r="P345"/>
  <c r="R345"/>
  <c r="Q345"/>
  <c r="Q455"/>
  <c r="P455"/>
  <c r="R455"/>
  <c r="Q916"/>
  <c r="P916"/>
  <c r="R916"/>
  <c r="Q800"/>
  <c r="P800"/>
  <c r="R800"/>
  <c r="P951"/>
  <c r="R951"/>
  <c r="Q951"/>
  <c r="P132" i="1"/>
  <c r="R132"/>
  <c r="Q132"/>
  <c r="R219"/>
  <c r="Q219"/>
  <c r="R189"/>
  <c r="Q189"/>
  <c r="Q198" i="2"/>
  <c r="R198"/>
  <c r="Q881"/>
  <c r="P881"/>
  <c r="R881"/>
  <c r="Q45" i="1"/>
  <c r="Q207" i="2"/>
  <c r="P509"/>
  <c r="R509"/>
  <c r="Q997"/>
  <c r="Q584"/>
  <c r="Q946"/>
  <c r="P840"/>
  <c r="R840"/>
  <c r="P919"/>
  <c r="R919"/>
  <c r="P953"/>
  <c r="R953"/>
  <c r="Q124"/>
  <c r="P559"/>
  <c r="R559"/>
  <c r="Q390"/>
  <c r="P825"/>
  <c r="R825"/>
  <c r="Q1009"/>
  <c r="Q964"/>
  <c r="P547"/>
  <c r="R547"/>
  <c r="P403"/>
  <c r="R403"/>
  <c r="P364"/>
  <c r="R364"/>
  <c r="Q801"/>
  <c r="Q37" i="1"/>
  <c r="Q958" i="2"/>
  <c r="P958"/>
  <c r="R958"/>
  <c r="Q902"/>
  <c r="P902"/>
  <c r="R902"/>
  <c r="P819"/>
  <c r="R819"/>
  <c r="Q819"/>
  <c r="P404"/>
  <c r="R404"/>
  <c r="Q404"/>
  <c r="Q483"/>
  <c r="P483"/>
  <c r="R483"/>
  <c r="Q212"/>
  <c r="P212"/>
  <c r="R212"/>
  <c r="P225"/>
  <c r="R225"/>
  <c r="Q225"/>
  <c r="P813"/>
  <c r="R813"/>
  <c r="Q813"/>
  <c r="P920"/>
  <c r="R920"/>
  <c r="Q920"/>
  <c r="Q1030"/>
  <c r="P1030"/>
  <c r="R1030"/>
  <c r="R190" i="1"/>
  <c r="Q190"/>
  <c r="P817" i="2"/>
  <c r="R817"/>
  <c r="R136"/>
  <c r="P581"/>
  <c r="R581"/>
  <c r="P1005"/>
  <c r="R1005"/>
  <c r="P1011"/>
  <c r="R1011"/>
  <c r="P465"/>
  <c r="R465"/>
  <c r="P962"/>
  <c r="R962"/>
  <c r="P460"/>
  <c r="R460"/>
  <c r="Q797"/>
  <c r="Q417"/>
  <c r="Q835"/>
  <c r="P585"/>
  <c r="R585"/>
  <c r="Q391"/>
  <c r="Q142" i="1"/>
  <c r="Q251"/>
  <c r="P251"/>
  <c r="R251"/>
  <c r="Q1020" i="2"/>
  <c r="Q19" i="1"/>
  <c r="Q181"/>
  <c r="R216"/>
  <c r="Q216"/>
  <c r="R188"/>
  <c r="Q188"/>
  <c r="P215" i="2"/>
  <c r="R215"/>
  <c r="Q134"/>
  <c r="Q534"/>
  <c r="P433"/>
  <c r="R433"/>
  <c r="P1043"/>
  <c r="R1043"/>
  <c r="P265"/>
  <c r="R265"/>
  <c r="Q367"/>
  <c r="P975"/>
  <c r="R975"/>
  <c r="Q220" i="1"/>
  <c r="P1025" i="2"/>
  <c r="R1025"/>
  <c r="Q923"/>
  <c r="P923"/>
  <c r="R923"/>
  <c r="Q173"/>
  <c r="R173"/>
  <c r="Q829"/>
  <c r="P829"/>
  <c r="R829"/>
  <c r="Q187" i="1"/>
  <c r="Q287" i="2"/>
  <c r="P1036"/>
  <c r="R1036"/>
  <c r="Q371"/>
  <c r="Q126"/>
  <c r="Q414"/>
  <c r="P505"/>
  <c r="R505"/>
  <c r="Q209"/>
  <c r="Q125"/>
  <c r="Q148"/>
  <c r="P549"/>
  <c r="R549"/>
  <c r="Q925"/>
  <c r="Q161"/>
  <c r="P180" i="1"/>
  <c r="R142"/>
  <c r="P1010" i="2"/>
  <c r="R1010"/>
</calcChain>
</file>

<file path=xl/sharedStrings.xml><?xml version="1.0" encoding="utf-8"?>
<sst xmlns="http://schemas.openxmlformats.org/spreadsheetml/2006/main" count="14734" uniqueCount="2656">
  <si>
    <t>CLASSIFICHE INDIVIDUALI FEMMINILI</t>
  </si>
  <si>
    <t>CATEGORIA SF</t>
  </si>
  <si>
    <t>Chiaromonte</t>
  </si>
  <si>
    <t>Gagliano del Capo</t>
  </si>
  <si>
    <t>San Severino Lucano</t>
  </si>
  <si>
    <t>Ruvo di Puglia</t>
  </si>
  <si>
    <t>Castrovillari</t>
  </si>
  <si>
    <t>Bonus</t>
  </si>
  <si>
    <t>Totali</t>
  </si>
  <si>
    <t>n. Gare effettuate</t>
  </si>
  <si>
    <t>Tot. Punti Considerati</t>
  </si>
  <si>
    <t>PZ</t>
  </si>
  <si>
    <t>LE</t>
  </si>
  <si>
    <t>CS</t>
  </si>
  <si>
    <t>BA</t>
  </si>
  <si>
    <t>Classifica</t>
  </si>
  <si>
    <t>Categoria</t>
  </si>
  <si>
    <t>Atleta</t>
  </si>
  <si>
    <t>Anno</t>
  </si>
  <si>
    <t>Società</t>
  </si>
  <si>
    <t>c</t>
  </si>
  <si>
    <t>SF</t>
  </si>
  <si>
    <t>PZ113 ATLETICA CORREREPOLLINO</t>
  </si>
  <si>
    <t>LE621 A.S.D. `P.U.C. SALENTO`</t>
  </si>
  <si>
    <t>BR138 A.S. TEAM FRANCAVILLA</t>
  </si>
  <si>
    <t>LE620 TRE CASALI SAN CESARIO</t>
  </si>
  <si>
    <t>TA460 BODY ANGEL</t>
  </si>
  <si>
    <t>LE318 A.S. PODISTICA PARABITA</t>
  </si>
  <si>
    <t>LE303 CLUB CORRERE GALATINA</t>
  </si>
  <si>
    <t>LE629 OTRANTO 800</t>
  </si>
  <si>
    <t>CATEGORIA SF35</t>
  </si>
  <si>
    <t>SF35</t>
  </si>
  <si>
    <t>TA440 ATHLETIC TEAM PALAGIANO</t>
  </si>
  <si>
    <t>LE383 ATLETICA CAPO DI LEUCA</t>
  </si>
  <si>
    <t>LE601 A.S. ACTION RUNNING MONTERONI</t>
  </si>
  <si>
    <t>LE633 SALENTO IN CORSA VEGLIE</t>
  </si>
  <si>
    <t>LE302 S.S.GRECIA SALENTINA MARTANO</t>
  </si>
  <si>
    <t>TA456 TARANTO SPORTIVA</t>
  </si>
  <si>
    <t>LE607 A.S. PODISTICA TUGLIE</t>
  </si>
  <si>
    <t>CATEGORIA SF40</t>
  </si>
  <si>
    <t>SF40</t>
  </si>
  <si>
    <t>BA550 AVIS IN CORSA CONVERSANO</t>
  </si>
  <si>
    <t>LE619 A. POL. DIL. AMICI GIALLOROSSI</t>
  </si>
  <si>
    <t>BA711 BIO AMBRA NEW AGE</t>
  </si>
  <si>
    <t>BA710 A.S.D. GRAVINA FESTINA LENTE!</t>
  </si>
  <si>
    <t>CATEGORIA SF45</t>
  </si>
  <si>
    <t>SF45</t>
  </si>
  <si>
    <t>BR103 ATLETICA AMATORI BRINDISI</t>
  </si>
  <si>
    <t>BA554 FREE RUNNERS MOLFETTA</t>
  </si>
  <si>
    <t>LE617 POLISPORTIVA BPP</t>
  </si>
  <si>
    <t>LE610 PODISTICA COPERTINO</t>
  </si>
  <si>
    <t>LE346 GR. POD. A 13 ALBA TAURISANO</t>
  </si>
  <si>
    <t>LE600 G.POD. DUEMILA RUFFANO</t>
  </si>
  <si>
    <t>BR139 GYMNASIUM S. PANCRAZIO</t>
  </si>
  <si>
    <t>CATEGORIA SF50</t>
  </si>
  <si>
    <t>SF50</t>
  </si>
  <si>
    <t>BA535 A.S. ATLETICA POLIGNANO</t>
  </si>
  <si>
    <t>BA025 A.S. AMATORI PUTIGNANO</t>
  </si>
  <si>
    <t>LE305 AMATORI LECCE</t>
  </si>
  <si>
    <t>BA011 A.S. ATLETICA CASTELLANA</t>
  </si>
  <si>
    <t>BA502 A.S.D. MONTEDORO NOCI</t>
  </si>
  <si>
    <t>CATEGORIA SF55</t>
  </si>
  <si>
    <t>SF55</t>
  </si>
  <si>
    <t>BA043 G.S.ATLETICA AMATORI CORATO</t>
  </si>
  <si>
    <t>LE304 SARACENATLETICA</t>
  </si>
  <si>
    <t>CATEGORIA SF60</t>
  </si>
  <si>
    <t>SF60</t>
  </si>
  <si>
    <t>CATEGORIA SF65</t>
  </si>
  <si>
    <t>SF65</t>
  </si>
  <si>
    <t>CATEGORIA SF70</t>
  </si>
  <si>
    <t>SF70</t>
  </si>
  <si>
    <t>CATEGORIA SF75</t>
  </si>
  <si>
    <t>SF75</t>
  </si>
  <si>
    <t>CLASSIFICHE INDIVIDUALI MASCHILI</t>
  </si>
  <si>
    <t>CATEGORIA PM</t>
  </si>
  <si>
    <t>PM</t>
  </si>
  <si>
    <t>LE605 ABACUS VILLA BALDASSARRI</t>
  </si>
  <si>
    <t>CATEGORIA SM</t>
  </si>
  <si>
    <t>SM</t>
  </si>
  <si>
    <t>BR141 POLISPORT CICLO CLUB FASANO</t>
  </si>
  <si>
    <t>BA093 ATLETIC CLUB ALTAMURA</t>
  </si>
  <si>
    <t>LE643 ASD LA MANDRA CALIMERA</t>
  </si>
  <si>
    <t>BA700 A.S.D. NADIR ON THE ROAD - PUT</t>
  </si>
  <si>
    <t>LE349 ATL. AMATORI CORIGLIANO</t>
  </si>
  <si>
    <t>CATEGORIA SM35</t>
  </si>
  <si>
    <t>SM35</t>
  </si>
  <si>
    <t>LE604 ATLETICA SURBO</t>
  </si>
  <si>
    <t>CATEGORIA SM40</t>
  </si>
  <si>
    <t>SM40</t>
  </si>
  <si>
    <t>CS386 ASD CORRICASTROVILLARI</t>
  </si>
  <si>
    <t>TA402 A.S.D. PODISTICA GROTTAGLIE</t>
  </si>
  <si>
    <t>TA441 G.S. PAOLOTTI - ATL MARTINA</t>
  </si>
  <si>
    <t>LE637 ASD N.E.S.T.</t>
  </si>
  <si>
    <t>LE320 C.A.SPORTLEADER CORRERE E` VIT</t>
  </si>
  <si>
    <t>CATEGORIA SM45</t>
  </si>
  <si>
    <t>SM45</t>
  </si>
  <si>
    <t>LE631 PODISTICA MAGLIESE</t>
  </si>
  <si>
    <t>BA049 G.S.P. III REGIONE AEREA BARI</t>
  </si>
  <si>
    <t>TA442 RUNNERS GINOSA</t>
  </si>
  <si>
    <t>LE625 AMATORI CASTRIGNANO DE` GRECI</t>
  </si>
  <si>
    <t>BA521 A.S. DOF AMATORI TURI</t>
  </si>
  <si>
    <t>LE322 A.S. MARATHON CLUB LECCE</t>
  </si>
  <si>
    <t>CATEGORIA SM50</t>
  </si>
  <si>
    <t>SM50</t>
  </si>
  <si>
    <t>LE632 SALENTO IS RUNNING</t>
  </si>
  <si>
    <t>CATEGORIA SM55</t>
  </si>
  <si>
    <t>SM55</t>
  </si>
  <si>
    <t>LE397 ATLETICA TOP RUNNERS LECCE</t>
  </si>
  <si>
    <t>CATEGORIA SM60</t>
  </si>
  <si>
    <t>SM60</t>
  </si>
  <si>
    <t>CATEGORIA SM65</t>
  </si>
  <si>
    <t>SM65</t>
  </si>
  <si>
    <t>CATEGORIA SM70</t>
  </si>
  <si>
    <t>SM70</t>
  </si>
  <si>
    <t>CATEGORIA SM75</t>
  </si>
  <si>
    <t>SM75</t>
  </si>
  <si>
    <t>CATEGORIA SM80</t>
  </si>
  <si>
    <t>Cl.</t>
  </si>
  <si>
    <t>Totale complessivo</t>
  </si>
  <si>
    <t>punti</t>
  </si>
  <si>
    <t>BA039 A.S.D. AMICI STRADA DEL TESORO</t>
  </si>
  <si>
    <t>BA581 A.S.D. ATLETICA BITRITTO</t>
  </si>
  <si>
    <t>Cat.</t>
  </si>
  <si>
    <t>Cl. Cat.</t>
  </si>
  <si>
    <t>294</t>
  </si>
  <si>
    <t>4</t>
  </si>
  <si>
    <t>5</t>
  </si>
  <si>
    <t>9</t>
  </si>
  <si>
    <t>13</t>
  </si>
  <si>
    <t>14</t>
  </si>
  <si>
    <t>22</t>
  </si>
  <si>
    <t>34</t>
  </si>
  <si>
    <t>37</t>
  </si>
  <si>
    <t>38</t>
  </si>
  <si>
    <t>48</t>
  </si>
  <si>
    <t>49</t>
  </si>
  <si>
    <t>50</t>
  </si>
  <si>
    <t>53</t>
  </si>
  <si>
    <t>57</t>
  </si>
  <si>
    <t>64</t>
  </si>
  <si>
    <t>74</t>
  </si>
  <si>
    <t>111</t>
  </si>
  <si>
    <t>130</t>
  </si>
  <si>
    <t>136</t>
  </si>
  <si>
    <t>147</t>
  </si>
  <si>
    <t>160</t>
  </si>
  <si>
    <t>177</t>
  </si>
  <si>
    <t>186</t>
  </si>
  <si>
    <t>203</t>
  </si>
  <si>
    <t>204</t>
  </si>
  <si>
    <t>3</t>
  </si>
  <si>
    <t>12</t>
  </si>
  <si>
    <t>17</t>
  </si>
  <si>
    <t>20</t>
  </si>
  <si>
    <t>25</t>
  </si>
  <si>
    <t>27</t>
  </si>
  <si>
    <t>31</t>
  </si>
  <si>
    <t>39</t>
  </si>
  <si>
    <t>40</t>
  </si>
  <si>
    <t>60</t>
  </si>
  <si>
    <t>72</t>
  </si>
  <si>
    <t>93</t>
  </si>
  <si>
    <t>107</t>
  </si>
  <si>
    <t>108</t>
  </si>
  <si>
    <t>117</t>
  </si>
  <si>
    <t>121</t>
  </si>
  <si>
    <t>127</t>
  </si>
  <si>
    <t>131</t>
  </si>
  <si>
    <t>134</t>
  </si>
  <si>
    <t>138</t>
  </si>
  <si>
    <t>139</t>
  </si>
  <si>
    <t>141</t>
  </si>
  <si>
    <t>143</t>
  </si>
  <si>
    <t>170</t>
  </si>
  <si>
    <t>175</t>
  </si>
  <si>
    <t>182</t>
  </si>
  <si>
    <t>205</t>
  </si>
  <si>
    <t>266</t>
  </si>
  <si>
    <t>274</t>
  </si>
  <si>
    <t>293</t>
  </si>
  <si>
    <t>7</t>
  </si>
  <si>
    <t>8</t>
  </si>
  <si>
    <t>10</t>
  </si>
  <si>
    <t>11</t>
  </si>
  <si>
    <t>16</t>
  </si>
  <si>
    <t>28</t>
  </si>
  <si>
    <t>33</t>
  </si>
  <si>
    <t>35</t>
  </si>
  <si>
    <t>36</t>
  </si>
  <si>
    <t>44</t>
  </si>
  <si>
    <t>45</t>
  </si>
  <si>
    <t>47</t>
  </si>
  <si>
    <t>51</t>
  </si>
  <si>
    <t>52</t>
  </si>
  <si>
    <t>55</t>
  </si>
  <si>
    <t>59</t>
  </si>
  <si>
    <t>62</t>
  </si>
  <si>
    <t>70</t>
  </si>
  <si>
    <t>73</t>
  </si>
  <si>
    <t>85</t>
  </si>
  <si>
    <t>86</t>
  </si>
  <si>
    <t>89</t>
  </si>
  <si>
    <t>90</t>
  </si>
  <si>
    <t>94</t>
  </si>
  <si>
    <t>95</t>
  </si>
  <si>
    <t>98</t>
  </si>
  <si>
    <t>104</t>
  </si>
  <si>
    <t>110</t>
  </si>
  <si>
    <t>122</t>
  </si>
  <si>
    <t>124</t>
  </si>
  <si>
    <t>126</t>
  </si>
  <si>
    <t>140</t>
  </si>
  <si>
    <t>148</t>
  </si>
  <si>
    <t>155</t>
  </si>
  <si>
    <t>156</t>
  </si>
  <si>
    <t>158</t>
  </si>
  <si>
    <t>163</t>
  </si>
  <si>
    <t>164</t>
  </si>
  <si>
    <t>165</t>
  </si>
  <si>
    <t>168</t>
  </si>
  <si>
    <t>169</t>
  </si>
  <si>
    <t>173</t>
  </si>
  <si>
    <t>174</t>
  </si>
  <si>
    <t>183</t>
  </si>
  <si>
    <t>187</t>
  </si>
  <si>
    <t>188</t>
  </si>
  <si>
    <t>190</t>
  </si>
  <si>
    <t>191</t>
  </si>
  <si>
    <t>196</t>
  </si>
  <si>
    <t>198</t>
  </si>
  <si>
    <t>200</t>
  </si>
  <si>
    <t>206</t>
  </si>
  <si>
    <t>216</t>
  </si>
  <si>
    <t>229</t>
  </si>
  <si>
    <t>234</t>
  </si>
  <si>
    <t>238</t>
  </si>
  <si>
    <t>239</t>
  </si>
  <si>
    <t>250</t>
  </si>
  <si>
    <t>261</t>
  </si>
  <si>
    <t>269</t>
  </si>
  <si>
    <t>271</t>
  </si>
  <si>
    <t>275</t>
  </si>
  <si>
    <t>287</t>
  </si>
  <si>
    <t>290</t>
  </si>
  <si>
    <t>295</t>
  </si>
  <si>
    <t>15</t>
  </si>
  <si>
    <t>21</t>
  </si>
  <si>
    <t>23</t>
  </si>
  <si>
    <t>24</t>
  </si>
  <si>
    <t>26</t>
  </si>
  <si>
    <t>30</t>
  </si>
  <si>
    <t>32</t>
  </si>
  <si>
    <t>41</t>
  </si>
  <si>
    <t>42</t>
  </si>
  <si>
    <t>46</t>
  </si>
  <si>
    <t>63</t>
  </si>
  <si>
    <t>66</t>
  </si>
  <si>
    <t>68</t>
  </si>
  <si>
    <t>69</t>
  </si>
  <si>
    <t>76</t>
  </si>
  <si>
    <t>79</t>
  </si>
  <si>
    <t>80</t>
  </si>
  <si>
    <t>81</t>
  </si>
  <si>
    <t>91</t>
  </si>
  <si>
    <t>92</t>
  </si>
  <si>
    <t>99</t>
  </si>
  <si>
    <t>100</t>
  </si>
  <si>
    <t>102</t>
  </si>
  <si>
    <t>103</t>
  </si>
  <si>
    <t>105</t>
  </si>
  <si>
    <t>113</t>
  </si>
  <si>
    <t>115</t>
  </si>
  <si>
    <t>118</t>
  </si>
  <si>
    <t>119</t>
  </si>
  <si>
    <t>120</t>
  </si>
  <si>
    <t>125</t>
  </si>
  <si>
    <t>142</t>
  </si>
  <si>
    <t>152</t>
  </si>
  <si>
    <t>159</t>
  </si>
  <si>
    <t>171</t>
  </si>
  <si>
    <t>179</t>
  </si>
  <si>
    <t>180</t>
  </si>
  <si>
    <t>181</t>
  </si>
  <si>
    <t>185</t>
  </si>
  <si>
    <t>189</t>
  </si>
  <si>
    <t>194</t>
  </si>
  <si>
    <t>199</t>
  </si>
  <si>
    <t>207</t>
  </si>
  <si>
    <t>208</t>
  </si>
  <si>
    <t>211</t>
  </si>
  <si>
    <t>213</t>
  </si>
  <si>
    <t>217</t>
  </si>
  <si>
    <t>222</t>
  </si>
  <si>
    <t>223</t>
  </si>
  <si>
    <t>224</t>
  </si>
  <si>
    <t>227</t>
  </si>
  <si>
    <t>228</t>
  </si>
  <si>
    <t>231</t>
  </si>
  <si>
    <t>235</t>
  </si>
  <si>
    <t>245</t>
  </si>
  <si>
    <t>251</t>
  </si>
  <si>
    <t>252</t>
  </si>
  <si>
    <t>254</t>
  </si>
  <si>
    <t>257</t>
  </si>
  <si>
    <t>258</t>
  </si>
  <si>
    <t>259</t>
  </si>
  <si>
    <t>260</t>
  </si>
  <si>
    <t>262</t>
  </si>
  <si>
    <t>270</t>
  </si>
  <si>
    <t>272</t>
  </si>
  <si>
    <t>278</t>
  </si>
  <si>
    <t>279</t>
  </si>
  <si>
    <t>280</t>
  </si>
  <si>
    <t>291</t>
  </si>
  <si>
    <t>296</t>
  </si>
  <si>
    <t>19</t>
  </si>
  <si>
    <t>56</t>
  </si>
  <si>
    <t>58</t>
  </si>
  <si>
    <t>65</t>
  </si>
  <si>
    <t>67</t>
  </si>
  <si>
    <t>75</t>
  </si>
  <si>
    <t>82</t>
  </si>
  <si>
    <t>106</t>
  </si>
  <si>
    <t>109</t>
  </si>
  <si>
    <t>116</t>
  </si>
  <si>
    <t>129</t>
  </si>
  <si>
    <t>144</t>
  </si>
  <si>
    <t>149</t>
  </si>
  <si>
    <t>151</t>
  </si>
  <si>
    <t>153</t>
  </si>
  <si>
    <t>154</t>
  </si>
  <si>
    <t>157</t>
  </si>
  <si>
    <t>166</t>
  </si>
  <si>
    <t>176</t>
  </si>
  <si>
    <t>178</t>
  </si>
  <si>
    <t>184</t>
  </si>
  <si>
    <t>192</t>
  </si>
  <si>
    <t>197</t>
  </si>
  <si>
    <t>201</t>
  </si>
  <si>
    <t>202</t>
  </si>
  <si>
    <t>209</t>
  </si>
  <si>
    <t>210</t>
  </si>
  <si>
    <t>212</t>
  </si>
  <si>
    <t>214</t>
  </si>
  <si>
    <t>215</t>
  </si>
  <si>
    <t>220</t>
  </si>
  <si>
    <t>221</t>
  </si>
  <si>
    <t>225</t>
  </si>
  <si>
    <t>230</t>
  </si>
  <si>
    <t>232</t>
  </si>
  <si>
    <t>236</t>
  </si>
  <si>
    <t>242</t>
  </si>
  <si>
    <t>243</t>
  </si>
  <si>
    <t>246</t>
  </si>
  <si>
    <t>249</t>
  </si>
  <si>
    <t>253</t>
  </si>
  <si>
    <t>255</t>
  </si>
  <si>
    <t>267</t>
  </si>
  <si>
    <t>268</t>
  </si>
  <si>
    <t>286</t>
  </si>
  <si>
    <t>288</t>
  </si>
  <si>
    <t>289</t>
  </si>
  <si>
    <t>61</t>
  </si>
  <si>
    <t>71</t>
  </si>
  <si>
    <t>77</t>
  </si>
  <si>
    <t>78</t>
  </si>
  <si>
    <t>84</t>
  </si>
  <si>
    <t>87</t>
  </si>
  <si>
    <t>112</t>
  </si>
  <si>
    <t>114</t>
  </si>
  <si>
    <t>123</t>
  </si>
  <si>
    <t>128</t>
  </si>
  <si>
    <t>132</t>
  </si>
  <si>
    <t>133</t>
  </si>
  <si>
    <t>135</t>
  </si>
  <si>
    <t>146</t>
  </si>
  <si>
    <t>150</t>
  </si>
  <si>
    <t>161</t>
  </si>
  <si>
    <t>162</t>
  </si>
  <si>
    <t>167</t>
  </si>
  <si>
    <t>172</t>
  </si>
  <si>
    <t>218</t>
  </si>
  <si>
    <t>219</t>
  </si>
  <si>
    <t>226</t>
  </si>
  <si>
    <t>233</t>
  </si>
  <si>
    <t>237</t>
  </si>
  <si>
    <t>240</t>
  </si>
  <si>
    <t>241</t>
  </si>
  <si>
    <t>244</t>
  </si>
  <si>
    <t>247</t>
  </si>
  <si>
    <t>248</t>
  </si>
  <si>
    <t>263</t>
  </si>
  <si>
    <t>264</t>
  </si>
  <si>
    <t>265</t>
  </si>
  <si>
    <t>276</t>
  </si>
  <si>
    <t>281</t>
  </si>
  <si>
    <t>283</t>
  </si>
  <si>
    <t>284</t>
  </si>
  <si>
    <t>285</t>
  </si>
  <si>
    <t>292</t>
  </si>
  <si>
    <t>298</t>
  </si>
  <si>
    <t>CAPUTO Giovanna</t>
  </si>
  <si>
    <t>BIZZARRA Angela</t>
  </si>
  <si>
    <t>TEDESCO Addolorata</t>
  </si>
  <si>
    <t>BIZZARRA Cecilia</t>
  </si>
  <si>
    <t>VIOLA Antonella</t>
  </si>
  <si>
    <t>SPINGOLA Michelangelo</t>
  </si>
  <si>
    <t>PUPILLO Francesco</t>
  </si>
  <si>
    <t>BRIGANTE Riccardo</t>
  </si>
  <si>
    <t>BELLO Mario</t>
  </si>
  <si>
    <t>MARGARITO Antonio</t>
  </si>
  <si>
    <t>DE VIRGILIIS Cosimo</t>
  </si>
  <si>
    <t>BUCCOLIERI Pancrazio</t>
  </si>
  <si>
    <t>DALENA Domenico</t>
  </si>
  <si>
    <t>COCOLO Giorgio</t>
  </si>
  <si>
    <t>FIGOLI Domenico</t>
  </si>
  <si>
    <t>CAROFIGLIO Francesco</t>
  </si>
  <si>
    <t>BUCCOLIERI Angelo</t>
  </si>
  <si>
    <t>MONTELEONE Francesco</t>
  </si>
  <si>
    <t>BALDASSARRE Antonio</t>
  </si>
  <si>
    <t>CIOFFI Domenico Ennio</t>
  </si>
  <si>
    <t>LE636 GPDM LECCE</t>
  </si>
  <si>
    <t>COZZA Fedele</t>
  </si>
  <si>
    <t>BA082 ATLETICA TOMMASO ASSI TRANI</t>
  </si>
  <si>
    <t>TA457 A.S.D ATL. PODISTICA PALAGIANO</t>
  </si>
  <si>
    <t>BA052 BARI ROAD RUNNERS CLUB</t>
  </si>
  <si>
    <t>MAIOLINO Valentina</t>
  </si>
  <si>
    <t>POLITI Eufemia</t>
  </si>
  <si>
    <t>MOLITERNI Giuseppe</t>
  </si>
  <si>
    <t>FRANCO Mariano</t>
  </si>
  <si>
    <t>LIUZZI Antonio</t>
  </si>
  <si>
    <t>NITTI Mariano Pompeo</t>
  </si>
  <si>
    <t>PUGLIESE Maurizio</t>
  </si>
  <si>
    <t>CIRIGLIANO Daniele</t>
  </si>
  <si>
    <t>FROIO Roberto</t>
  </si>
  <si>
    <t>GOFFREDO Vittorio</t>
  </si>
  <si>
    <t>DE MARCO Raffaele</t>
  </si>
  <si>
    <t>SCAZZI Cosimo</t>
  </si>
  <si>
    <t>FASANO Vincenzo</t>
  </si>
  <si>
    <t>NETTI Giuseppe</t>
  </si>
  <si>
    <t>CESSA Nunziato</t>
  </si>
  <si>
    <t>Portoselvaggio</t>
  </si>
  <si>
    <t>cod.</t>
  </si>
  <si>
    <t>1</t>
  </si>
  <si>
    <t>2</t>
  </si>
  <si>
    <t>CS386</t>
  </si>
  <si>
    <t>ASD CORRICASTROVILLARI</t>
  </si>
  <si>
    <t>CONTE Mario</t>
  </si>
  <si>
    <t>BR153</t>
  </si>
  <si>
    <t>APULIATHLETICA</t>
  </si>
  <si>
    <t>BIANCO Gianpiero</t>
  </si>
  <si>
    <t>BA521</t>
  </si>
  <si>
    <t>A.S. DOF AMATORI TURI</t>
  </si>
  <si>
    <t>MARINO Umberto</t>
  </si>
  <si>
    <t>6</t>
  </si>
  <si>
    <t>IMPERIALE Antonio</t>
  </si>
  <si>
    <t>LE304</t>
  </si>
  <si>
    <t>SARACENATLETICA</t>
  </si>
  <si>
    <t>BA502</t>
  </si>
  <si>
    <t>A.S.D. MONTEDORO NOCI</t>
  </si>
  <si>
    <t>CORALLO Salvatore</t>
  </si>
  <si>
    <t>BR139</t>
  </si>
  <si>
    <t>GYMNASIUM S. PANCRAZIO</t>
  </si>
  <si>
    <t>APOLLONIO Alessandro</t>
  </si>
  <si>
    <t>LE614</t>
  </si>
  <si>
    <t>ATLETICA SALENTO ARADEO</t>
  </si>
  <si>
    <t>ANGELINI Pasquale</t>
  </si>
  <si>
    <t>BA554</t>
  </si>
  <si>
    <t>FREE RUNNERS MOLFETTA</t>
  </si>
  <si>
    <t>BA710</t>
  </si>
  <si>
    <t>A.S.D. GRAVINA FESTINA LENTE!</t>
  </si>
  <si>
    <t>DE PASCALIS Francesco</t>
  </si>
  <si>
    <t>LE302</t>
  </si>
  <si>
    <t>S.S.GRECIA SALENTINA MARTANO</t>
  </si>
  <si>
    <t>CALÓ Marco</t>
  </si>
  <si>
    <t>ARGENTIERO Pietro</t>
  </si>
  <si>
    <t>BR138</t>
  </si>
  <si>
    <t>A.S. TEAM FRANCAVILLA</t>
  </si>
  <si>
    <t>LE383</t>
  </si>
  <si>
    <t>ATLETICA CAPO DI LEUCA</t>
  </si>
  <si>
    <t>PROCINO Vito</t>
  </si>
  <si>
    <t>BA711</t>
  </si>
  <si>
    <t>BIO AMBRA NEW AGE</t>
  </si>
  <si>
    <t>CURRI Vitantonio</t>
  </si>
  <si>
    <t>18</t>
  </si>
  <si>
    <t>FILONI Giampiero</t>
  </si>
  <si>
    <t>LE620</t>
  </si>
  <si>
    <t>TRE CASALI SAN CESARIO</t>
  </si>
  <si>
    <t>MARSALI Redouane</t>
  </si>
  <si>
    <t>LE607</t>
  </si>
  <si>
    <t>A.S. PODISTICA TUGLIE</t>
  </si>
  <si>
    <t>NEGRO Alessandro</t>
  </si>
  <si>
    <t>ROSATO Simone</t>
  </si>
  <si>
    <t>LE601</t>
  </si>
  <si>
    <t>A.S. ACTION RUNNING MONTERONI</t>
  </si>
  <si>
    <t>TEOFILO Giuseppe</t>
  </si>
  <si>
    <t>BA535</t>
  </si>
  <si>
    <t>A.S. ATLETICA POLIGNANO</t>
  </si>
  <si>
    <t>SCARCELLA Vito</t>
  </si>
  <si>
    <t>BR103</t>
  </si>
  <si>
    <t>ATLETICA AMATORI BRINDISI</t>
  </si>
  <si>
    <t>PALAZZO Romeo</t>
  </si>
  <si>
    <t>PEZZUTO Rocco Angelo</t>
  </si>
  <si>
    <t>LE619</t>
  </si>
  <si>
    <t>A. POL. DIL. AMICI GIALLOROSSI</t>
  </si>
  <si>
    <t>29</t>
  </si>
  <si>
    <t>MARASCO Salvatore</t>
  </si>
  <si>
    <t>BA049</t>
  </si>
  <si>
    <t>G.S.P. III REGIONE AEREA BARI</t>
  </si>
  <si>
    <t>MANCARELLA Gianni</t>
  </si>
  <si>
    <t>GIANNONE Stefano</t>
  </si>
  <si>
    <t>LE642</t>
  </si>
  <si>
    <t>NUOVA ATLETICA COPERTINO</t>
  </si>
  <si>
    <t>NUZZO Luigi</t>
  </si>
  <si>
    <t>LE303</t>
  </si>
  <si>
    <t>CLUB CORRERE GALATINA</t>
  </si>
  <si>
    <t>LOCAPUTO Vito</t>
  </si>
  <si>
    <t>BA550</t>
  </si>
  <si>
    <t>AVIS IN CORSA CONVERSANO</t>
  </si>
  <si>
    <t>CALO` Giovanni</t>
  </si>
  <si>
    <t>TA402</t>
  </si>
  <si>
    <t>A.S.D. PODISTICA GROTTAGLIE</t>
  </si>
  <si>
    <t>RIBEZZI Giuseppe</t>
  </si>
  <si>
    <t>BR162</t>
  </si>
  <si>
    <t>ASD OLIMPO LATIANO</t>
  </si>
  <si>
    <t>CASTELLANO Nicodemo</t>
  </si>
  <si>
    <t>TA464</t>
  </si>
  <si>
    <t>TEAM PIANETA SPORT MASSAFRA</t>
  </si>
  <si>
    <t>COMMENDATORE Sandro</t>
  </si>
  <si>
    <t>SPROVIERO Carmelo Evaristo</t>
  </si>
  <si>
    <t>CAIATI Nicola</t>
  </si>
  <si>
    <t>BA726</t>
  </si>
  <si>
    <t>ASD BITONTO SPORTIVA</t>
  </si>
  <si>
    <t>AFFUSO Rocco Alfredo</t>
  </si>
  <si>
    <t>BA039</t>
  </si>
  <si>
    <t>A.S.D. AMICI STRADA DEL TESORO</t>
  </si>
  <si>
    <t>43</t>
  </si>
  <si>
    <t>DE MORI Claudio</t>
  </si>
  <si>
    <t>LE636</t>
  </si>
  <si>
    <t>GPDM LECCE</t>
  </si>
  <si>
    <t>GRECO Massimiliano</t>
  </si>
  <si>
    <t>LE605</t>
  </si>
  <si>
    <t>ABACUS VILLA BALDASSARRI</t>
  </si>
  <si>
    <t>DE FILIPPI Emiliano</t>
  </si>
  <si>
    <t>IGNAZZI Luigi</t>
  </si>
  <si>
    <t>FRANCO Cosimo</t>
  </si>
  <si>
    <t>LE610</t>
  </si>
  <si>
    <t>PODISTICA COPERTINO</t>
  </si>
  <si>
    <t>MASTRANGELO Domenico</t>
  </si>
  <si>
    <t>BA011</t>
  </si>
  <si>
    <t>A.S. ATLETICA CASTELLANA</t>
  </si>
  <si>
    <t>DELLI FIORI Raffaele</t>
  </si>
  <si>
    <t>BR131</t>
  </si>
  <si>
    <t>A.S. ATLETICA LATIANO</t>
  </si>
  <si>
    <t>SCHIRINZI Attilio Donato</t>
  </si>
  <si>
    <t>TOSCANO Salvatore</t>
  </si>
  <si>
    <t>LE633</t>
  </si>
  <si>
    <t>SALENTO IN CORSA VEGLIE</t>
  </si>
  <si>
    <t>ROLLO Fernando</t>
  </si>
  <si>
    <t>54</t>
  </si>
  <si>
    <t>MUIA Giuseppe</t>
  </si>
  <si>
    <t>PAPPALARDO Michele</t>
  </si>
  <si>
    <t>BA093</t>
  </si>
  <si>
    <t>ATLETIC CLUB ALTAMURA</t>
  </si>
  <si>
    <t>DE MASI Biagio</t>
  </si>
  <si>
    <t>BA025</t>
  </si>
  <si>
    <t>A.S. AMATORI PUTIGNANO</t>
  </si>
  <si>
    <t>RIZZO Davide</t>
  </si>
  <si>
    <t>ALEMANNO Alessandro</t>
  </si>
  <si>
    <t>LE315</t>
  </si>
  <si>
    <t>ATLETICA SALENTINA LECCE</t>
  </si>
  <si>
    <t>QUARTA Gianluca</t>
  </si>
  <si>
    <t>NAPOLI Cristian</t>
  </si>
  <si>
    <t>ALBANESE Emanuele</t>
  </si>
  <si>
    <t>DI MOLA Giuseppe</t>
  </si>
  <si>
    <t>PALMIROTTA Angelo</t>
  </si>
  <si>
    <t>BA581</t>
  </si>
  <si>
    <t>A.S.D. ATLETICA BITRITTO</t>
  </si>
  <si>
    <t>BELOTTI Alessandro</t>
  </si>
  <si>
    <t>RM311</t>
  </si>
  <si>
    <t>PUROSANGUE ATHLETICS CLUB</t>
  </si>
  <si>
    <t>CIURLIA Gabriele</t>
  </si>
  <si>
    <t>STEFANELLI Graziano</t>
  </si>
  <si>
    <t>MONTEMURRO Ciro</t>
  </si>
  <si>
    <t>NOCCO Gianluca</t>
  </si>
  <si>
    <t>LE625</t>
  </si>
  <si>
    <t>AMATORI CASTRIGNANO DE` GRECI</t>
  </si>
  <si>
    <t>CERVELLERA Francesco</t>
  </si>
  <si>
    <t>TA466</t>
  </si>
  <si>
    <t>MARTINA FRANCA RUNNING</t>
  </si>
  <si>
    <t>MINISGALLO Salvatore</t>
  </si>
  <si>
    <t>DE LUCA Rocco Angelo</t>
  </si>
  <si>
    <t>MENGOLI Rosario</t>
  </si>
  <si>
    <t>LE645</t>
  </si>
  <si>
    <t>A.S.D. GALATLETICA DREAM TEAM</t>
  </si>
  <si>
    <t>GRECO Pierangelo</t>
  </si>
  <si>
    <t>MANGO Anna</t>
  </si>
  <si>
    <t>BOVE Flavio</t>
  </si>
  <si>
    <t>LE318</t>
  </si>
  <si>
    <t>A.S. PODISTICA PARABITA</t>
  </si>
  <si>
    <t>BORGIA Antonio</t>
  </si>
  <si>
    <t>SALINARI Cosimo</t>
  </si>
  <si>
    <t>TA457</t>
  </si>
  <si>
    <t>A.S.D ATL. PODISTICA PALAGIANO</t>
  </si>
  <si>
    <t>GERARDI Luigi</t>
  </si>
  <si>
    <t>83</t>
  </si>
  <si>
    <t>LOLLI Luigino</t>
  </si>
  <si>
    <t>CORONEO Emanuele</t>
  </si>
  <si>
    <t>LE643</t>
  </si>
  <si>
    <t>ASD LA MANDRA CALIMERA</t>
  </si>
  <si>
    <t>RUSSO Francesco</t>
  </si>
  <si>
    <t>LE349</t>
  </si>
  <si>
    <t>ATL. AMATORI CORIGLIANO</t>
  </si>
  <si>
    <t>QUARTA Antonio Giovanni</t>
  </si>
  <si>
    <t>PASCALICCHIO Bartolo</t>
  </si>
  <si>
    <t>88</t>
  </si>
  <si>
    <t>AMATO Donato</t>
  </si>
  <si>
    <t>GIANNUZZI Massimo</t>
  </si>
  <si>
    <t>MELE Francesca</t>
  </si>
  <si>
    <t>CICCARESE Danilo</t>
  </si>
  <si>
    <t>ARCADI Antonio</t>
  </si>
  <si>
    <t>MACCHIA Fabio</t>
  </si>
  <si>
    <t>ESPOSITO Marcello</t>
  </si>
  <si>
    <t>NATALI Alessio</t>
  </si>
  <si>
    <t>96</t>
  </si>
  <si>
    <t>LORENZO Pier luigi</t>
  </si>
  <si>
    <t>LE307</t>
  </si>
  <si>
    <t>S.S. A.V.I.S. SPORT NOVOLI</t>
  </si>
  <si>
    <t>97</t>
  </si>
  <si>
    <t>MANCARELLA Luciano</t>
  </si>
  <si>
    <t>DAMIANO Rocchino</t>
  </si>
  <si>
    <t>LE346</t>
  </si>
  <si>
    <t>GR. POD. A 13 ALBA TAURISANO</t>
  </si>
  <si>
    <t>101</t>
  </si>
  <si>
    <t>PETROSILLO Stefano</t>
  </si>
  <si>
    <t>TA440</t>
  </si>
  <si>
    <t>ATHLETIC TEAM PALAGIANO</t>
  </si>
  <si>
    <t>RIMINI Aurelio</t>
  </si>
  <si>
    <t>LE641</t>
  </si>
  <si>
    <t>ASD TREPUZZI RUNNING</t>
  </si>
  <si>
    <t>LUFRANO Francesco</t>
  </si>
  <si>
    <t>PZ113</t>
  </si>
  <si>
    <t>ATLETICA CORREREPOLLINO</t>
  </si>
  <si>
    <t>POTENZA Osvaldo</t>
  </si>
  <si>
    <t>GIGANTE Cesare</t>
  </si>
  <si>
    <t>SCHIRINZI Luciano</t>
  </si>
  <si>
    <t>BENVENGA Andrea</t>
  </si>
  <si>
    <t>CORIGLIANO Fernando</t>
  </si>
  <si>
    <t>RIZZO Stefano</t>
  </si>
  <si>
    <t>MANCINI Luca</t>
  </si>
  <si>
    <t>CAIRO Carmelo</t>
  </si>
  <si>
    <t>SANTORO Sebastiano</t>
  </si>
  <si>
    <t>LE621</t>
  </si>
  <si>
    <t>A.S.D. `P.U.C. SALENTO`</t>
  </si>
  <si>
    <t>CONTALDO Raffaele</t>
  </si>
  <si>
    <t>ANCONA Maria Rosaria</t>
  </si>
  <si>
    <t>CONTALDO Andrea</t>
  </si>
  <si>
    <t>PETRARCA Vincenzo</t>
  </si>
  <si>
    <t>LE615</t>
  </si>
  <si>
    <t>A.S.D. PODISTICA SOLETUM</t>
  </si>
  <si>
    <t>ZONGOLO Paolo</t>
  </si>
  <si>
    <t>MICCOLI Antonio</t>
  </si>
  <si>
    <t>LUBELLI Francesca</t>
  </si>
  <si>
    <t>GRECO Pamela</t>
  </si>
  <si>
    <t>LEOPIZZI Lorenzo</t>
  </si>
  <si>
    <t>DURANTE Giorgio</t>
  </si>
  <si>
    <t>GIGANTE Giancarlo</t>
  </si>
  <si>
    <t>MELPIGNANO Alfonso</t>
  </si>
  <si>
    <t>BR158</t>
  </si>
  <si>
    <t>ASD OSTUNI RUNNER`S</t>
  </si>
  <si>
    <t>SIMONETTI Vito</t>
  </si>
  <si>
    <t>TA424</t>
  </si>
  <si>
    <t>CORRERE E` SALUTE MOTTOLA</t>
  </si>
  <si>
    <t>BUONFRATE Matteo</t>
  </si>
  <si>
    <t>NARDOMARINO Angelo</t>
  </si>
  <si>
    <t>MAGGIORE Marco</t>
  </si>
  <si>
    <t>LE634</t>
  </si>
  <si>
    <t>ASD ATLETICA GALATEA</t>
  </si>
  <si>
    <t>PALUMBO Giuseppe</t>
  </si>
  <si>
    <t>CALABRESE Francesco</t>
  </si>
  <si>
    <t>MAGGIULLI Antonio</t>
  </si>
  <si>
    <t>MARZO Luciano</t>
  </si>
  <si>
    <t>BIRTELE Andrea</t>
  </si>
  <si>
    <t>137</t>
  </si>
  <si>
    <t>SALONNE Antonio</t>
  </si>
  <si>
    <t>GNONI Pasquale</t>
  </si>
  <si>
    <t>LE637</t>
  </si>
  <si>
    <t>ASD N.E.S.T.</t>
  </si>
  <si>
    <t>APRILE Armando</t>
  </si>
  <si>
    <t>LE604</t>
  </si>
  <si>
    <t>ATLETICA SURBO</t>
  </si>
  <si>
    <t>PEZZUTO Pasquale</t>
  </si>
  <si>
    <t>D`ORIA Vittorio</t>
  </si>
  <si>
    <t>GEMMA Emanuela</t>
  </si>
  <si>
    <t>145</t>
  </si>
  <si>
    <t>NAVONE Giovanni Francesco</t>
  </si>
  <si>
    <t>RIZZELLO Antonio</t>
  </si>
  <si>
    <t>CAMPA Riccardo</t>
  </si>
  <si>
    <t>COPPOLA Piero</t>
  </si>
  <si>
    <t>LE632</t>
  </si>
  <si>
    <t>SALENTO IS RUNNING</t>
  </si>
  <si>
    <t>CITO Giorgio</t>
  </si>
  <si>
    <t>MACI Antonio</t>
  </si>
  <si>
    <t>MARRA Biagino</t>
  </si>
  <si>
    <t>NUZZO Francesco</t>
  </si>
  <si>
    <t>PERRONE Roberto</t>
  </si>
  <si>
    <t>ROSANO Gianluigi</t>
  </si>
  <si>
    <t>CONTE Andrea</t>
  </si>
  <si>
    <t>DE LUCA Alessandra</t>
  </si>
  <si>
    <t>VETRANO Mario</t>
  </si>
  <si>
    <t>PAGLIALUNGA Silvano</t>
  </si>
  <si>
    <t>ZAMINGA Alessandro</t>
  </si>
  <si>
    <t>STANGA Roberto</t>
  </si>
  <si>
    <t>CAVALERA Emilio</t>
  </si>
  <si>
    <t>SOLITO Silvestro</t>
  </si>
  <si>
    <t>STEFANIZZI Antonello</t>
  </si>
  <si>
    <t>ORLANDO Antonio</t>
  </si>
  <si>
    <t>LERARIO Vitantonio</t>
  </si>
  <si>
    <t>MACRI` Daniele</t>
  </si>
  <si>
    <t>TORSELLO Vincenzo</t>
  </si>
  <si>
    <t>MY Donato Fernando</t>
  </si>
  <si>
    <t>LE644</t>
  </si>
  <si>
    <t>ASD ATLETICA LEVERANO</t>
  </si>
  <si>
    <t>PICCINNO Maurizio</t>
  </si>
  <si>
    <t>CARROZZO Gaetano</t>
  </si>
  <si>
    <t>MICCOLI Davide</t>
  </si>
  <si>
    <t>TAURINO Salvatore</t>
  </si>
  <si>
    <t>DAMMICCO Nicola</t>
  </si>
  <si>
    <t>BA052</t>
  </si>
  <si>
    <t>BARI ROAD RUNNERS CLUB</t>
  </si>
  <si>
    <t>CANTELE Umberto</t>
  </si>
  <si>
    <t>DEL VESCOVO Gaetano</t>
  </si>
  <si>
    <t>CHIFFI Giuliana</t>
  </si>
  <si>
    <t>TA468</t>
  </si>
  <si>
    <t>ATLETICA TALSANO</t>
  </si>
  <si>
    <t>TRAVISANI Giacomo</t>
  </si>
  <si>
    <t>BA082</t>
  </si>
  <si>
    <t>ATLETICA TOMMASO ASSI TRANI</t>
  </si>
  <si>
    <t>LOBARCO Pasquale</t>
  </si>
  <si>
    <t>TA451</t>
  </si>
  <si>
    <t>A.S.D. ATLETICA DON MILANI</t>
  </si>
  <si>
    <t>LEO Teodoro</t>
  </si>
  <si>
    <t>BRUNO Alessandro</t>
  </si>
  <si>
    <t>DE MATTEIS Piero</t>
  </si>
  <si>
    <t>LEONE Giuseppe</t>
  </si>
  <si>
    <t>TA425</t>
  </si>
  <si>
    <t>ASD POD. FAGGIANO V.P. SERVICE</t>
  </si>
  <si>
    <t>LECCESE Giuseppe</t>
  </si>
  <si>
    <t>PIRONTI Giovanni</t>
  </si>
  <si>
    <t>GUGLIELMINO Pietro Paolo</t>
  </si>
  <si>
    <t>D`ALESSANDRO Vittorio</t>
  </si>
  <si>
    <t>MUSIO Francesco</t>
  </si>
  <si>
    <t>SEMERARO Oronzo</t>
  </si>
  <si>
    <t>193</t>
  </si>
  <si>
    <t>GUIDO Cosimo</t>
  </si>
  <si>
    <t>DE MATTEIS Fabio</t>
  </si>
  <si>
    <t>195</t>
  </si>
  <si>
    <t>DEVICIENTI Claudio</t>
  </si>
  <si>
    <t>SCHIRINZI Tiziano</t>
  </si>
  <si>
    <t>CARLINO Claudio</t>
  </si>
  <si>
    <t>PECICCIA Giuseppe</t>
  </si>
  <si>
    <t>NARRACCI Francesco</t>
  </si>
  <si>
    <t>GIANCANE Giuseppe</t>
  </si>
  <si>
    <t>DELL`ANNA Matteo</t>
  </si>
  <si>
    <t>PUSCIO Giovanni</t>
  </si>
  <si>
    <t>MONTE Luigi</t>
  </si>
  <si>
    <t>MARGIOTTA Giampaolo</t>
  </si>
  <si>
    <t>MANNARINI Sonia</t>
  </si>
  <si>
    <t>GARGIULO Maria</t>
  </si>
  <si>
    <t>ANTONACI Tommaso</t>
  </si>
  <si>
    <t>TURCO Luca</t>
  </si>
  <si>
    <t>NARDELLI Vito</t>
  </si>
  <si>
    <t>QUARTA Raffaele</t>
  </si>
  <si>
    <t>CARAGIULI Massimo</t>
  </si>
  <si>
    <t>POLIZIO Maikol</t>
  </si>
  <si>
    <t>TA450</t>
  </si>
  <si>
    <t>LA PALESTRA ASD-SEZ. MARATHON</t>
  </si>
  <si>
    <t>D`ORIA Cosimo</t>
  </si>
  <si>
    <t>ELEFANTE Pasquale</t>
  </si>
  <si>
    <t>ANDRESINI Giuseppina</t>
  </si>
  <si>
    <t>CAROPPO Andrea</t>
  </si>
  <si>
    <t>MASTRANGELO Giuseppe</t>
  </si>
  <si>
    <t>TANESE Antonio</t>
  </si>
  <si>
    <t>DELL`ANNA Fabrizio</t>
  </si>
  <si>
    <t>PERRONE Donato</t>
  </si>
  <si>
    <t>CAUSO Quintino</t>
  </si>
  <si>
    <t>STRAFELLA Marigrazia</t>
  </si>
  <si>
    <t>STANO Mimma</t>
  </si>
  <si>
    <t>TA460</t>
  </si>
  <si>
    <t>BODY ANGEL</t>
  </si>
  <si>
    <t>CAMPA Alfredo</t>
  </si>
  <si>
    <t>ASCOLI Graziana</t>
  </si>
  <si>
    <t>PERRONE Fernando Vito</t>
  </si>
  <si>
    <t>VALENTE Nicola Giuseppe</t>
  </si>
  <si>
    <t>BA700</t>
  </si>
  <si>
    <t>A.S.D. NADIR ON THE ROAD - PUT</t>
  </si>
  <si>
    <t>CAPOCCIA Danilo</t>
  </si>
  <si>
    <t>SIRENA Giancarlo</t>
  </si>
  <si>
    <t>GOBETTO Massimiliano</t>
  </si>
  <si>
    <t>ROTOLO Marina</t>
  </si>
  <si>
    <t>CARROZZO Pablo</t>
  </si>
  <si>
    <t>CAVALLO Rosario</t>
  </si>
  <si>
    <t>FUMAROLA Francesco</t>
  </si>
  <si>
    <t>COLOMBELLI Adriano</t>
  </si>
  <si>
    <t>DONGIOVANNI Nicola</t>
  </si>
  <si>
    <t>BA029</t>
  </si>
  <si>
    <t>A.A.`E. MANZARI` CASAMASSIMA</t>
  </si>
  <si>
    <t>BIANCO Gabriele</t>
  </si>
  <si>
    <t>LE631</t>
  </si>
  <si>
    <t>PODISTICA MAGLIESE</t>
  </si>
  <si>
    <t>GENTILE Liliana</t>
  </si>
  <si>
    <t>FRANCO Giuseppe</t>
  </si>
  <si>
    <t>ROMANELLO Isaia</t>
  </si>
  <si>
    <t>GRECO Giovanni Pasquale</t>
  </si>
  <si>
    <t>DEVITO Cosimo</t>
  </si>
  <si>
    <t>QUARTA Gian Piero</t>
  </si>
  <si>
    <t>GIANGRECO Andrea</t>
  </si>
  <si>
    <t>DELLE ROSE Stefano</t>
  </si>
  <si>
    <t>RIZZO Giuseppe</t>
  </si>
  <si>
    <t>SIMEONE Fabio</t>
  </si>
  <si>
    <t>FRANCIOSO Luigi</t>
  </si>
  <si>
    <t>DONATEO Viviana</t>
  </si>
  <si>
    <t>SIMONE Federico</t>
  </si>
  <si>
    <t>CATALDI Massimo</t>
  </si>
  <si>
    <t>MUSCELLA Gianni</t>
  </si>
  <si>
    <t>256</t>
  </si>
  <si>
    <t>CARBOTTI COLUCCI Rosa</t>
  </si>
  <si>
    <t>GRECO Oronzo</t>
  </si>
  <si>
    <t>CARAFA Cosimo</t>
  </si>
  <si>
    <t>GUERRIERI Antonio</t>
  </si>
  <si>
    <t>LORUSSO Gennaro</t>
  </si>
  <si>
    <t>RELLA Massimiliano</t>
  </si>
  <si>
    <t>LE320</t>
  </si>
  <si>
    <t>C.A.SPORTLEADER CORRERE E` VIT</t>
  </si>
  <si>
    <t>ROCHIRA Roberto</t>
  </si>
  <si>
    <t>VENTILATO Giuseppe</t>
  </si>
  <si>
    <t>BELLO Carlo</t>
  </si>
  <si>
    <t>VALLUZZI Filippo</t>
  </si>
  <si>
    <t>DE VITIS Cesare</t>
  </si>
  <si>
    <t>PROCINO Giuseppe</t>
  </si>
  <si>
    <t>SPEDICATO Luigina</t>
  </si>
  <si>
    <t>RUBERTO Giuseppe</t>
  </si>
  <si>
    <t>RUSSO Maurizio</t>
  </si>
  <si>
    <t>273</t>
  </si>
  <si>
    <t>CATALDI Vincenzo</t>
  </si>
  <si>
    <t>FAVALE Antonella</t>
  </si>
  <si>
    <t>BA721</t>
  </si>
  <si>
    <t>ASD LA FABRICA DI CORSA</t>
  </si>
  <si>
    <t>RIA Antonio</t>
  </si>
  <si>
    <t>GALLA Fabio</t>
  </si>
  <si>
    <t>RUSSO Pietro Donato</t>
  </si>
  <si>
    <t>MUCAVERO Giuseppe</t>
  </si>
  <si>
    <t>VERGARO Giovanni</t>
  </si>
  <si>
    <t>POLIMENO Luigi</t>
  </si>
  <si>
    <t>282</t>
  </si>
  <si>
    <t>D`AMICO Rocco Antonio</t>
  </si>
  <si>
    <t>LE600</t>
  </si>
  <si>
    <t>G.POD. DUEMILA RUFFANO</t>
  </si>
  <si>
    <t>RAFFAELE Gianluca</t>
  </si>
  <si>
    <t>MINZERA Claudio</t>
  </si>
  <si>
    <t>VERDURA Lorenza</t>
  </si>
  <si>
    <t>BA043</t>
  </si>
  <si>
    <t>G.S.ATLETICA AMATORI CORATO</t>
  </si>
  <si>
    <t>RINALDI Donato</t>
  </si>
  <si>
    <t>BRUNETTI Andrea</t>
  </si>
  <si>
    <t>LEOPIZZI Antonio</t>
  </si>
  <si>
    <t>GIRARDI Mario</t>
  </si>
  <si>
    <t>MONTINARO Massimo</t>
  </si>
  <si>
    <t>MANNO Federico</t>
  </si>
  <si>
    <t>MARIANO Giuseppe</t>
  </si>
  <si>
    <t>MARRA Orlando</t>
  </si>
  <si>
    <t>TORNESELLO Biagio</t>
  </si>
  <si>
    <t>CICCARESE Francesco</t>
  </si>
  <si>
    <t>DE MAGGIO Alessandro</t>
  </si>
  <si>
    <t>299</t>
  </si>
  <si>
    <t>GIAFFREDA Rocco</t>
  </si>
  <si>
    <t>300</t>
  </si>
  <si>
    <t>RAGANATO Lorenzo</t>
  </si>
  <si>
    <t>301</t>
  </si>
  <si>
    <t>ALEMANNO Giuseppe</t>
  </si>
  <si>
    <t>302</t>
  </si>
  <si>
    <t>ALBANI Carmen</t>
  </si>
  <si>
    <t>303</t>
  </si>
  <si>
    <t>TORSELLO Pompeo</t>
  </si>
  <si>
    <t>TA456</t>
  </si>
  <si>
    <t>TARANTO SPORTIVA</t>
  </si>
  <si>
    <t>304</t>
  </si>
  <si>
    <t>PARENTE Agnese</t>
  </si>
  <si>
    <t>305</t>
  </si>
  <si>
    <t>NOBILE Sergio</t>
  </si>
  <si>
    <t>306</t>
  </si>
  <si>
    <t>FUSARO Marco</t>
  </si>
  <si>
    <t>307</t>
  </si>
  <si>
    <t>MANIERI Stefano</t>
  </si>
  <si>
    <t>308</t>
  </si>
  <si>
    <t>ATTANASIO Antonio</t>
  </si>
  <si>
    <t>309</t>
  </si>
  <si>
    <t>RINI Francesco Alessandro</t>
  </si>
  <si>
    <t>310</t>
  </si>
  <si>
    <t>GALLO Pancrazio</t>
  </si>
  <si>
    <t>311</t>
  </si>
  <si>
    <t>MUNI Domenico</t>
  </si>
  <si>
    <t>312</t>
  </si>
  <si>
    <t>CORINA Claudia</t>
  </si>
  <si>
    <t>314</t>
  </si>
  <si>
    <t>TOSCANO Roberto</t>
  </si>
  <si>
    <t>315</t>
  </si>
  <si>
    <t>316</t>
  </si>
  <si>
    <t>FANCIULLO Donato</t>
  </si>
  <si>
    <t>LE617</t>
  </si>
  <si>
    <t>POLISPORTIVA BPP</t>
  </si>
  <si>
    <t>317</t>
  </si>
  <si>
    <t>FRANCIONE Anna</t>
  </si>
  <si>
    <t>TA442</t>
  </si>
  <si>
    <t>RUNNERS GINOSA</t>
  </si>
  <si>
    <t>318</t>
  </si>
  <si>
    <t>MAGGIO Alessio</t>
  </si>
  <si>
    <t>319</t>
  </si>
  <si>
    <t>320</t>
  </si>
  <si>
    <t>PERDICCHIA Marcello</t>
  </si>
  <si>
    <t>321</t>
  </si>
  <si>
    <t>DE PALO Mario</t>
  </si>
  <si>
    <t>322</t>
  </si>
  <si>
    <t>SCUZZARELLA Luca</t>
  </si>
  <si>
    <t>323</t>
  </si>
  <si>
    <t>SPIRI Antonio Carmine</t>
  </si>
  <si>
    <t>324</t>
  </si>
  <si>
    <t>VETERE Marina</t>
  </si>
  <si>
    <t>LE397</t>
  </si>
  <si>
    <t>ATLETICA TOP RUNNERS LECCE</t>
  </si>
  <si>
    <t>325</t>
  </si>
  <si>
    <t>DE CARLO Maria</t>
  </si>
  <si>
    <t>326</t>
  </si>
  <si>
    <t>PECICCIA Valerio</t>
  </si>
  <si>
    <t>327</t>
  </si>
  <si>
    <t>BUSLYETA Zanet</t>
  </si>
  <si>
    <t>328</t>
  </si>
  <si>
    <t>LIUZZI Caterina Cosima Anna</t>
  </si>
  <si>
    <t>329</t>
  </si>
  <si>
    <t>CONGEDO Maria Elena</t>
  </si>
  <si>
    <t>330</t>
  </si>
  <si>
    <t>LARINI Stefano</t>
  </si>
  <si>
    <t>331</t>
  </si>
  <si>
    <t>CAROLI Giovanni</t>
  </si>
  <si>
    <t>332</t>
  </si>
  <si>
    <t>D`ELIA Gaetano</t>
  </si>
  <si>
    <t>333</t>
  </si>
  <si>
    <t>SPERTI Cosimo</t>
  </si>
  <si>
    <t>334</t>
  </si>
  <si>
    <t>SAVINO Donato</t>
  </si>
  <si>
    <t>335</t>
  </si>
  <si>
    <t>LONGO Filippo</t>
  </si>
  <si>
    <t>336</t>
  </si>
  <si>
    <t>MIRAGLIA Antonio</t>
  </si>
  <si>
    <t>337</t>
  </si>
  <si>
    <t>SIMONE Francesco</t>
  </si>
  <si>
    <t>338</t>
  </si>
  <si>
    <t>CAPONE Simona</t>
  </si>
  <si>
    <t>339</t>
  </si>
  <si>
    <t>SILLAVI Giuseppe</t>
  </si>
  <si>
    <t>340</t>
  </si>
  <si>
    <t>VINCI Benedetto</t>
  </si>
  <si>
    <t>BR141</t>
  </si>
  <si>
    <t>POLISPORT CICLO CLUB FASANO</t>
  </si>
  <si>
    <t>342</t>
  </si>
  <si>
    <t>MARRA Alessandro</t>
  </si>
  <si>
    <t>343</t>
  </si>
  <si>
    <t>PRIMAVERA Vito</t>
  </si>
  <si>
    <t>344</t>
  </si>
  <si>
    <t>GALASSO Vittorio</t>
  </si>
  <si>
    <t>345</t>
  </si>
  <si>
    <t>LAZZARI Maria Rosaria</t>
  </si>
  <si>
    <t>LE305</t>
  </si>
  <si>
    <t>AMATORI LECCE</t>
  </si>
  <si>
    <t>346</t>
  </si>
  <si>
    <t>CAPASA Elisabetta</t>
  </si>
  <si>
    <t>347</t>
  </si>
  <si>
    <t>GATTO Raffaele</t>
  </si>
  <si>
    <t>348</t>
  </si>
  <si>
    <t>CATALDO Daniele</t>
  </si>
  <si>
    <t>349</t>
  </si>
  <si>
    <t>LOMBARDO Claudio</t>
  </si>
  <si>
    <t>350</t>
  </si>
  <si>
    <t>DELL`ATTI Giovanni</t>
  </si>
  <si>
    <t>351</t>
  </si>
  <si>
    <t>PAGANO Maria Antonietta</t>
  </si>
  <si>
    <t>352</t>
  </si>
  <si>
    <t>NUCIDA Luca</t>
  </si>
  <si>
    <t>353</t>
  </si>
  <si>
    <t>RESTA Lorenzo</t>
  </si>
  <si>
    <t>354</t>
  </si>
  <si>
    <t>FAVIA Marcello</t>
  </si>
  <si>
    <t>355</t>
  </si>
  <si>
    <t>CARAMUSCIO Diego</t>
  </si>
  <si>
    <t>356</t>
  </si>
  <si>
    <t>LOCONSOLE Costanzo</t>
  </si>
  <si>
    <t>357</t>
  </si>
  <si>
    <t>BAGNARDI Vincenzo</t>
  </si>
  <si>
    <t>358</t>
  </si>
  <si>
    <t>DE IACO Loretana</t>
  </si>
  <si>
    <t>359</t>
  </si>
  <si>
    <t>ZILLI Stefania</t>
  </si>
  <si>
    <t>360</t>
  </si>
  <si>
    <t>RENNA Mario</t>
  </si>
  <si>
    <t>361</t>
  </si>
  <si>
    <t>MELELEO Rita</t>
  </si>
  <si>
    <t>362</t>
  </si>
  <si>
    <t>MARINGELLI Maria</t>
  </si>
  <si>
    <t>363</t>
  </si>
  <si>
    <t>PETRUZZI Vincenzo</t>
  </si>
  <si>
    <t>364</t>
  </si>
  <si>
    <t>DE GIORGI Cosimo</t>
  </si>
  <si>
    <t>365</t>
  </si>
  <si>
    <t>CAPOZZA Massimiliano</t>
  </si>
  <si>
    <t>366</t>
  </si>
  <si>
    <t>SCIPPA Sabrina</t>
  </si>
  <si>
    <t>367</t>
  </si>
  <si>
    <t>GERARDI Rocco Salvatore</t>
  </si>
  <si>
    <t>368</t>
  </si>
  <si>
    <t>LECCESE Lorenzo</t>
  </si>
  <si>
    <t>369</t>
  </si>
  <si>
    <t>LIUZZI Francesco</t>
  </si>
  <si>
    <t>370</t>
  </si>
  <si>
    <t>371</t>
  </si>
  <si>
    <t>GIANNONE Luigi</t>
  </si>
  <si>
    <t>372</t>
  </si>
  <si>
    <t>BUONSANTI Giovanni</t>
  </si>
  <si>
    <t>373</t>
  </si>
  <si>
    <t>RUSSO Franco</t>
  </si>
  <si>
    <t>374</t>
  </si>
  <si>
    <t>PALUMBO Gaetano</t>
  </si>
  <si>
    <t>375</t>
  </si>
  <si>
    <t>LECCISO Ilaria</t>
  </si>
  <si>
    <t>376</t>
  </si>
  <si>
    <t>RUSSO Marcantonio</t>
  </si>
  <si>
    <t>377</t>
  </si>
  <si>
    <t>MIGLIETTA Marcello</t>
  </si>
  <si>
    <t>378</t>
  </si>
  <si>
    <t>LAERA Domenico</t>
  </si>
  <si>
    <t>379</t>
  </si>
  <si>
    <t>LA TORRE Pamela</t>
  </si>
  <si>
    <t>380</t>
  </si>
  <si>
    <t>DANIELE Marino</t>
  </si>
  <si>
    <t>381</t>
  </si>
  <si>
    <t>MICELLA Barbara</t>
  </si>
  <si>
    <t>382</t>
  </si>
  <si>
    <t>CAMASSA Alessandra</t>
  </si>
  <si>
    <t>383</t>
  </si>
  <si>
    <t>PASCALI Sonia</t>
  </si>
  <si>
    <t>384</t>
  </si>
  <si>
    <t>PELLICO Antonella</t>
  </si>
  <si>
    <t>385</t>
  </si>
  <si>
    <t>DE MATTEIS Carmelo</t>
  </si>
  <si>
    <t>386</t>
  </si>
  <si>
    <t>IMBO` Antonio</t>
  </si>
  <si>
    <t>387</t>
  </si>
  <si>
    <t>388</t>
  </si>
  <si>
    <t>CASALINO Caterina</t>
  </si>
  <si>
    <t>389</t>
  </si>
  <si>
    <t>SIGNORE Oronzo</t>
  </si>
  <si>
    <t>390</t>
  </si>
  <si>
    <t>LOMBARDI Mauro</t>
  </si>
  <si>
    <t>391</t>
  </si>
  <si>
    <t>L`ABBATE Luigi</t>
  </si>
  <si>
    <t>392</t>
  </si>
  <si>
    <t>NICOLETTI Carlo</t>
  </si>
  <si>
    <t>393</t>
  </si>
  <si>
    <t>CORCIULO Maria Sabrina</t>
  </si>
  <si>
    <t>394</t>
  </si>
  <si>
    <t>MODEO Marco</t>
  </si>
  <si>
    <t>395</t>
  </si>
  <si>
    <t>TOMMASI Antonio</t>
  </si>
  <si>
    <t>396</t>
  </si>
  <si>
    <t>OCCHIBIANCO Stefania</t>
  </si>
  <si>
    <t>397</t>
  </si>
  <si>
    <t>FALCO Luca</t>
  </si>
  <si>
    <t>398</t>
  </si>
  <si>
    <t>CORONESE Martino</t>
  </si>
  <si>
    <t>399</t>
  </si>
  <si>
    <t>MANNI Antonio</t>
  </si>
  <si>
    <t>400</t>
  </si>
  <si>
    <t>CARONE Pasquale</t>
  </si>
  <si>
    <t>401</t>
  </si>
  <si>
    <t>VISCONTI Cosimo</t>
  </si>
  <si>
    <t>402</t>
  </si>
  <si>
    <t>FASIELLO Rossella</t>
  </si>
  <si>
    <t>403</t>
  </si>
  <si>
    <t>MORRONE Antonio</t>
  </si>
  <si>
    <t>404</t>
  </si>
  <si>
    <t>PALAZZO Paolo</t>
  </si>
  <si>
    <t>405</t>
  </si>
  <si>
    <t>TRANE Domenico</t>
  </si>
  <si>
    <t>406</t>
  </si>
  <si>
    <t>URSO Riccardo</t>
  </si>
  <si>
    <t>407</t>
  </si>
  <si>
    <t>CAMPA Luigi</t>
  </si>
  <si>
    <t>408</t>
  </si>
  <si>
    <t>SCHIATTINO Antonio Filippo</t>
  </si>
  <si>
    <t>409</t>
  </si>
  <si>
    <t>CHETTA Aldo Claudio</t>
  </si>
  <si>
    <t>LE635</t>
  </si>
  <si>
    <t>A.S. ATLETICA GALLIPOLI</t>
  </si>
  <si>
    <t>410</t>
  </si>
  <si>
    <t>TRINCHERA Stefania</t>
  </si>
  <si>
    <t>411</t>
  </si>
  <si>
    <t>MACI Franco</t>
  </si>
  <si>
    <t>412</t>
  </si>
  <si>
    <t>LEOPIZZI Cosimo</t>
  </si>
  <si>
    <t>413</t>
  </si>
  <si>
    <t>RUSSO Igino</t>
  </si>
  <si>
    <t>414</t>
  </si>
  <si>
    <t>LEZZI Piera</t>
  </si>
  <si>
    <t>415</t>
  </si>
  <si>
    <t>DEL POPOLO Vincenzo</t>
  </si>
  <si>
    <t>LE647</t>
  </si>
  <si>
    <t>ASD CAVALLI DI RAZZA</t>
  </si>
  <si>
    <t>416</t>
  </si>
  <si>
    <t>RIZZELLO Giuseppe</t>
  </si>
  <si>
    <t>417</t>
  </si>
  <si>
    <t>LANZILAO Giacomo</t>
  </si>
  <si>
    <t>418</t>
  </si>
  <si>
    <t>DI MOTOLI Giovanni</t>
  </si>
  <si>
    <t>419</t>
  </si>
  <si>
    <t>MARTIGNANO Cosimo</t>
  </si>
  <si>
    <t>420</t>
  </si>
  <si>
    <t>VENUTI Rosanna</t>
  </si>
  <si>
    <t>421</t>
  </si>
  <si>
    <t>NATALIZIO Claudio</t>
  </si>
  <si>
    <t>422</t>
  </si>
  <si>
    <t>D`AVERSA Pietro</t>
  </si>
  <si>
    <t>423</t>
  </si>
  <si>
    <t>PERRONE Sergio</t>
  </si>
  <si>
    <t>424</t>
  </si>
  <si>
    <t>POLO Claudio</t>
  </si>
  <si>
    <t>425</t>
  </si>
  <si>
    <t>426</t>
  </si>
  <si>
    <t>CRISTOFARO Doranna</t>
  </si>
  <si>
    <t>427</t>
  </si>
  <si>
    <t>DE LUCA Raffaele</t>
  </si>
  <si>
    <t>428</t>
  </si>
  <si>
    <t>CARLINO Emanuele</t>
  </si>
  <si>
    <t>429</t>
  </si>
  <si>
    <t>PELLEGRINO Marcello</t>
  </si>
  <si>
    <t>430</t>
  </si>
  <si>
    <t>GUARASCIO Salvatore</t>
  </si>
  <si>
    <t>431</t>
  </si>
  <si>
    <t>METRANGOLO Pierangelo</t>
  </si>
  <si>
    <t>432</t>
  </si>
  <si>
    <t>MOLITERNI Anna</t>
  </si>
  <si>
    <t>433</t>
  </si>
  <si>
    <t>INGROSSO Laura</t>
  </si>
  <si>
    <t>434</t>
  </si>
  <si>
    <t>MARRA Rosa</t>
  </si>
  <si>
    <t>435</t>
  </si>
  <si>
    <t>DONNO Vincenzo Marco</t>
  </si>
  <si>
    <t>436</t>
  </si>
  <si>
    <t>COLAZZO Pietro</t>
  </si>
  <si>
    <t>437</t>
  </si>
  <si>
    <t>DE DONNO Pasquale</t>
  </si>
  <si>
    <t>438</t>
  </si>
  <si>
    <t>POLO Marco</t>
  </si>
  <si>
    <t>439</t>
  </si>
  <si>
    <t>EPIFANI Marcello</t>
  </si>
  <si>
    <t>440</t>
  </si>
  <si>
    <t>441</t>
  </si>
  <si>
    <t>ORLANDO Anna</t>
  </si>
  <si>
    <t>442</t>
  </si>
  <si>
    <t>MOLENDINI Gianluca</t>
  </si>
  <si>
    <t>443</t>
  </si>
  <si>
    <t>SALICANDRO Margherita</t>
  </si>
  <si>
    <t>444</t>
  </si>
  <si>
    <t>RUSSO Giuseppina</t>
  </si>
  <si>
    <t>445</t>
  </si>
  <si>
    <t>RUGGERO Anna Maria</t>
  </si>
  <si>
    <t>446</t>
  </si>
  <si>
    <t>ZARA Ignazio</t>
  </si>
  <si>
    <t>CA231</t>
  </si>
  <si>
    <t>A.S.D ATLETICA MONTEPONI IGLESIAS</t>
  </si>
  <si>
    <t>447</t>
  </si>
  <si>
    <t>PATRONELLI Annamaria</t>
  </si>
  <si>
    <t>448</t>
  </si>
  <si>
    <t>PAGLIARA Gianluca</t>
  </si>
  <si>
    <t>449</t>
  </si>
  <si>
    <t>POLITO Boris</t>
  </si>
  <si>
    <t>450</t>
  </si>
  <si>
    <t>DE CILLIS Gaetano</t>
  </si>
  <si>
    <t>LE322</t>
  </si>
  <si>
    <t>A.S. MARATHON CLUB LECCE</t>
  </si>
  <si>
    <t>451</t>
  </si>
  <si>
    <t>D`ANGELA Grazia</t>
  </si>
  <si>
    <t>452</t>
  </si>
  <si>
    <t>LUPO Oronzo Antonio</t>
  </si>
  <si>
    <t>453</t>
  </si>
  <si>
    <t>ERRICO Pietro</t>
  </si>
  <si>
    <t>454</t>
  </si>
  <si>
    <t>MERICO Vincenzo</t>
  </si>
  <si>
    <t>LE629</t>
  </si>
  <si>
    <t>OTRANTO 800</t>
  </si>
  <si>
    <t>455</t>
  </si>
  <si>
    <t>DE LUCA Maddalena</t>
  </si>
  <si>
    <t>456</t>
  </si>
  <si>
    <t>NESTOLA Mario</t>
  </si>
  <si>
    <t>457</t>
  </si>
  <si>
    <t>ROMANO Angelo</t>
  </si>
  <si>
    <t>458</t>
  </si>
  <si>
    <t>LOLIVA Domenico</t>
  </si>
  <si>
    <t>459</t>
  </si>
  <si>
    <t>GALA Milena</t>
  </si>
  <si>
    <t>460</t>
  </si>
  <si>
    <t>LICCI Antonio</t>
  </si>
  <si>
    <t>461</t>
  </si>
  <si>
    <t>CARDINALE Giacomo</t>
  </si>
  <si>
    <t>462</t>
  </si>
  <si>
    <t>GABELLONE Cristian</t>
  </si>
  <si>
    <t>463</t>
  </si>
  <si>
    <t>DE CASTRO Roberto</t>
  </si>
  <si>
    <t>464</t>
  </si>
  <si>
    <t>GALATI Antonio</t>
  </si>
  <si>
    <t>465</t>
  </si>
  <si>
    <t>GIURGOLA Pietro</t>
  </si>
  <si>
    <t>466</t>
  </si>
  <si>
    <t>MASTRIA Vito</t>
  </si>
  <si>
    <t>467</t>
  </si>
  <si>
    <t>GIORGINO Maria Daniela</t>
  </si>
  <si>
    <t>468</t>
  </si>
  <si>
    <t>MAGGIO Stefano</t>
  </si>
  <si>
    <t>469</t>
  </si>
  <si>
    <t>NICOLETTI Luigi</t>
  </si>
  <si>
    <t>470</t>
  </si>
  <si>
    <t>RIA Vincenzo</t>
  </si>
  <si>
    <t>471</t>
  </si>
  <si>
    <t>PODO Maria sonia</t>
  </si>
  <si>
    <t>472</t>
  </si>
  <si>
    <t>FANELLI Giovanna</t>
  </si>
  <si>
    <t>473</t>
  </si>
  <si>
    <t>CAMPEGGIO Alessandra</t>
  </si>
  <si>
    <t>474</t>
  </si>
  <si>
    <t>475</t>
  </si>
  <si>
    <t>ANDRIULO Valeria</t>
  </si>
  <si>
    <t>476</t>
  </si>
  <si>
    <t>DE CARLO Raffaele Giacomo</t>
  </si>
  <si>
    <t>477</t>
  </si>
  <si>
    <t>ZACHEO Fabrizio</t>
  </si>
  <si>
    <t>478</t>
  </si>
  <si>
    <t>MANCA Antonio</t>
  </si>
  <si>
    <t>479</t>
  </si>
  <si>
    <t>CUPPONE Maria Antonietta</t>
  </si>
  <si>
    <t>480</t>
  </si>
  <si>
    <t>PATERA Giovanni</t>
  </si>
  <si>
    <t>481</t>
  </si>
  <si>
    <t>MINZERA Carla</t>
  </si>
  <si>
    <t>482</t>
  </si>
  <si>
    <t>PARLANGELI Raffaele</t>
  </si>
  <si>
    <t>483</t>
  </si>
  <si>
    <t>GIURI Luigi</t>
  </si>
  <si>
    <t>484</t>
  </si>
  <si>
    <t>GRECO Valentina</t>
  </si>
  <si>
    <t>485</t>
  </si>
  <si>
    <t>SCHIAVONE Osvaldo</t>
  </si>
  <si>
    <t>486</t>
  </si>
  <si>
    <t>STELLA Giuliano</t>
  </si>
  <si>
    <t>487</t>
  </si>
  <si>
    <t>MARENACI Daniele</t>
  </si>
  <si>
    <t>488</t>
  </si>
  <si>
    <t>MICOCCI Lucia Domenica</t>
  </si>
  <si>
    <t>489</t>
  </si>
  <si>
    <t>MONTEDURO Salvatore</t>
  </si>
  <si>
    <t>490</t>
  </si>
  <si>
    <t>NOMPLEGGIO Vito Luca</t>
  </si>
  <si>
    <t>491</t>
  </si>
  <si>
    <t>PEDACI Angelo</t>
  </si>
  <si>
    <t>492</t>
  </si>
  <si>
    <t>SCISCI Giovanni</t>
  </si>
  <si>
    <t>493</t>
  </si>
  <si>
    <t>PACIFICO Nicola</t>
  </si>
  <si>
    <t>494</t>
  </si>
  <si>
    <t>DAMONE Angelo</t>
  </si>
  <si>
    <t>495</t>
  </si>
  <si>
    <t>LORENZO Roberto</t>
  </si>
  <si>
    <t>496</t>
  </si>
  <si>
    <t>IMPEDOVO Francesco</t>
  </si>
  <si>
    <t>497</t>
  </si>
  <si>
    <t>LIPPOLIS Sandro</t>
  </si>
  <si>
    <t>498</t>
  </si>
  <si>
    <t>LOVECCHIO Luigi</t>
  </si>
  <si>
    <t>499</t>
  </si>
  <si>
    <t>RUGGIO Fausto</t>
  </si>
  <si>
    <t>500</t>
  </si>
  <si>
    <t>FAGGIANO Giovanni</t>
  </si>
  <si>
    <t>501</t>
  </si>
  <si>
    <t>DELL`ANNA Maria Teresa</t>
  </si>
  <si>
    <t>502</t>
  </si>
  <si>
    <t>ROMANO Antonio</t>
  </si>
  <si>
    <t>503</t>
  </si>
  <si>
    <t>CENTONZE Anna Sabrina</t>
  </si>
  <si>
    <t>504</t>
  </si>
  <si>
    <t>MOREA Giancarlo</t>
  </si>
  <si>
    <t>505</t>
  </si>
  <si>
    <t>MAGAZZILE Giovanni</t>
  </si>
  <si>
    <t>506</t>
  </si>
  <si>
    <t>CASARANO Ubaldo Donato</t>
  </si>
  <si>
    <t>507</t>
  </si>
  <si>
    <t>SANTACESARIA Giuseppe</t>
  </si>
  <si>
    <t>508</t>
  </si>
  <si>
    <t>CAVALLO Lucia</t>
  </si>
  <si>
    <t>509</t>
  </si>
  <si>
    <t>ROSSINI Patrizia</t>
  </si>
  <si>
    <t>510</t>
  </si>
  <si>
    <t>511</t>
  </si>
  <si>
    <t>DE ROBERTIS Maria Grazia</t>
  </si>
  <si>
    <t>512</t>
  </si>
  <si>
    <t>VITALE Domenico</t>
  </si>
  <si>
    <t>513</t>
  </si>
  <si>
    <t>SALES Manuela</t>
  </si>
  <si>
    <t>514</t>
  </si>
  <si>
    <t>IMBO` Francesco</t>
  </si>
  <si>
    <t>515</t>
  </si>
  <si>
    <t>ROPPO Nicola</t>
  </si>
  <si>
    <t>516</t>
  </si>
  <si>
    <t>VALDEVIES Adriana</t>
  </si>
  <si>
    <t>517</t>
  </si>
  <si>
    <t>BAH Mohammed Ali</t>
  </si>
  <si>
    <t>518</t>
  </si>
  <si>
    <t>BIANCO Raffaella</t>
  </si>
  <si>
    <t>519</t>
  </si>
  <si>
    <t>SPADA Ilaria</t>
  </si>
  <si>
    <t>521</t>
  </si>
  <si>
    <t>RINI Augusto</t>
  </si>
  <si>
    <t>522</t>
  </si>
  <si>
    <t>DONATELLI Massimo</t>
  </si>
  <si>
    <t>524</t>
  </si>
  <si>
    <t>GRANIGLIA Giovanni</t>
  </si>
  <si>
    <t>525</t>
  </si>
  <si>
    <t>ZIZZARI Antonio</t>
  </si>
  <si>
    <t>526</t>
  </si>
  <si>
    <t>SUPPRESSA Adalgisa</t>
  </si>
  <si>
    <t>527</t>
  </si>
  <si>
    <t>DE MARCO Rita</t>
  </si>
  <si>
    <t>528</t>
  </si>
  <si>
    <t>BERSANI Rosalba</t>
  </si>
  <si>
    <t>529</t>
  </si>
  <si>
    <t>ZIZZA Antonella</t>
  </si>
  <si>
    <t>530</t>
  </si>
  <si>
    <t>GUGLIELMI Carmelo</t>
  </si>
  <si>
    <t>531</t>
  </si>
  <si>
    <t>SERGI Francesco</t>
  </si>
  <si>
    <t>532</t>
  </si>
  <si>
    <t>CARDASCIA Giuseppina</t>
  </si>
  <si>
    <t>533</t>
  </si>
  <si>
    <t>RIZZI Gabriella</t>
  </si>
  <si>
    <t>534</t>
  </si>
  <si>
    <t>ZAZZERA Paolo</t>
  </si>
  <si>
    <t>535</t>
  </si>
  <si>
    <t>MANCA Simonetta</t>
  </si>
  <si>
    <t>536</t>
  </si>
  <si>
    <t>LAERA Cosimo</t>
  </si>
  <si>
    <t>537</t>
  </si>
  <si>
    <t>CASTRIGNANO` Roberta</t>
  </si>
  <si>
    <t>538</t>
  </si>
  <si>
    <t>GIGANTE Gilda</t>
  </si>
  <si>
    <t>539</t>
  </si>
  <si>
    <t>NARDELLI Giovanni</t>
  </si>
  <si>
    <t>540</t>
  </si>
  <si>
    <t>ROLLO Patrizia</t>
  </si>
  <si>
    <t>541</t>
  </si>
  <si>
    <t>PATI Maria Rosaria</t>
  </si>
  <si>
    <t>542</t>
  </si>
  <si>
    <t>PALAMÀ Patrizio</t>
  </si>
  <si>
    <t>543</t>
  </si>
  <si>
    <t>BASTA Giuseppe</t>
  </si>
  <si>
    <t>TA441</t>
  </si>
  <si>
    <t>G.S. PAOLOTTI - ATL MARTINA</t>
  </si>
  <si>
    <t>544</t>
  </si>
  <si>
    <t>BARRATTA Cosima</t>
  </si>
  <si>
    <t>545</t>
  </si>
  <si>
    <t>ROSATO Roberta</t>
  </si>
  <si>
    <t>546</t>
  </si>
  <si>
    <t>FAI Emanuele</t>
  </si>
  <si>
    <t>547</t>
  </si>
  <si>
    <t>GALATI Maria Brigida</t>
  </si>
  <si>
    <t>548</t>
  </si>
  <si>
    <t>DE GIORGI Laura</t>
  </si>
  <si>
    <t>550</t>
  </si>
  <si>
    <t>GATTI Rocco</t>
  </si>
  <si>
    <t>551</t>
  </si>
  <si>
    <t>TANZARELLA Adriana</t>
  </si>
  <si>
    <t>552</t>
  </si>
  <si>
    <t>RUBINO Emanuela</t>
  </si>
  <si>
    <t>553</t>
  </si>
  <si>
    <t>PICCINNO Riccardo</t>
  </si>
  <si>
    <t>554</t>
  </si>
  <si>
    <t>L`ABBATE Domenico</t>
  </si>
  <si>
    <t>555</t>
  </si>
  <si>
    <t>SCHIAVONE Gianni</t>
  </si>
  <si>
    <t>556</t>
  </si>
  <si>
    <t>MARTINA Maria Rosaria</t>
  </si>
  <si>
    <t>557</t>
  </si>
  <si>
    <t>IACOBINO Raffaele</t>
  </si>
  <si>
    <t>558</t>
  </si>
  <si>
    <t>TARANTINO Francesca</t>
  </si>
  <si>
    <t>559</t>
  </si>
  <si>
    <t>560</t>
  </si>
  <si>
    <t>MONTEDURO Cristina</t>
  </si>
  <si>
    <t>561</t>
  </si>
  <si>
    <t>D`ALESSANDRO Teresa</t>
  </si>
  <si>
    <t>562</t>
  </si>
  <si>
    <t>RIA Vita</t>
  </si>
  <si>
    <t>563</t>
  </si>
  <si>
    <t>DE PASCALIS Piero</t>
  </si>
  <si>
    <t>564</t>
  </si>
  <si>
    <t>LEONE Ramona</t>
  </si>
  <si>
    <t>565</t>
  </si>
  <si>
    <t>COPPOLA Pascal</t>
  </si>
  <si>
    <t>566</t>
  </si>
  <si>
    <t>GALANTE Palma rosa</t>
  </si>
  <si>
    <t>567</t>
  </si>
  <si>
    <t>SIMONETTI Maria scala</t>
  </si>
  <si>
    <t>568</t>
  </si>
  <si>
    <t>GIANNOTTA Lucia</t>
  </si>
  <si>
    <t>569</t>
  </si>
  <si>
    <t>LOCOROTONDO Rosanna</t>
  </si>
  <si>
    <t>570</t>
  </si>
  <si>
    <t>MARIANO Errico</t>
  </si>
  <si>
    <t>571</t>
  </si>
  <si>
    <t>CARDINALE Luigi Carlo</t>
  </si>
  <si>
    <t>572</t>
  </si>
  <si>
    <t>IDONE Anna</t>
  </si>
  <si>
    <t>573</t>
  </si>
  <si>
    <t>SAMABATI Giampiero</t>
  </si>
  <si>
    <t>574</t>
  </si>
  <si>
    <t>DIFINO Roberta</t>
  </si>
  <si>
    <t>575</t>
  </si>
  <si>
    <t>SARACINO Palmira</t>
  </si>
  <si>
    <t>576</t>
  </si>
  <si>
    <t>SPAGNOLO Francesca</t>
  </si>
  <si>
    <t>577</t>
  </si>
  <si>
    <t>CARROZZO Leonardo</t>
  </si>
  <si>
    <t>578</t>
  </si>
  <si>
    <t>FARINA Antonietta</t>
  </si>
  <si>
    <t>Somma di punti</t>
  </si>
  <si>
    <t>BA721 ASD LA FABRICA DI CORSA</t>
  </si>
  <si>
    <t>BR131 A.S. ATLETICA LATIANO</t>
  </si>
  <si>
    <t>BR162 ASD OLIMPO LATIANO</t>
  </si>
  <si>
    <t>LE307 S.S. A.V.I.S. SPORT NOVOLI</t>
  </si>
  <si>
    <t>LE315 ATLETICA SALENTINA LECCE</t>
  </si>
  <si>
    <t>LE614 ATLETICA SALENTO ARADEO</t>
  </si>
  <si>
    <t>LE615 A.S.D. PODISTICA SOLETUM</t>
  </si>
  <si>
    <t>LE634 ASD ATLETICA GALATEA</t>
  </si>
  <si>
    <t>LE635 A.S. ATLETICA GALLIPOLI</t>
  </si>
  <si>
    <t>LE641 ASD TREPUZZI RUNNING</t>
  </si>
  <si>
    <t>LE642 NUOVA ATLETICA COPERTINO</t>
  </si>
  <si>
    <t>LE644 ASD ATLETICA LEVERANO</t>
  </si>
  <si>
    <t>LE645 A.S.D. GALATLETICA DREAM TEAM</t>
  </si>
  <si>
    <t>LE647 ASD CAVALLI DI RAZZA</t>
  </si>
  <si>
    <t>TA425 ASD POD. FAGGIANO V.P. SERVICE</t>
  </si>
  <si>
    <t>TA450 LA PALESTRA ASD-SEZ. MARATHON</t>
  </si>
  <si>
    <t>TA451 A.S.D. ATLETICA DON MILANI</t>
  </si>
  <si>
    <t>TA464 TEAM PIANETA SPORT MASSAFRA</t>
  </si>
  <si>
    <t>TA468 ATLETICA TALSANO</t>
  </si>
  <si>
    <t>cl</t>
  </si>
  <si>
    <t>ZULLO Luigi</t>
  </si>
  <si>
    <t>BA740</t>
  </si>
  <si>
    <t>RUNNING TEAM D'ANGELA SPORT</t>
  </si>
  <si>
    <t>ASD APULIATHLETICA</t>
  </si>
  <si>
    <t>BUFFONE Giuseppe</t>
  </si>
  <si>
    <t>CS390</t>
  </si>
  <si>
    <t>ASD DOJO JUDO RUNNING VALLE DE</t>
  </si>
  <si>
    <t>CICCHELLI Nicola</t>
  </si>
  <si>
    <t>SCATTARELLI Francesco Saveri</t>
  </si>
  <si>
    <t>BA505</t>
  </si>
  <si>
    <t>A.S. QUELLI DELLA PINETA</t>
  </si>
  <si>
    <t>MONGELLI Lidia</t>
  </si>
  <si>
    <t>CASSANO Michele</t>
  </si>
  <si>
    <t>BA592</t>
  </si>
  <si>
    <t>BARLETTA SPORTIVA</t>
  </si>
  <si>
    <t>SERGI Cosimo</t>
  </si>
  <si>
    <t>LONGO Angelo</t>
  </si>
  <si>
    <t>ROBERTO Pietro</t>
  </si>
  <si>
    <t>DROGO Domenico</t>
  </si>
  <si>
    <t>MT564</t>
  </si>
  <si>
    <t>LUCANI FREE RUNNERS</t>
  </si>
  <si>
    <t>GRATTON Giovanni</t>
  </si>
  <si>
    <t>DI NOIA Antonio</t>
  </si>
  <si>
    <t>PZ565</t>
  </si>
  <si>
    <t>BRAMEA VULTUR RUNNERS</t>
  </si>
  <si>
    <t>CICCHELLI Vincenzo</t>
  </si>
  <si>
    <t>ZICARO Rosario Giuseppe</t>
  </si>
  <si>
    <t>POMPEO Mario</t>
  </si>
  <si>
    <t>MT571</t>
  </si>
  <si>
    <t>MONTERUN</t>
  </si>
  <si>
    <t>DE LEONARDIS Nicola</t>
  </si>
  <si>
    <t>A.A.'E. MANZARI' CASAMASSIMA</t>
  </si>
  <si>
    <t>MELE Antonio</t>
  </si>
  <si>
    <t>CARDONE Leonardo</t>
  </si>
  <si>
    <t>VICECONTE Luigi</t>
  </si>
  <si>
    <t>GIANNUZZI Vincenzo</t>
  </si>
  <si>
    <t>BITONTO SPORTIVA</t>
  </si>
  <si>
    <t>CARRIERA Leonardo</t>
  </si>
  <si>
    <t>BA714</t>
  </si>
  <si>
    <t>ALBEROBELLO RUNNING ASD</t>
  </si>
  <si>
    <t>PAPAPIETRO Cosimo</t>
  </si>
  <si>
    <t>TA459</t>
  </si>
  <si>
    <t>TOP RUNNERS LATERZA</t>
  </si>
  <si>
    <t>MITIDIERI Giuseppe</t>
  </si>
  <si>
    <t>MINISCHETTI Francesco</t>
  </si>
  <si>
    <t>BA553</t>
  </si>
  <si>
    <t>ATLETICA ADELFIA</t>
  </si>
  <si>
    <t>FERSINI Claudio</t>
  </si>
  <si>
    <t>DE LUCA Francesco</t>
  </si>
  <si>
    <t>PZ053</t>
  </si>
  <si>
    <t>PODISTICA AMATORI POTENZA</t>
  </si>
  <si>
    <t>VICECONTE Domenico Donato</t>
  </si>
  <si>
    <t>ZOCCO Gianfranco</t>
  </si>
  <si>
    <t>BR145</t>
  </si>
  <si>
    <t>A.S.D. ATLETICA MESAGNE - AVIS</t>
  </si>
  <si>
    <t>COLUCCI Antonio</t>
  </si>
  <si>
    <t>GAROFALO Luigi</t>
  </si>
  <si>
    <t>GALLITELLI Luigi</t>
  </si>
  <si>
    <t>DONADIO Giuseppe</t>
  </si>
  <si>
    <t>CARNEVALE Luigi</t>
  </si>
  <si>
    <t>MEMOLI Mauro</t>
  </si>
  <si>
    <t>RUSSO Salvatore</t>
  </si>
  <si>
    <t>OSTUNI RUNNER'S</t>
  </si>
  <si>
    <t>MARTINA FRANCA RUNNING A.S.D.</t>
  </si>
  <si>
    <t>DE FELICE Luciano</t>
  </si>
  <si>
    <t>PZ112</t>
  </si>
  <si>
    <t>ATLETICA PALAZZO</t>
  </si>
  <si>
    <t>TACCOGNA Vito</t>
  </si>
  <si>
    <t>BA599</t>
  </si>
  <si>
    <t>RUNNING PEOPLE NOICATTARO</t>
  </si>
  <si>
    <t>PALOMBA Rocco</t>
  </si>
  <si>
    <t>PALOMBA Giovanni</t>
  </si>
  <si>
    <t>SABATO Giuseppe Antonio</t>
  </si>
  <si>
    <t>TA438</t>
  </si>
  <si>
    <t>CRISPIANO MARATHON CLUB ONLUS</t>
  </si>
  <si>
    <t>LUCASELLI Francesco Paolo</t>
  </si>
  <si>
    <t>ROSSI Felice</t>
  </si>
  <si>
    <t>PZ528</t>
  </si>
  <si>
    <t>ATLETICA AMATORI LAURIA</t>
  </si>
  <si>
    <t>LABELLA Carmine</t>
  </si>
  <si>
    <t>DE BELLIS Fabio</t>
  </si>
  <si>
    <t>GALLO Agostino</t>
  </si>
  <si>
    <t>PZ035</t>
  </si>
  <si>
    <t>CLUB ATLETICO LAURIA SEDAS</t>
  </si>
  <si>
    <t>NIGRO Francesco</t>
  </si>
  <si>
    <t>FINAMORE Michele</t>
  </si>
  <si>
    <t>MT073</t>
  </si>
  <si>
    <t>G.S. ATHLOS MATERA</t>
  </si>
  <si>
    <t>RELLA Rosa</t>
  </si>
  <si>
    <t>MT567</t>
  </si>
  <si>
    <t>RUNNING MATERA</t>
  </si>
  <si>
    <t>D'ANZI Saverio</t>
  </si>
  <si>
    <t>CARAGNANO Domenico</t>
  </si>
  <si>
    <t>CORRERE E' SALUTE MOTTOLA</t>
  </si>
  <si>
    <t>MONTESANO Antonio</t>
  </si>
  <si>
    <t>DELLA CORTE Giovanni</t>
  </si>
  <si>
    <t>LINCK Elizangela</t>
  </si>
  <si>
    <t>MT544</t>
  </si>
  <si>
    <t>A.S. POD. AMATORI POLICORO</t>
  </si>
  <si>
    <t>SAMMARCO Gaetano</t>
  </si>
  <si>
    <t>LOSPINOSO Federico</t>
  </si>
  <si>
    <t>MT570</t>
  </si>
  <si>
    <t>BERNALDA RUNNER'S</t>
  </si>
  <si>
    <t>MAGISTRO Michele</t>
  </si>
  <si>
    <t>IANNUZZIELLO Luigi</t>
  </si>
  <si>
    <t>SANTULLI Filippo</t>
  </si>
  <si>
    <t>CORRADO Giulio</t>
  </si>
  <si>
    <t>MT569</t>
  </si>
  <si>
    <t>NOVA SIRI MARATHON</t>
  </si>
  <si>
    <t>BUCCOLIERI Giuseppe</t>
  </si>
  <si>
    <t>CARLOMAGNO Pietro</t>
  </si>
  <si>
    <t>DE TOMMASO Mariantonietta</t>
  </si>
  <si>
    <t>LIUZZI Pantaleo</t>
  </si>
  <si>
    <t>BA719</t>
  </si>
  <si>
    <t>RUNNERS DEL LEVANTE</t>
  </si>
  <si>
    <t>DE MAGLIE Giuseppe</t>
  </si>
  <si>
    <t>BRAIO Nunzio Paolo</t>
  </si>
  <si>
    <t>BOTTA Michele Massimo</t>
  </si>
  <si>
    <t>SARUBBI Stefano</t>
  </si>
  <si>
    <t>GIANNUZZI Giovanni</t>
  </si>
  <si>
    <t>LODESERTO Sante</t>
  </si>
  <si>
    <t>TIEVOLI Antonio</t>
  </si>
  <si>
    <t>TA446</t>
  </si>
  <si>
    <t>A.S.D. MARATHON MASSAFRA</t>
  </si>
  <si>
    <t>AZZONE Angela</t>
  </si>
  <si>
    <t>GRAMAGLIA Franco</t>
  </si>
  <si>
    <t>ANDRIULO Giuseppe</t>
  </si>
  <si>
    <t>VITALE Prospero</t>
  </si>
  <si>
    <t>DIDIO Domenico</t>
  </si>
  <si>
    <t>MARTINELLI Giuseppe</t>
  </si>
  <si>
    <t>CHERTES Maria Vasilica</t>
  </si>
  <si>
    <t>DI LASCIO Vincenzo</t>
  </si>
  <si>
    <t>NAPOLETANO Gennaro</t>
  </si>
  <si>
    <t>COLUCCI Antonella</t>
  </si>
  <si>
    <t>DITARANTO Antonio</t>
  </si>
  <si>
    <t>ROMA Luigi</t>
  </si>
  <si>
    <t>BR154</t>
  </si>
  <si>
    <t>ATLETICA CEGLIE MESSAPICA</t>
  </si>
  <si>
    <t>A.S.D. ATLETICA MONTEPONI IGLE</t>
  </si>
  <si>
    <t>FAVALE Pietro Antonio</t>
  </si>
  <si>
    <t>GIOIA Rocco</t>
  </si>
  <si>
    <t>RUGGIERO Anna Maria</t>
  </si>
  <si>
    <t>DONADIO Nunzia</t>
  </si>
  <si>
    <t>DE STASI Leonora</t>
  </si>
  <si>
    <t>VIGGIANI Anna Bice</t>
  </si>
  <si>
    <t>PETRUZZELLI Cristina</t>
  </si>
  <si>
    <t>BARONE Nicola</t>
  </si>
  <si>
    <t>RICCIARDI Maria Beatrice</t>
  </si>
  <si>
    <t>CAPORUSSO Ugo Mattia</t>
  </si>
  <si>
    <t>GUGLIELMO Brigida</t>
  </si>
  <si>
    <t>SABATO Paolo</t>
  </si>
  <si>
    <t>D'ALESSANDRO Teresa</t>
  </si>
  <si>
    <t>ALAGGIO Angela Maria</t>
  </si>
  <si>
    <t>MT564 LUCANI FREE RUNNERS</t>
  </si>
  <si>
    <t>BR153 ASD APULIATHLETICA</t>
  </si>
  <si>
    <t>MT571 MONTERUN</t>
  </si>
  <si>
    <t>TA466 MARTINA FRANCA RUNNING A.S.D.</t>
  </si>
  <si>
    <t>PZ565 BRAMEA VULTUR RUNNERS</t>
  </si>
  <si>
    <t>PZ528 ATLETICA AMATORI LAURIA</t>
  </si>
  <si>
    <t>TA438 CRISPIANO MARATHON CLUB ONLUS</t>
  </si>
  <si>
    <t>MT073 G.S. ATHLOS MATERA</t>
  </si>
  <si>
    <t>PZ112 ATLETICA PALAZZO</t>
  </si>
  <si>
    <t>TA446 A.S.D. MARATHON MASSAFRA</t>
  </si>
  <si>
    <t>CS390 ASD DOJO JUDO RUNNING VALLE DE</t>
  </si>
  <si>
    <t>BA740 RUNNING TEAM D'ANGELA SPORT</t>
  </si>
  <si>
    <t>BA505 A.S. QUELLI DELLA PINETA</t>
  </si>
  <si>
    <t>BA592 BARLETTA SPORTIVA</t>
  </si>
  <si>
    <t>BA029 A.A.'E. MANZARI' CASAMASSIMA</t>
  </si>
  <si>
    <t>BR145 A.S.D. ATLETICA MESAGNE - AVIS</t>
  </si>
  <si>
    <t>BA553 ATLETICA ADELFIA</t>
  </si>
  <si>
    <t>PZ053 PODISTICA AMATORI POTENZA</t>
  </si>
  <si>
    <t>BA714 ALBEROBELLO RUNNING ASD</t>
  </si>
  <si>
    <t>MT544 A.S. POD. AMATORI POLICORO</t>
  </si>
  <si>
    <t>BR158 OSTUNI RUNNER'S</t>
  </si>
  <si>
    <t>TA424 CORRERE E' SALUTE MOTTOLA</t>
  </si>
  <si>
    <t>BA726 BITONTO SPORTIVA</t>
  </si>
  <si>
    <t>PZ035 CLUB ATLETICO LAURIA SEDAS</t>
  </si>
  <si>
    <t>BA719 RUNNERS DEL LEVANTE</t>
  </si>
  <si>
    <t>MT570 BERNALDA RUNNER'S</t>
  </si>
  <si>
    <t>MT569 NOVA SIRI MARATHON</t>
  </si>
  <si>
    <t>BA599 RUNNING PEOPLE NOICATTARO</t>
  </si>
  <si>
    <t>BR154 ATLETICA CEGLIE MESSAPICA</t>
  </si>
  <si>
    <t>TA459 TOP RUNNERS LATERZA</t>
  </si>
  <si>
    <t>CA231 A.S.D. ATLETICA MONTEPONI IGLE</t>
  </si>
  <si>
    <t>MT567 RUNNING MATERA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</si>
  <si>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</si>
  <si>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</si>
  <si>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</si>
  <si>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</si>
  <si>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</si>
  <si>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</si>
  <si>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</si>
  <si>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</si>
  <si>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</si>
  <si>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</si>
  <si>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</si>
  <si>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</si>
  <si>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</si>
  <si>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</si>
  <si>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</si>
  <si>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</si>
  <si>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</si>
  <si>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</si>
  <si>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</si>
  <si>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</si>
  <si>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</si>
  <si>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</si>
  <si>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</si>
  <si>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</si>
  <si>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</si>
  <si>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</si>
  <si>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</si>
  <si>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</si>
  <si>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</si>
  <si>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</si>
  <si>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</si>
  <si>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</si>
  <si>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</si>
  <si>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</si>
  <si>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</si>
  <si>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</si>
  <si>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</si>
  <si>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</si>
  <si>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</si>
  <si>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</si>
  <si>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</si>
  <si>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</si>
  <si>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</si>
  <si>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>JM</t>
  </si>
  <si>
    <t>LUCIA Giuseppe</t>
  </si>
  <si>
    <t>PERTICARO Pasqualino</t>
  </si>
  <si>
    <t>RUSSO Alfredo</t>
  </si>
  <si>
    <t>CRUDO Romolo</t>
  </si>
  <si>
    <t>TORSELLO Salvatore</t>
  </si>
  <si>
    <t>MONACIZZO Francesco</t>
  </si>
  <si>
    <t>ROMANO Eupremio</t>
  </si>
  <si>
    <t>CATALDO Vincenzo</t>
  </si>
  <si>
    <t>CAMASSA Luigi</t>
  </si>
  <si>
    <t>MARRA Valerio</t>
  </si>
  <si>
    <t>CHIRIATTI Paolo</t>
  </si>
  <si>
    <t>GIGANTE Raffaele</t>
  </si>
  <si>
    <t>SCARCELLA Giuseppe</t>
  </si>
  <si>
    <t>RICCIARDI Maria Beatric</t>
  </si>
  <si>
    <t>LATTANTE Antonio</t>
  </si>
  <si>
    <t>FERRANTE Nicoletta</t>
  </si>
  <si>
    <t>DELFINE Marcella</t>
  </si>
  <si>
    <t>GIACOVELLI Maria</t>
  </si>
  <si>
    <t>VERNA Palma</t>
  </si>
  <si>
    <t>MARGIOTTA Maria Grazia</t>
  </si>
  <si>
    <t>CARAMIA Annalisa</t>
  </si>
  <si>
    <t>COLUCCI Valentina</t>
  </si>
  <si>
    <t>D'AGOSTINO Luciana</t>
  </si>
  <si>
    <t>CARROZZINI Caterina</t>
  </si>
  <si>
    <t>ZITO Anna Maria</t>
  </si>
  <si>
    <t>JANSSEN Vera Ada</t>
  </si>
  <si>
    <t>SERRA Angelo</t>
  </si>
  <si>
    <t>PODO Maria Sonia</t>
  </si>
  <si>
    <t>MASTROLIA Marcella</t>
  </si>
  <si>
    <t>DELL'ANNA Maria Teresa</t>
  </si>
  <si>
    <t>MARULLI Lorella</t>
  </si>
  <si>
    <t>LAPENNA Annunziata</t>
  </si>
  <si>
    <t>SOLFRIZZI Rita</t>
  </si>
  <si>
    <t>MARCHETTI Dario</t>
  </si>
  <si>
    <t>PELLICO Andrea</t>
  </si>
  <si>
    <t>TUNDO Gianluca</t>
  </si>
  <si>
    <t>CHIRIATTI Giovanni</t>
  </si>
  <si>
    <t>BARBUSCIO Marco</t>
  </si>
  <si>
    <t>COLONA Rosario</t>
  </si>
  <si>
    <t>FIGUNDIO Antonio</t>
  </si>
  <si>
    <t>LEGGIO Daniele</t>
  </si>
  <si>
    <t>PALUMBO Vincenzo</t>
  </si>
  <si>
    <t>VASCA Gaetano</t>
  </si>
  <si>
    <t>SPROVIERO Carmelo Evari</t>
  </si>
  <si>
    <t>VENTIMIGLIA Carmelo</t>
  </si>
  <si>
    <t>DOLAN Alan Gerard</t>
  </si>
  <si>
    <t>NICOLI Stefano</t>
  </si>
  <si>
    <t>PANICO Luciano</t>
  </si>
  <si>
    <t>NEGRO Mauro Antonio</t>
  </si>
  <si>
    <t>DE MICHELI Emanuele</t>
  </si>
  <si>
    <t>CALO' Giovanni</t>
  </si>
  <si>
    <t>MACRI' Daniele</t>
  </si>
  <si>
    <t>FAZZI Valentino</t>
  </si>
  <si>
    <t>CARROZZO Stefano</t>
  </si>
  <si>
    <t>PEDOTE Giacomo</t>
  </si>
  <si>
    <t>COTTONARO Luca</t>
  </si>
  <si>
    <t>TRAVE Angelo</t>
  </si>
  <si>
    <t>SPAGNULO Donatello</t>
  </si>
  <si>
    <t>URSO Alfredo</t>
  </si>
  <si>
    <t>CIULLO Stefano</t>
  </si>
  <si>
    <t>PALUMBO Michele</t>
  </si>
  <si>
    <t>MARIANO Ivanoe</t>
  </si>
  <si>
    <t>COSIMI Amedeo</t>
  </si>
  <si>
    <t>AMATO Cosimo</t>
  </si>
  <si>
    <t>MARINACI Massimiliano</t>
  </si>
  <si>
    <t>TAMBORRINI Carmine</t>
  </si>
  <si>
    <t>GUGLIELMINO Pietro Paol</t>
  </si>
  <si>
    <t>MINERVA Cosimo</t>
  </si>
  <si>
    <t>GRECO Giovanni</t>
  </si>
  <si>
    <t>PANICO Biagio</t>
  </si>
  <si>
    <t>DELL'ANNA Roberto</t>
  </si>
  <si>
    <t>BUSCICCHIO Gabriele</t>
  </si>
  <si>
    <t>MARRA Giovanni</t>
  </si>
  <si>
    <t>DELLA PACE Dario</t>
  </si>
  <si>
    <t>RENIS Giuseppe</t>
  </si>
  <si>
    <t>STEFANO Luca</t>
  </si>
  <si>
    <t>MARIANO Oronzo</t>
  </si>
  <si>
    <t>CASSESE Carlo</t>
  </si>
  <si>
    <t>CORONEO Roberto</t>
  </si>
  <si>
    <t>CAMASTA Domenico</t>
  </si>
  <si>
    <t>GUIDA Filippo</t>
  </si>
  <si>
    <t>DELL'ANNA Matteo</t>
  </si>
  <si>
    <t>NEGRO Carmine</t>
  </si>
  <si>
    <t>FERRARA Giovanni France</t>
  </si>
  <si>
    <t>SUMA Antimo</t>
  </si>
  <si>
    <t>SERAFINI Antonio</t>
  </si>
  <si>
    <t>CARROZZO Salvatore</t>
  </si>
  <si>
    <t>GIURI Mino</t>
  </si>
  <si>
    <t>D'AMICO Rocco Antonio</t>
  </si>
  <si>
    <t>CAMPI Sergio</t>
  </si>
  <si>
    <t>GIANNELLI Ezechiele</t>
  </si>
  <si>
    <t>DE MARZO Onofrio</t>
  </si>
  <si>
    <t>INDINO Fernando</t>
  </si>
  <si>
    <t>DE GIORGI Salvatore</t>
  </si>
  <si>
    <t>SURANO Massimo</t>
  </si>
  <si>
    <t>PRIMICERI Pierpaolo</t>
  </si>
  <si>
    <t>DE LUCA Massimiliano</t>
  </si>
  <si>
    <t>SPEDICATI Alberto</t>
  </si>
  <si>
    <t>FERSINI Giuseppe</t>
  </si>
  <si>
    <t>VITALE Ciro</t>
  </si>
  <si>
    <t>RENNA Giovanni</t>
  </si>
  <si>
    <t>SARACENO Sebastiano</t>
  </si>
  <si>
    <t>CIURLIA Antonio</t>
  </si>
  <si>
    <t>BIANCO Luigi</t>
  </si>
  <si>
    <t>RE Fernando</t>
  </si>
  <si>
    <t>FERRARO Giovanni</t>
  </si>
  <si>
    <t>CANTORE Luigi</t>
  </si>
  <si>
    <t>PAIANO Pietro</t>
  </si>
  <si>
    <t>MUSIO Andrea</t>
  </si>
  <si>
    <t>DE PACE Antonio</t>
  </si>
  <si>
    <t>DANESE Alessandro</t>
  </si>
  <si>
    <t>NEGRO Marcello</t>
  </si>
  <si>
    <t>MARGIOTTA Maurizio</t>
  </si>
  <si>
    <t>LOIUDICE Vito</t>
  </si>
  <si>
    <t>AVEZZANO Vittorio</t>
  </si>
  <si>
    <t>COSMA Bruno Antonio</t>
  </si>
  <si>
    <t>AMATORI CASTRIGNANO DE' GRECI</t>
  </si>
  <si>
    <t>LE602</t>
  </si>
  <si>
    <t>A.S. ATLETICA TRICASE</t>
  </si>
  <si>
    <t>GR. POD.  A 13 ALBA TAURISANO</t>
  </si>
  <si>
    <t>LE623</t>
  </si>
  <si>
    <t>SPORT RUNNING PORTOSELVAGGIO</t>
  </si>
  <si>
    <t>A.S.D. GRECIA SALENTINA</t>
  </si>
  <si>
    <t>PODISTICA  COPERTINO</t>
  </si>
  <si>
    <t>TA463</t>
  </si>
  <si>
    <t>A.S.D. OLIMPIA GROTTAGLIE</t>
  </si>
  <si>
    <t>BA713</t>
  </si>
  <si>
    <t>GIOIA RUNNING A.S.D.</t>
  </si>
  <si>
    <t>C.A.SPORTLEADER CORRERE E' VIT</t>
  </si>
  <si>
    <t>LA MANDRA CALIMERA</t>
  </si>
  <si>
    <t>A.S.D. CAVALLI DI RAZZA</t>
  </si>
  <si>
    <t>TA453</t>
  </si>
  <si>
    <t>ASD FITNESS EXELLENCE SGIORGIO</t>
  </si>
  <si>
    <t>A.S.D. P.U.C. SALENTO</t>
  </si>
  <si>
    <t>BA744</t>
  </si>
  <si>
    <t>ASD ATLETICO RUTIGLIANO</t>
  </si>
  <si>
    <t>BR160</t>
  </si>
  <si>
    <t>PODISMO SPV MY DOMO</t>
  </si>
  <si>
    <t>LANZA Antonio</t>
  </si>
  <si>
    <t>D'ELIA Massimo Gaetano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</si>
  <si>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</si>
  <si>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</si>
  <si>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</si>
  <si>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</si>
  <si>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</si>
  <si>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</si>
  <si>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</si>
  <si>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</si>
  <si>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</si>
  <si>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</si>
  <si>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</si>
  <si>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</si>
  <si>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</si>
  <si>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</si>
  <si>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</si>
  <si>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</si>
  <si>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</si>
  <si>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</si>
  <si>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</si>
  <si>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</si>
  <si>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</si>
  <si>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</si>
  <si>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</si>
  <si>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</si>
  <si>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</si>
  <si>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</si>
  <si>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</si>
  <si>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</si>
  <si>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>CATEGORIA JM</t>
  </si>
  <si>
    <t>TA463 A.S.D. OLIMPIA GROTTAGLIE</t>
  </si>
  <si>
    <t>BA713 GIOIA RUNNING A.S.D.</t>
  </si>
  <si>
    <t>LE602 A.S. ATLETICA TRICASE</t>
  </si>
  <si>
    <t>LE623 SPORT RUNNING PORTOSELVAGGIO</t>
  </si>
  <si>
    <t>TA453 ASD FITNESS EXELLENCE SGIORGIO</t>
  </si>
  <si>
    <t>BA744 ASD ATLETICO RUTIGLIANO</t>
  </si>
  <si>
    <t>BR160 PODISMO SPV MY DOMO</t>
  </si>
  <si>
    <t>SM80</t>
  </si>
  <si>
    <t>LO VAGLIO Egidio</t>
  </si>
  <si>
    <t>PETRUZZELLI Sergio Raffaele</t>
  </si>
  <si>
    <t>FRANCOLINO Giuseppe</t>
  </si>
  <si>
    <t>TUCCI Francesco</t>
  </si>
  <si>
    <t>DE GAETANI Giuseppe</t>
  </si>
  <si>
    <t>NICOLETTI Leonardo</t>
  </si>
  <si>
    <t>LACALENDOLA Nicola</t>
  </si>
  <si>
    <t>DI CEGLIE Daniele</t>
  </si>
  <si>
    <t>IANIERI Antonello</t>
  </si>
  <si>
    <t>DE TULLIO Gaetano</t>
  </si>
  <si>
    <t>SQUICCIARINI Domenico</t>
  </si>
  <si>
    <t>MARTORANO Raffaele</t>
  </si>
  <si>
    <t>CIRASOLA Carlo</t>
  </si>
  <si>
    <t>PELLEGRINI Massimo</t>
  </si>
  <si>
    <t>VALENTINI Nicola</t>
  </si>
  <si>
    <t>CERVELLERA Davide</t>
  </si>
  <si>
    <t>FRANCOLINO Pietro</t>
  </si>
  <si>
    <t>NATALE Michele</t>
  </si>
  <si>
    <t>DE CATALDO Giacinto</t>
  </si>
  <si>
    <t>FAVALE Filippo</t>
  </si>
  <si>
    <t>FORTUNATO Nicola</t>
  </si>
  <si>
    <t>TORTORELLA Pietro</t>
  </si>
  <si>
    <t>LANZOLLA Gianbattista</t>
  </si>
  <si>
    <t>CITTADONI Corrado</t>
  </si>
  <si>
    <t>SCARCIA Gianluca</t>
  </si>
  <si>
    <t>BIAGINI Gabriele</t>
  </si>
  <si>
    <t>SANTOVITO Giovanni</t>
  </si>
  <si>
    <t>SERVEDIO Vincenzo</t>
  </si>
  <si>
    <t>BERTERAME Donato</t>
  </si>
  <si>
    <t>DE COSMIS Domenico</t>
  </si>
  <si>
    <t>DI BELLO Luca</t>
  </si>
  <si>
    <t>DEL GAUDIO Egidio</t>
  </si>
  <si>
    <t>FAGO Florindo</t>
  </si>
  <si>
    <t>CONVERTINI Francesco</t>
  </si>
  <si>
    <t>LATERZA Mario</t>
  </si>
  <si>
    <t>GUGLIELMUCCI Daniele</t>
  </si>
  <si>
    <t>ANSELMO Vittorio Augusto</t>
  </si>
  <si>
    <t>DELIZIA Gianni</t>
  </si>
  <si>
    <t>D'IPPOLITO Domenico</t>
  </si>
  <si>
    <t>AGRUSTI Gaetano</t>
  </si>
  <si>
    <t>LOVAGLIO Carlo</t>
  </si>
  <si>
    <t>CALO' Maurizio</t>
  </si>
  <si>
    <t>CAPPA Pasquale</t>
  </si>
  <si>
    <t>MONNO Giuseppe</t>
  </si>
  <si>
    <t>BUONGIORNO Giorgio</t>
  </si>
  <si>
    <t>DE LUCA Giuseppe</t>
  </si>
  <si>
    <t>CLEMENTE Michele</t>
  </si>
  <si>
    <t>PEPE Vito</t>
  </si>
  <si>
    <t>CAPRIO Saverio</t>
  </si>
  <si>
    <t>CAPOZZI Angelo</t>
  </si>
  <si>
    <t>DI CUNTO Peppino</t>
  </si>
  <si>
    <t>TROPEA Andrea</t>
  </si>
  <si>
    <t>IGNAZZI Gianluca</t>
  </si>
  <si>
    <t>PASSIATORE Franco</t>
  </si>
  <si>
    <t>DI MATTEO Norberto</t>
  </si>
  <si>
    <t>VOLZA Pierpaolo</t>
  </si>
  <si>
    <t>MARELLA Francesco</t>
  </si>
  <si>
    <t>D'EBOLI Giuseppe</t>
  </si>
  <si>
    <t>MARTELLOTTI Giuseppe</t>
  </si>
  <si>
    <t>BRUNO Maria Pompea</t>
  </si>
  <si>
    <t>BALDARI Pasqualino</t>
  </si>
  <si>
    <t>CARACCIO Quintino</t>
  </si>
  <si>
    <t>SBIROLI Vito</t>
  </si>
  <si>
    <t>CASCONE Angelo</t>
  </si>
  <si>
    <t>SISTO Michele</t>
  </si>
  <si>
    <t>LABELLARTE Filippo</t>
  </si>
  <si>
    <t>VIGNOLA Ignazio Salvatore</t>
  </si>
  <si>
    <t>VITACCA Michele</t>
  </si>
  <si>
    <t>DE MARIO Pietro</t>
  </si>
  <si>
    <t>SCOLAMIERO Francesco</t>
  </si>
  <si>
    <t>PALADINI Fabio</t>
  </si>
  <si>
    <t>TOCCI Francesco</t>
  </si>
  <si>
    <t>PIGNATELLI Giovanni</t>
  </si>
  <si>
    <t>FARELLA Vitantonio</t>
  </si>
  <si>
    <t>BUONANSEGNA Luigi</t>
  </si>
  <si>
    <t>FERRARA Giovanni Francesco</t>
  </si>
  <si>
    <t>IANNELLI Pasquale</t>
  </si>
  <si>
    <t>ALBANO Luigi</t>
  </si>
  <si>
    <t>FUSCO Francesco</t>
  </si>
  <si>
    <t>DE FEUDIS Nicola</t>
  </si>
  <si>
    <t>MARRAUDINO Paolo</t>
  </si>
  <si>
    <t>STIGLIANO Francesco Pasquale</t>
  </si>
  <si>
    <t>PONZO Nicola</t>
  </si>
  <si>
    <t>IANNETTI Vittorio</t>
  </si>
  <si>
    <t>ROMANELLI Vito</t>
  </si>
  <si>
    <t>LAGONA Vito</t>
  </si>
  <si>
    <t>CURCIO Antonio</t>
  </si>
  <si>
    <t>BOZZARDI Salvino</t>
  </si>
  <si>
    <t>PAFUNDI Antonio</t>
  </si>
  <si>
    <t>RUSSO Gennarino</t>
  </si>
  <si>
    <t>CASTELLANA Giuseppe</t>
  </si>
  <si>
    <t>PALMIERI Giiuseppe</t>
  </si>
  <si>
    <t>CHIARADIA Tundra</t>
  </si>
  <si>
    <t>SICILIANO Cataldo</t>
  </si>
  <si>
    <t>SPORTELLI Angelo</t>
  </si>
  <si>
    <t>MILANO Maria Maddalena</t>
  </si>
  <si>
    <t>BATTISTA Francesco</t>
  </si>
  <si>
    <t>NUZZI Domenico</t>
  </si>
  <si>
    <t>FRASCELLA Donato</t>
  </si>
  <si>
    <t>GENCO Giuseppe</t>
  </si>
  <si>
    <t>CARDONE Rolando</t>
  </si>
  <si>
    <t>LIUZZI Vincenzo</t>
  </si>
  <si>
    <t>IANNUZZIELLO Rocco Antonio</t>
  </si>
  <si>
    <t>MAGGI Salvatore</t>
  </si>
  <si>
    <t>LOTITO Gaetano</t>
  </si>
  <si>
    <t>BITETTO Lorenzo</t>
  </si>
  <si>
    <t>SASSANELLI Nicola</t>
  </si>
  <si>
    <t>GRANITO Giuseppe</t>
  </si>
  <si>
    <t>DI FRANCO Antonio</t>
  </si>
  <si>
    <t>PALMISANO Carmelo</t>
  </si>
  <si>
    <t>LO PERFIDO Massimiliano</t>
  </si>
  <si>
    <t>CIULLO Paolo Antonio</t>
  </si>
  <si>
    <t>PAFUNDI Vito</t>
  </si>
  <si>
    <t>PETROCELLI Vincenzo</t>
  </si>
  <si>
    <t>PADULA Massimiliano</t>
  </si>
  <si>
    <t>D'ANGELO Antonio</t>
  </si>
  <si>
    <t>LOLIVA Nicola</t>
  </si>
  <si>
    <t>TRIA Francesco</t>
  </si>
  <si>
    <t>DE PACE Francesco</t>
  </si>
  <si>
    <t>BATTAFARANO Giuseppe</t>
  </si>
  <si>
    <t>CIVALE Antonio</t>
  </si>
  <si>
    <t>CLAPS Vincenzo</t>
  </si>
  <si>
    <t>D'IMPERIO Giacomo</t>
  </si>
  <si>
    <t>LORUSSO Sebastiano</t>
  </si>
  <si>
    <t>FORESTIERE Sonia</t>
  </si>
  <si>
    <t>CASCONE Alessandro</t>
  </si>
  <si>
    <t>EMILIO Michele</t>
  </si>
  <si>
    <t>SOLLAZZO Donatello</t>
  </si>
  <si>
    <t>IELPO Egidio</t>
  </si>
  <si>
    <t>TARANTINO Barbara</t>
  </si>
  <si>
    <t>LEGGIERI Antonio</t>
  </si>
  <si>
    <t>ALBANESE Alessandro</t>
  </si>
  <si>
    <t>MANOLIO Maria Carmela</t>
  </si>
  <si>
    <t>MINEI Arcangelo</t>
  </si>
  <si>
    <t>FATIGUSO Vito Giuseppe</t>
  </si>
  <si>
    <t>LOGRILLO Vito Paolo</t>
  </si>
  <si>
    <t>IELPO Antonio</t>
  </si>
  <si>
    <t>MAPPA Stefano</t>
  </si>
  <si>
    <t>MARINELLI Massimo</t>
  </si>
  <si>
    <t>ADRIATICO Giuseppe</t>
  </si>
  <si>
    <t>IANNELLA Angelo</t>
  </si>
  <si>
    <t>ANDRESINI Antonia</t>
  </si>
  <si>
    <t>LONOCE Lucia</t>
  </si>
  <si>
    <t>SARUBBI Domenico Antonio</t>
  </si>
  <si>
    <t>LAGALANTE Raffaele</t>
  </si>
  <si>
    <t>PETROCELLI Anna Maria</t>
  </si>
  <si>
    <t>DEMONTIS Enzo</t>
  </si>
  <si>
    <t>DEANDRI Emilia</t>
  </si>
  <si>
    <t>AMODIO Gabriele</t>
  </si>
  <si>
    <t>DELL'OLIO Domenico</t>
  </si>
  <si>
    <t>D'ADDATO Alessandro</t>
  </si>
  <si>
    <t>DIDIO Vincenzo</t>
  </si>
  <si>
    <t>MELE Giuseppe</t>
  </si>
  <si>
    <t>SABIA Lucia</t>
  </si>
  <si>
    <t>PASCHINO Domenico</t>
  </si>
  <si>
    <t>CRISTALDI Rocco</t>
  </si>
  <si>
    <t>MARINO' Maria</t>
  </si>
  <si>
    <t>MARANGI Maria Scala</t>
  </si>
  <si>
    <t>LABELLARTE Luca</t>
  </si>
  <si>
    <t>D'ANGELA Grazia</t>
  </si>
  <si>
    <t>FORTUNATO Vito Nicola</t>
  </si>
  <si>
    <t>IPPOLITO Luigi</t>
  </si>
  <si>
    <t>BUCCI Maria</t>
  </si>
  <si>
    <t>GUERRIERO Salvatore</t>
  </si>
  <si>
    <t>ATTOLICO Maddalena</t>
  </si>
  <si>
    <t>GIGANTE Domenico</t>
  </si>
  <si>
    <t>BENEDETTO Giovanni</t>
  </si>
  <si>
    <t>GUERRIRO Giuseppe</t>
  </si>
  <si>
    <t>GIGANTE Donato</t>
  </si>
  <si>
    <t>CORCIULO Mauro</t>
  </si>
  <si>
    <t>VEZZEGGIATO Eleonora</t>
  </si>
  <si>
    <t>DANIELE Marisa</t>
  </si>
  <si>
    <t>IELPO Ornella</t>
  </si>
  <si>
    <t>LUCASELLI Francesco</t>
  </si>
  <si>
    <t>LOSAVIO Giuseppe</t>
  </si>
  <si>
    <t>ZACCARIA Lorenzo</t>
  </si>
  <si>
    <t>CATERA Debora</t>
  </si>
  <si>
    <t>ARMENTO Raffaele</t>
  </si>
  <si>
    <t>DONVITO Antonella</t>
  </si>
  <si>
    <t>LEPORE Fedele</t>
  </si>
  <si>
    <t>CARRIERO Jessika</t>
  </si>
  <si>
    <t>GUADAGNO Francesco</t>
  </si>
  <si>
    <t>DI CUNTO Angelo Raffaele</t>
  </si>
  <si>
    <t>PIETRAPERTOSA Giuseppe</t>
  </si>
  <si>
    <t>TATONE Michele</t>
  </si>
  <si>
    <t>DIOTAIUTI Rossella</t>
  </si>
  <si>
    <t>DE MARCO Rosanna</t>
  </si>
  <si>
    <t>BASTA Gaetano</t>
  </si>
  <si>
    <t>DE ROSA Concetta</t>
  </si>
  <si>
    <t>MARINO' Luigi</t>
  </si>
  <si>
    <t>BARONE Paolo</t>
  </si>
  <si>
    <t>A.S.D. LA FENICE</t>
  </si>
  <si>
    <t>UISP ATLETICA AMATORI TURSI</t>
  </si>
  <si>
    <t>POD. CAROSINO JONICA&amp;HIRIA MES</t>
  </si>
  <si>
    <t>ATL. AMATORI IRSINESE</t>
  </si>
  <si>
    <t>OLIMPO LATIANO</t>
  </si>
  <si>
    <t>POLISPORTIVA PANATHLON</t>
  </si>
  <si>
    <t>NUOVA ATLETICA LATERZA</t>
  </si>
  <si>
    <t>ATLETICA MONOPOLI</t>
  </si>
  <si>
    <t>A.S.D.  LA FENICE</t>
  </si>
  <si>
    <t>A.S.D. TRIATHLON TARANTO</t>
  </si>
  <si>
    <t>A.S.D. BISCEGLIE RUNNING</t>
  </si>
  <si>
    <t>A.S.D. PICERNO RUN</t>
  </si>
  <si>
    <t>HAPPY RUNNERS ALTAMURA</t>
  </si>
  <si>
    <t>UISP CORREREPOLLINO</t>
  </si>
  <si>
    <t xml:space="preserve">LE304 </t>
  </si>
  <si>
    <t xml:space="preserve">LE636 </t>
  </si>
  <si>
    <t xml:space="preserve">LE302 </t>
  </si>
  <si>
    <t xml:space="preserve"> A.S.D. GRECIA SALENTINA</t>
  </si>
  <si>
    <t xml:space="preserve">LE620 </t>
  </si>
  <si>
    <t xml:space="preserve"> LUCANI FREE RUNNERS</t>
  </si>
  <si>
    <t>BA729</t>
  </si>
  <si>
    <t>MT001</t>
  </si>
  <si>
    <t>TA461</t>
  </si>
  <si>
    <t>MT525</t>
  </si>
  <si>
    <t>CS384</t>
  </si>
  <si>
    <t>TA426</t>
  </si>
  <si>
    <t>BA058</t>
  </si>
  <si>
    <t>CS226</t>
  </si>
  <si>
    <t>TA462</t>
  </si>
  <si>
    <t>BA582</t>
  </si>
  <si>
    <t>PZ002</t>
  </si>
  <si>
    <t>BA703</t>
  </si>
  <si>
    <t>PZ003</t>
  </si>
  <si>
    <t>MARATHON CS</t>
  </si>
  <si>
    <t>BARBUSCIO Enzo</t>
  </si>
  <si>
    <t>BA729 A.S.D. LA FENICE</t>
  </si>
  <si>
    <t>TA462 A.S.D. TRIATHLON TARANTO</t>
  </si>
  <si>
    <t>MT001 UISP ATLETICA AMATORI TURSI</t>
  </si>
  <si>
    <t>TA461 POD. CAROSINO JONICA&amp;HIRIA MES</t>
  </si>
  <si>
    <t>BA058 ATLETICA MONOPOLI</t>
  </si>
  <si>
    <t>CS226 MARATHON CS</t>
  </si>
  <si>
    <t>MT525 ATL. AMATORI IRSINESE</t>
  </si>
  <si>
    <t>CS384 POLISPORTIVA PANATHLON</t>
  </si>
  <si>
    <t>TA426 NUOVA ATLETICA LATERZA</t>
  </si>
  <si>
    <t>BA729 A.S.D.  LA FENICE</t>
  </si>
  <si>
    <t>BA582 A.S.D. BISCEGLIE RUNNING</t>
  </si>
  <si>
    <t>PZ003 UISP CORREREPOLLINO</t>
  </si>
  <si>
    <t>BA703 HAPPY RUNNERS ALTAMURA</t>
  </si>
  <si>
    <t>PZ002 A.S.D. PICERNO RUN</t>
  </si>
  <si>
    <t>MOLLICA Vincenzo</t>
  </si>
  <si>
    <t>SESTI Emanuele</t>
  </si>
  <si>
    <t>MAZZOTTA Pasquale</t>
  </si>
  <si>
    <t>CATALDI Giovanni</t>
  </si>
  <si>
    <t>MARTUCCI Giovanni</t>
  </si>
  <si>
    <t>ALFANO Domenico</t>
  </si>
  <si>
    <t>MAZZONE Giuseppe</t>
  </si>
  <si>
    <t>RAIMONDO Domenico</t>
  </si>
  <si>
    <t>PRIVITERA Salvatore</t>
  </si>
  <si>
    <t>ALFANO Pasquale</t>
  </si>
  <si>
    <t>SOFIO Giuseppe</t>
  </si>
  <si>
    <t>LAGANI Raffaele</t>
  </si>
  <si>
    <t>SALIMONTI Giuseppe</t>
  </si>
  <si>
    <t>GRANIERI Francesco</t>
  </si>
  <si>
    <t>TASSONE Gianpiero</t>
  </si>
  <si>
    <t>FICO Salvatore</t>
  </si>
  <si>
    <t>SASSONE Matteo</t>
  </si>
  <si>
    <t>VOLPINTESTA Walter</t>
  </si>
  <si>
    <t>COSENTINO Fernando</t>
  </si>
  <si>
    <t>DE SALVO Maria</t>
  </si>
  <si>
    <t>RUSSO Cataldo</t>
  </si>
  <si>
    <t>BURRECI Vincenzo</t>
  </si>
  <si>
    <t>COLELLA Vito</t>
  </si>
  <si>
    <t>TURANO Pasquale</t>
  </si>
  <si>
    <t>BOSSIO Salvatore</t>
  </si>
  <si>
    <t>TRONI Patrizia</t>
  </si>
  <si>
    <t>ARMIERI Franco</t>
  </si>
  <si>
    <t>TALARICO Simona</t>
  </si>
  <si>
    <t>CARRIER Jean Pierre</t>
  </si>
  <si>
    <t>LAURIA Egidio Nicolas</t>
  </si>
  <si>
    <t>SONZOGNI Massimiliano</t>
  </si>
  <si>
    <t>BIANCO Giovanni</t>
  </si>
  <si>
    <t>RC379</t>
  </si>
  <si>
    <t>A.S.D. RUNNING BAGNARA</t>
  </si>
  <si>
    <t>CS361</t>
  </si>
  <si>
    <t>COSENZA K42</t>
  </si>
  <si>
    <t>KR389</t>
  </si>
  <si>
    <t>CIRO' MARINA CHE CORRE</t>
  </si>
  <si>
    <t>CZ234</t>
  </si>
  <si>
    <t>VIOLETTACLUB</t>
  </si>
  <si>
    <t>CS364</t>
  </si>
  <si>
    <t>ASD TIGER RUNNING CLUB</t>
  </si>
  <si>
    <t>CZ012</t>
  </si>
  <si>
    <t>C.S. GIOVANILE CZ LIDO</t>
  </si>
  <si>
    <t>CS149</t>
  </si>
  <si>
    <t>TEAM BASILE</t>
  </si>
  <si>
    <t>CS406</t>
  </si>
  <si>
    <t>ASD NEW TEAM</t>
  </si>
  <si>
    <t>KR400</t>
  </si>
  <si>
    <t>PODISTICA LE AQUILE PETILIA PO</t>
  </si>
  <si>
    <t>CS380</t>
  </si>
  <si>
    <t>POL. MAGNA GRAECIA ASD CASSANO</t>
  </si>
  <si>
    <t>KR389 CIRO' MARINA CHE CORRE</t>
  </si>
  <si>
    <t>RC379 A.S.D. RUNNING BAGNARA</t>
  </si>
  <si>
    <t>CS406 ASD NEW TEAM</t>
  </si>
  <si>
    <t>CS364 ASD TIGER RUNNING CLUB</t>
  </si>
  <si>
    <t>CS361 COSENZA K42</t>
  </si>
  <si>
    <t>LE625 AMATORI CASTRIGNANO DE' GRECI</t>
  </si>
  <si>
    <t>KR400 PODISTICA LE AQUILE PETILIA PO</t>
  </si>
  <si>
    <t>CZ234 VIOLETTACLUB</t>
  </si>
  <si>
    <t>CS149 TEAM BASILE</t>
  </si>
  <si>
    <t>CZ012 C.S. GIOVANILE CZ LIDO</t>
  </si>
  <si>
    <t>CS380 POL. MAGNA GRAECIA ASD CASSANO</t>
  </si>
  <si>
    <t>Altomonte</t>
  </si>
  <si>
    <t>Pos.Categoria</t>
  </si>
  <si>
    <t>Cognome</t>
  </si>
  <si>
    <t>BARBUSCIO MARCO</t>
  </si>
  <si>
    <t>SPINGOLA MICHELANGELO</t>
  </si>
  <si>
    <t>MARINO UMBERTO</t>
  </si>
  <si>
    <t>FRANCO MARIANO</t>
  </si>
  <si>
    <t>PROCINO VITO</t>
  </si>
  <si>
    <t>CICCHELLI VINCENZO</t>
  </si>
  <si>
    <t>SESTI EMANUELE</t>
  </si>
  <si>
    <t>ROBERTO PIETRO</t>
  </si>
  <si>
    <t>PALAZZO ROMEO</t>
  </si>
  <si>
    <t>TEOFILO GIUSEPPE</t>
  </si>
  <si>
    <t>VASCA GAETANO</t>
  </si>
  <si>
    <t>BRIGANTE RICCARDO</t>
  </si>
  <si>
    <t>NEGRO ALESSANDRO</t>
  </si>
  <si>
    <t>ZICARO ROSARIO GIUSEPPE</t>
  </si>
  <si>
    <t>TRAVISANI GIACOMO</t>
  </si>
  <si>
    <t>LOCAPUTO VITO</t>
  </si>
  <si>
    <t>DE LUCA ROCCO ANGELO</t>
  </si>
  <si>
    <t>BERNAUDO MARIO</t>
  </si>
  <si>
    <t>DALENA DOMENICO</t>
  </si>
  <si>
    <t>FIGUNDIO ANTONIO</t>
  </si>
  <si>
    <t>IGNAZZI LUIGI</t>
  </si>
  <si>
    <t>DAMBRUOSO GIACOMO</t>
  </si>
  <si>
    <t>FRANCO COSIMO</t>
  </si>
  <si>
    <t>LUFRANO FRANCESCO</t>
  </si>
  <si>
    <t>TOSCANO SALVATORE</t>
  </si>
  <si>
    <t>MASTRANGELO DOMENICO</t>
  </si>
  <si>
    <t>CALLUSO FRANCESCO</t>
  </si>
  <si>
    <t>LOIZZI MICHELE</t>
  </si>
  <si>
    <t>GIANFRATE GIANNI</t>
  </si>
  <si>
    <t>PAPPALARDO MICHELE</t>
  </si>
  <si>
    <t>LOLLI LUIGINO</t>
  </si>
  <si>
    <t>CARROZZO ENZO</t>
  </si>
  <si>
    <t>VERGARI RAFFAELE</t>
  </si>
  <si>
    <t>CARNEVALE LUIGI</t>
  </si>
  <si>
    <t>AMATO DONATO</t>
  </si>
  <si>
    <t>TRAVE ANGELO</t>
  </si>
  <si>
    <t>MELPIGNANO ALFONSO</t>
  </si>
  <si>
    <t>SALINARI COSIMO</t>
  </si>
  <si>
    <t>PUGLIESE MAURIZIO</t>
  </si>
  <si>
    <t>COCOLO GIORGIO</t>
  </si>
  <si>
    <t>NARDOMARINO ANGELO</t>
  </si>
  <si>
    <t>CIRIGLIANO DANIELE</t>
  </si>
  <si>
    <t>MONTEMURRO CIRO</t>
  </si>
  <si>
    <t>ALFANO DOMENICO</t>
  </si>
  <si>
    <t>DE MARCO RAFFAELE</t>
  </si>
  <si>
    <t>LAGANI RAFFAELE</t>
  </si>
  <si>
    <t>GOFFREDO VITTORIO</t>
  </si>
  <si>
    <t>IERARDI MARIO</t>
  </si>
  <si>
    <t>BIANCO FAUSTINA</t>
  </si>
  <si>
    <t>GAROFALO LUIGI</t>
  </si>
  <si>
    <t>SANTULLI FILIPPO</t>
  </si>
  <si>
    <t>ANSELMO VITTORIO AUGUSTO</t>
  </si>
  <si>
    <t>ALFANO PASQUALE</t>
  </si>
  <si>
    <t>LIUZZI ANTONIO</t>
  </si>
  <si>
    <t>NITTI MARIANO POMPEO</t>
  </si>
  <si>
    <t>TROPEA ANDREA</t>
  </si>
  <si>
    <t>BOTTA MICHELE MASSIMO</t>
  </si>
  <si>
    <t>CALCAGNILE SALVATORE</t>
  </si>
  <si>
    <t>COZZA FEDELE</t>
  </si>
  <si>
    <t>CHIFFI GIULIANA</t>
  </si>
  <si>
    <t>GRANIERI FRANCESCO</t>
  </si>
  <si>
    <t>MINZERA CLAUDIO</t>
  </si>
  <si>
    <t>DE LUCA ALESSANDRA</t>
  </si>
  <si>
    <t>MANCUSO GIUSEPPE</t>
  </si>
  <si>
    <t>BIZZARRA ANGELA</t>
  </si>
  <si>
    <t>FICO SALVATORE</t>
  </si>
  <si>
    <t>STRAFELLA MARIGRAZIA</t>
  </si>
  <si>
    <t>SASSONE MATTEO</t>
  </si>
  <si>
    <t>CICCARESE DANILO</t>
  </si>
  <si>
    <t>GALLO AGOSTINO</t>
  </si>
  <si>
    <t>MARINGELLI MARIA</t>
  </si>
  <si>
    <t>DE MAGLIE GIUSEPPE</t>
  </si>
  <si>
    <t>FRASCINO VITTORIO</t>
  </si>
  <si>
    <t>FERRANTE NICOLETTA</t>
  </si>
  <si>
    <t>DE SALVO MARIA</t>
  </si>
  <si>
    <t>RUSSO SALVATORE</t>
  </si>
  <si>
    <t>GAROFALO ANTONIO</t>
  </si>
  <si>
    <t>BARBUSCIO ENZO</t>
  </si>
  <si>
    <t>COSENTINO FERNANDO</t>
  </si>
  <si>
    <t>DANIELE MARINO</t>
  </si>
  <si>
    <t>GUIDO COSIMO</t>
  </si>
  <si>
    <t>CAPUTO GIOVANNA</t>
  </si>
  <si>
    <t>SAMMARCO GAETANO</t>
  </si>
  <si>
    <t>RUSSO GENNARINO</t>
  </si>
  <si>
    <t>PERTICARO PASQUALINO</t>
  </si>
  <si>
    <t>STANO MIMMA</t>
  </si>
  <si>
    <t>VITALE ALESSANDRO</t>
  </si>
  <si>
    <t>RENNA LUIGI</t>
  </si>
  <si>
    <t>LO POLITO DOMENICO</t>
  </si>
  <si>
    <t>RUSSO CATALDO</t>
  </si>
  <si>
    <t>VIAPIANA TIZIANA</t>
  </si>
  <si>
    <t>SPINA BRUNO</t>
  </si>
  <si>
    <t>BOSSIO SALVATORE</t>
  </si>
  <si>
    <t>DE GRAZIA ANASTASIO MARIA</t>
  </si>
  <si>
    <t>FASANO VINCENZO</t>
  </si>
  <si>
    <t>SUMA ANTIMO</t>
  </si>
  <si>
    <t>PAULA DOMINGUEZ TERESA</t>
  </si>
  <si>
    <t>SALIMONTI GIUSEPPE</t>
  </si>
  <si>
    <t>MARINIELLO ALBERTO</t>
  </si>
  <si>
    <t>TARANTINO BARBARA</t>
  </si>
  <si>
    <t>TALARICO SIMONA</t>
  </si>
  <si>
    <t>TRONI PATRIZIA</t>
  </si>
  <si>
    <t>PARMA DIEGO</t>
  </si>
  <si>
    <t>D'ELIA MASSIMO GAETANO</t>
  </si>
  <si>
    <t>DE STEFANO GRAZIELLA</t>
  </si>
  <si>
    <t>MONTELEONE FRANCESCO</t>
  </si>
  <si>
    <t>NAPOLETANO GENNARO</t>
  </si>
  <si>
    <t>CALIGIURI ENRICO</t>
  </si>
  <si>
    <t>VOLPINTESTA WALTER</t>
  </si>
  <si>
    <t>NETTI GIUSEPPE</t>
  </si>
  <si>
    <t>CESSA NUNZIATO</t>
  </si>
  <si>
    <t>RUGGIERO ANNA MARIA</t>
  </si>
  <si>
    <t>LICASTRO PIETRO</t>
  </si>
  <si>
    <t>FRASCINO PASQUALINO</t>
  </si>
  <si>
    <t>ZACCARIA LORENZO</t>
  </si>
  <si>
    <t>SONZOGNI MASSIMILIANO</t>
  </si>
  <si>
    <t>PERRONE VINCENZO</t>
  </si>
  <si>
    <t>CAPORUSSO UGO MATTIA</t>
  </si>
  <si>
    <t>RICCIARDI MARIA BEATRICE</t>
  </si>
  <si>
    <t>GUGLIELMO BRIGIDA</t>
  </si>
  <si>
    <t>SABATO PAOLO</t>
  </si>
  <si>
    <t>BAULEO VINCENZO</t>
  </si>
  <si>
    <t>LAROCCA ROSA</t>
  </si>
  <si>
    <t>BASTA GIUSEPPE</t>
  </si>
  <si>
    <t>GALATI ANTONIO</t>
  </si>
  <si>
    <t>CARDASCIA GIUSEPPINA</t>
  </si>
  <si>
    <t>VIOLA ANTONELLA</t>
  </si>
  <si>
    <t>GIGANTE GILDA</t>
  </si>
  <si>
    <t>CHIRUMBOLO GIUSEPPE</t>
  </si>
  <si>
    <t>TAIANI MONICA</t>
  </si>
  <si>
    <t>D'ALESSANDRO TERESA</t>
  </si>
  <si>
    <t>CodTeam</t>
  </si>
  <si>
    <t>BA089</t>
  </si>
  <si>
    <t>CS356</t>
  </si>
  <si>
    <t>CZ221</t>
  </si>
  <si>
    <t>CZ009</t>
  </si>
  <si>
    <t>Team</t>
  </si>
  <si>
    <t>ALTERATLETICA LOCOROTONDO</t>
  </si>
  <si>
    <t>ATLETICA RENDESE</t>
  </si>
  <si>
    <t>HOBBY MARATHON CATANZARO</t>
  </si>
  <si>
    <t>LIBERTAS ATL.LAMEZIA</t>
  </si>
  <si>
    <t>BA089 ALTERATLETICA LOCOROTONDO</t>
  </si>
  <si>
    <t>CZ221 HOBBY MARATHON CATANZARO</t>
  </si>
  <si>
    <t>CS356 ATLETICA RENDESE</t>
  </si>
  <si>
    <t>CZ009 LIBERTAS ATL.LAMEZIA</t>
  </si>
  <si>
    <t>BA005</t>
  </si>
  <si>
    <t>AMATORI ATL. ACQUAVIVA</t>
  </si>
  <si>
    <t>BA739</t>
  </si>
  <si>
    <t>ASD SMART FIT GRAVINA</t>
  </si>
  <si>
    <t>BA731</t>
  </si>
  <si>
    <t>A.S.D. ROAD RUNNING MOLFETTA</t>
  </si>
  <si>
    <t>BA723</t>
  </si>
  <si>
    <t>S.S.D. A.R.L. DYNAMYK FITNESS</t>
  </si>
  <si>
    <t>MT093</t>
  </si>
  <si>
    <t>MARATHON CLUB GRASSANO</t>
  </si>
  <si>
    <t>BA594</t>
  </si>
  <si>
    <t>PEDONE-RICCARDI BISCEGLIE</t>
  </si>
  <si>
    <t>BA041</t>
  </si>
  <si>
    <t>ATLETICA PRO CANOSA</t>
  </si>
  <si>
    <t>ASSOCIAZIONE SPORTIVA DILETTANTISTICA ATLETICO RUTIGLIANO</t>
  </si>
  <si>
    <t>BA745</t>
  </si>
  <si>
    <t>ASD VIRTUS MODUGNO</t>
  </si>
  <si>
    <t>BA099</t>
  </si>
  <si>
    <t>POL. 'D. PIETRI' GRAVINA</t>
  </si>
  <si>
    <t>BA541</t>
  </si>
  <si>
    <t>ALTEATLETICA ALTAMURA</t>
  </si>
  <si>
    <t>BA543</t>
  </si>
  <si>
    <t>MARATHON CLUB MINERVINO</t>
  </si>
  <si>
    <t>BA531</t>
  </si>
  <si>
    <t>A.S.D. SAN NICOLA RUNNERS</t>
  </si>
  <si>
    <t>FG803</t>
  </si>
  <si>
    <t>ASD RUNNING ACADEMY LUCERA</t>
  </si>
  <si>
    <t>BA736</t>
  </si>
  <si>
    <t>A.S.D. WELLRUNNERS BITETTO</t>
  </si>
  <si>
    <t>BA507</t>
  </si>
  <si>
    <t>A.MARATONETI ANDRIESI</t>
  </si>
  <si>
    <t>BA557</t>
  </si>
  <si>
    <t>ASS. S. D. PINK PANTHER</t>
  </si>
  <si>
    <t>BA529</t>
  </si>
  <si>
    <t>A.S. TRANI MARATHON</t>
  </si>
  <si>
    <t>ALTERATLETICA LOCORONDO</t>
  </si>
  <si>
    <t>BA708</t>
  </si>
  <si>
    <t>CARINGELLA SANNICANDRO DI BARI</t>
  </si>
  <si>
    <t>FG294</t>
  </si>
  <si>
    <t>A.S.D. FOGGIA RUNNING</t>
  </si>
  <si>
    <t>TA423</t>
  </si>
  <si>
    <t>CLUB RUNNER 87</t>
  </si>
  <si>
    <t>BA737</t>
  </si>
  <si>
    <t>AMICI DEL CAMMINO BARLETTA</t>
  </si>
  <si>
    <t>BA596</t>
  </si>
  <si>
    <t>A.S.D. ANDRIA RUNS</t>
  </si>
  <si>
    <t>BA722</t>
  </si>
  <si>
    <t>CIRCOLO AZIENDALE ACQUEDOTTO P</t>
  </si>
  <si>
    <t>BA517</t>
  </si>
  <si>
    <t>ASS. DILETTANTIST BARIMARATONA</t>
  </si>
  <si>
    <t>BA734</t>
  </si>
  <si>
    <t>ATLETICAMENTE</t>
  </si>
  <si>
    <t>LA FABRICA DI CORSA</t>
  </si>
  <si>
    <t>FG804</t>
  </si>
  <si>
    <t>RUNNERS CERIGNOLA A.S.D.</t>
  </si>
  <si>
    <t>LA PALESTRA ASD - MARTINA FRANCA</t>
  </si>
  <si>
    <t>BA509</t>
  </si>
  <si>
    <t>POD. CANUSIUM 2004</t>
  </si>
  <si>
    <t>LAURIERI MICHELE</t>
  </si>
  <si>
    <t>BIANCO GIANPIERO</t>
  </si>
  <si>
    <t>CAIATI NICOLA</t>
  </si>
  <si>
    <t>BOVE NICOLA</t>
  </si>
  <si>
    <t>BUFFONE GIUSEPPE</t>
  </si>
  <si>
    <t>LA VISTA MICHELE</t>
  </si>
  <si>
    <t>ANGARANO SAVERIO</t>
  </si>
  <si>
    <t>SCATTARELLI FRANCESCO SAVERIO</t>
  </si>
  <si>
    <t>PAPAGNO PANTALEO</t>
  </si>
  <si>
    <t>DELLACCIO GIANFRANCO</t>
  </si>
  <si>
    <t>BRAICO VITTORIO</t>
  </si>
  <si>
    <t>DE VIRGILIIS COSIMO</t>
  </si>
  <si>
    <t>CANTORO DOMENICO</t>
  </si>
  <si>
    <t>LO VAGLIO EGIDIO</t>
  </si>
  <si>
    <t>ESPOSITO GIORGIO</t>
  </si>
  <si>
    <t>CURRI VITANTONIO</t>
  </si>
  <si>
    <t>MINERVINI PASQUALE</t>
  </si>
  <si>
    <t>FERRANTE NICOLA</t>
  </si>
  <si>
    <t>CEGLIE GIOVANNI</t>
  </si>
  <si>
    <t>DELGADO PEDRO PLACIDO</t>
  </si>
  <si>
    <t>IANIERI ANTONELLO</t>
  </si>
  <si>
    <t>MELE ANTONIO</t>
  </si>
  <si>
    <t>GIORDANO GIUSEPPE</t>
  </si>
  <si>
    <t>CRUDELE DOMENICO</t>
  </si>
  <si>
    <t>DE TULLIO GAETANO</t>
  </si>
  <si>
    <t>FANFANI LEANDRO</t>
  </si>
  <si>
    <t>CALDARA FILIPPO</t>
  </si>
  <si>
    <t>DAGOSTINO RUGGIERO</t>
  </si>
  <si>
    <t>SPINELLI FRANCESCO</t>
  </si>
  <si>
    <t>LILLO ROCCO GIANNI</t>
  </si>
  <si>
    <t>ZONGOLO PAOLO</t>
  </si>
  <si>
    <t>BACCARO DOMENICO</t>
  </si>
  <si>
    <t>DE CATALDO GIACINTO</t>
  </si>
  <si>
    <t>CAVUOTO FRANCESCO</t>
  </si>
  <si>
    <t>FORTUNATO NICOLA</t>
  </si>
  <si>
    <t>FERRANTE FRANCESCO</t>
  </si>
  <si>
    <t>MITIDIERI GIUSEPPE</t>
  </si>
  <si>
    <t>CENTONZE FLORIANO</t>
  </si>
  <si>
    <t>CLIMACO ALESSANDRO</t>
  </si>
  <si>
    <t>LAMACCHIA ADRIANO</t>
  </si>
  <si>
    <t>RAIMONDI VITO</t>
  </si>
  <si>
    <t>DETOMA VITO</t>
  </si>
  <si>
    <t>DELFINE EMMA</t>
  </si>
  <si>
    <t>PEDOTE GIACOMO</t>
  </si>
  <si>
    <t>RONDINONE GIUSEPPE</t>
  </si>
  <si>
    <t>SARDONE FRANCESCO</t>
  </si>
  <si>
    <t>RUBINI GIUSEPPE</t>
  </si>
  <si>
    <t>SOLITO SILVESTRO</t>
  </si>
  <si>
    <t>MANZI COSIMO</t>
  </si>
  <si>
    <t>MARCELLO VITO</t>
  </si>
  <si>
    <t>MALDERA FRANCESCO</t>
  </si>
  <si>
    <t>CASTELLANA GIUSEPPE</t>
  </si>
  <si>
    <t>GENTILE GIUSEPPE</t>
  </si>
  <si>
    <t>DABBICCO FABRIZIO</t>
  </si>
  <si>
    <t>CIRILLO DAVIDE</t>
  </si>
  <si>
    <t>RUSCIGNO STEFANO</t>
  </si>
  <si>
    <t>DE FEUDIS NICOLA</t>
  </si>
  <si>
    <t>PERRONE LUIGI</t>
  </si>
  <si>
    <t>COVELLI GENNARO</t>
  </si>
  <si>
    <t>PALUMBO MICHELE</t>
  </si>
  <si>
    <t>SCOMMEGNA RUGGIERO</t>
  </si>
  <si>
    <t>DIMONTE SAVINO</t>
  </si>
  <si>
    <t>ALBANESEALBANESE EMANUELE</t>
  </si>
  <si>
    <t>GIOIA ISIDORO</t>
  </si>
  <si>
    <t>FERRUCCI DOMENICO</t>
  </si>
  <si>
    <t>MANCINI LUCA</t>
  </si>
  <si>
    <t>FIORE DOMENICO</t>
  </si>
  <si>
    <t>CORALLO ANTONIO</t>
  </si>
  <si>
    <t>DE FEO LUIGI</t>
  </si>
  <si>
    <t>SASSI SALVATORE</t>
  </si>
  <si>
    <t>VAVALLE VITO</t>
  </si>
  <si>
    <t>MASTROROCCO GIUSEPPE</t>
  </si>
  <si>
    <t>CAIATI GIOVANNI</t>
  </si>
  <si>
    <t>GIGLIONE NICOLA</t>
  </si>
  <si>
    <t>PALMIROTTA ANGELO</t>
  </si>
  <si>
    <t>PALUMBO VINCENZO</t>
  </si>
  <si>
    <t>DIPIERRO NICOLA</t>
  </si>
  <si>
    <t>GIULIANO DOMENICO</t>
  </si>
  <si>
    <t>SICOLO FRANCESCO</t>
  </si>
  <si>
    <t>FORTUNATO DANILO</t>
  </si>
  <si>
    <t>PALOMBA GIOVANNI</t>
  </si>
  <si>
    <t>TORRES GAETANO</t>
  </si>
  <si>
    <t>FONTE FULVIO</t>
  </si>
  <si>
    <t>SPROVIERO CARMELO EVARISTO</t>
  </si>
  <si>
    <t>DU PLESSIS JAQUES</t>
  </si>
  <si>
    <t>DEL VECCHIO MICHELE</t>
  </si>
  <si>
    <t>DAMMICCO NICOLA</t>
  </si>
  <si>
    <t>MATTEI ARMANDO</t>
  </si>
  <si>
    <t>FINIZIO POMPEO CARLO</t>
  </si>
  <si>
    <t>SIGNORE ORONZO</t>
  </si>
  <si>
    <t>LUBELLI FRANCESCA</t>
  </si>
  <si>
    <t>DEL VENTO VITO</t>
  </si>
  <si>
    <t>CORNACCHIA MARCANTONIO</t>
  </si>
  <si>
    <t>ROSELLI RAFFAELE</t>
  </si>
  <si>
    <t>NOTARNICOLA GIOVANNI</t>
  </si>
  <si>
    <t>DE MARIO PIETRO</t>
  </si>
  <si>
    <t>DALBA ROBERTA</t>
  </si>
  <si>
    <t>OCCHIOGROSSO GIOVANNI</t>
  </si>
  <si>
    <t>LETTINI GIUSEPPE</t>
  </si>
  <si>
    <t>POPOLIZIO RAFFAELE</t>
  </si>
  <si>
    <t>DI LERNIA FRANCESCO</t>
  </si>
  <si>
    <t>PAGLIALONGA FILIPPO</t>
  </si>
  <si>
    <t>ADDARIO VITO</t>
  </si>
  <si>
    <t>SALVEMINI PASQUALE FABIO</t>
  </si>
  <si>
    <t>DE CANDIA DOMENICO</t>
  </si>
  <si>
    <t>GIALLONGO FILIPPO</t>
  </si>
  <si>
    <t>BRAIO NUNZIO PAOLO</t>
  </si>
  <si>
    <t>REGANO MARCELLO</t>
  </si>
  <si>
    <t>SPINELLI GIACOMO</t>
  </si>
  <si>
    <t>BRUNO MICHELE</t>
  </si>
  <si>
    <t>MINERVA ALESSANDRO</t>
  </si>
  <si>
    <t>CHIRONNA GIUSEPPE</t>
  </si>
  <si>
    <t>ZERMO COSIMO DAMIANO</t>
  </si>
  <si>
    <t>AMORUSO PAOLO</t>
  </si>
  <si>
    <t>PORTOGHESE GAETANO</t>
  </si>
  <si>
    <t>LOPRIANO PIETRO</t>
  </si>
  <si>
    <t>RENNA MARIO</t>
  </si>
  <si>
    <t>DELLA CORTE GIOVANNI</t>
  </si>
  <si>
    <t>LUCIA GIUSEPPE</t>
  </si>
  <si>
    <t>LOGLISCI MICHELE</t>
  </si>
  <si>
    <t>LOBIFARO VINCENZO</t>
  </si>
  <si>
    <t>SAVINO DONATO</t>
  </si>
  <si>
    <t>GIGANTE RAFFAELE</t>
  </si>
  <si>
    <t>LEONE GIUSEPPE</t>
  </si>
  <si>
    <t>STELLACCI GIUSEPPE</t>
  </si>
  <si>
    <t>MILANO MARIA MADDALENA</t>
  </si>
  <si>
    <t>CALELLA ANNALISA</t>
  </si>
  <si>
    <t>MASSARI ANTONIO</t>
  </si>
  <si>
    <t>VISAGGI NICOLO'</t>
  </si>
  <si>
    <t>PALASCIANO FELICE</t>
  </si>
  <si>
    <t>CIPRIANI CARMINE</t>
  </si>
  <si>
    <t>PANEBIANCO NICOLA</t>
  </si>
  <si>
    <t>CALDARULO ANGELO</t>
  </si>
  <si>
    <t>FALCICCHIO BERARDINO</t>
  </si>
  <si>
    <t>ASSELITI DOMENICO</t>
  </si>
  <si>
    <t>LIONETTI COSIMO</t>
  </si>
  <si>
    <t>NOTARANGELO LUCA</t>
  </si>
  <si>
    <t>NINIVAGGI GRAZIANTONIO</t>
  </si>
  <si>
    <t>PETRANCA STEFANO</t>
  </si>
  <si>
    <t>SEMERARO FRANCESCO</t>
  </si>
  <si>
    <t>BOTTA VALENTINA</t>
  </si>
  <si>
    <t>LOCONSOLE COSTANZO</t>
  </si>
  <si>
    <t>CORVINO GIULIO</t>
  </si>
  <si>
    <t>DEL VENTO ANTONIO MOSE'</t>
  </si>
  <si>
    <t>NUZZI DOMENICO</t>
  </si>
  <si>
    <t>PIRULLI FRANCESCO</t>
  </si>
  <si>
    <t>AMATO NICOLA DAVIDE</t>
  </si>
  <si>
    <t>TUPPUTI NATALE</t>
  </si>
  <si>
    <t>NOTARANGELO FABIO</t>
  </si>
  <si>
    <t>ESPOSITO OLGA</t>
  </si>
  <si>
    <t>DANZA PAOLO</t>
  </si>
  <si>
    <t>ATTOLLINO VITO ANTONIO</t>
  </si>
  <si>
    <t>PAOLILLO MARIA ASSUNTA</t>
  </si>
  <si>
    <t>CHIEPPA TERESA</t>
  </si>
  <si>
    <t>PAOLILLO LUIGI</t>
  </si>
  <si>
    <t>SARDONE ANGELO</t>
  </si>
  <si>
    <t>SULAS CARLO</t>
  </si>
  <si>
    <t>BAVARO GIONATA</t>
  </si>
  <si>
    <t>RUCCO FABRIZIO</t>
  </si>
  <si>
    <t>PALASCIANO GIUSEPPE</t>
  </si>
  <si>
    <t>LAMURA AGOSTINO</t>
  </si>
  <si>
    <t>PRIMAVERA VITO</t>
  </si>
  <si>
    <t>CATALDO GIUSEPPE</t>
  </si>
  <si>
    <t>CAMASSA ALESSANDRA</t>
  </si>
  <si>
    <t>CARONE MICHELE</t>
  </si>
  <si>
    <t>BOSCHETTO DAMIANO PAOLO</t>
  </si>
  <si>
    <t>MANNA CARMINA</t>
  </si>
  <si>
    <t>LABBE GIUSEPPE</t>
  </si>
  <si>
    <t>CASCELLA VINCENZO</t>
  </si>
  <si>
    <t>FORTE ANTONIO</t>
  </si>
  <si>
    <t>DE IACO LORETANA</t>
  </si>
  <si>
    <t>SCUDIERO GRAZIA</t>
  </si>
  <si>
    <t>AZZONE ANGELA</t>
  </si>
  <si>
    <t>PIZZUTO NUNZIO</t>
  </si>
  <si>
    <t>ZACCARO SABINO</t>
  </si>
  <si>
    <t>FARETINA GIUSEPPE</t>
  </si>
  <si>
    <t>SCALISI FRANCESCO</t>
  </si>
  <si>
    <t>NINIVAGGI LUCIA</t>
  </si>
  <si>
    <t>DIDIO DOMENICO</t>
  </si>
  <si>
    <t>CRISTOFARO DORANNA</t>
  </si>
  <si>
    <t>PISICCHIO ROSA</t>
  </si>
  <si>
    <t>LOGRILLO VITO PAOLO</t>
  </si>
  <si>
    <t>CASALINO CATERINA</t>
  </si>
  <si>
    <t>SIMONE ROCCO</t>
  </si>
  <si>
    <t>RUBINO INNOCENZO</t>
  </si>
  <si>
    <t>CIACCIA GIACINTO</t>
  </si>
  <si>
    <t>GIACOVELLI MARIA</t>
  </si>
  <si>
    <t>DILEO PALMA</t>
  </si>
  <si>
    <t>RENNA FRANCESCO</t>
  </si>
  <si>
    <t>TENERELLI MASSIMILIANO</t>
  </si>
  <si>
    <t>SPERTI COSIMO</t>
  </si>
  <si>
    <t>D'ERARIO PIETRO</t>
  </si>
  <si>
    <t>INDRIO LORENZO</t>
  </si>
  <si>
    <t>REGINA FRANCESCO</t>
  </si>
  <si>
    <t>FIORE RAFFAELE</t>
  </si>
  <si>
    <t>BELLIFEMINE MASSIMO</t>
  </si>
  <si>
    <t>ACITO PIERPASQUALE</t>
  </si>
  <si>
    <t>DE PINTO SANDRO</t>
  </si>
  <si>
    <t>TRISOLINO ADDOLORATA</t>
  </si>
  <si>
    <t>LA VIA VANESSA</t>
  </si>
  <si>
    <t>GADALETA CONCETTA</t>
  </si>
  <si>
    <t>OZIOSI SABATINA</t>
  </si>
  <si>
    <t>D'ANGELA GRAZIA</t>
  </si>
  <si>
    <t>LUPO ORONZO ANTONIO</t>
  </si>
  <si>
    <t>MITARITONNA ANGELO</t>
  </si>
  <si>
    <t>MINARDI LIDIA SARA</t>
  </si>
  <si>
    <t>BEATO ANTONIO</t>
  </si>
  <si>
    <t>ARDITO VINCENZO</t>
  </si>
  <si>
    <t>REGINA TOMMASO</t>
  </si>
  <si>
    <t>TODISCO CARMELA</t>
  </si>
  <si>
    <t>IANNONE VINCENZO</t>
  </si>
  <si>
    <t>DENORA TOMMASO</t>
  </si>
  <si>
    <t>LAGALANTE RAFFAELE</t>
  </si>
  <si>
    <t>MERCEDE FRANCESCO</t>
  </si>
  <si>
    <t>DE SIMONE GIAMPIETRO</t>
  </si>
  <si>
    <t>DONNO MARCO</t>
  </si>
  <si>
    <t>GLORIOSO GIACOMO</t>
  </si>
  <si>
    <t>GORGOGLIONE ANDREA</t>
  </si>
  <si>
    <t>ROMANAZZI GIUSEPPINA</t>
  </si>
  <si>
    <t>__ZACCARIA LORENZO</t>
  </si>
  <si>
    <t>OSTUNI ANGELA</t>
  </si>
  <si>
    <t>COLANGIONE PIO</t>
  </si>
  <si>
    <t>FORTUNATO VITO NICOLA</t>
  </si>
  <si>
    <t>PASTORE MARIA ROSARIA</t>
  </si>
  <si>
    <t>PELLEGRINO MICHELE</t>
  </si>
  <si>
    <t>FANELLI GIOVANNA</t>
  </si>
  <si>
    <t>POLIZIO MAIKOL</t>
  </si>
  <si>
    <t>LOVECCHIO LUIGI</t>
  </si>
  <si>
    <t>FANELLI MARIA</t>
  </si>
  <si>
    <t>GRANIERO RUGGIERO</t>
  </si>
  <si>
    <t>BUCCI SILVIA</t>
  </si>
  <si>
    <t>NARDONE PIERPAOLO</t>
  </si>
  <si>
    <t>LOSACCO PATRIZIA</t>
  </si>
  <si>
    <t>CIMINO GENNARO</t>
  </si>
  <si>
    <t>BONADIES FABRIZIO</t>
  </si>
  <si>
    <t>NAPOLETANO GAETANO</t>
  </si>
  <si>
    <t>ALICINO FILOMENA</t>
  </si>
  <si>
    <t>CALDAROLA PAOLO</t>
  </si>
  <si>
    <t>PRIORE MICHELE</t>
  </si>
  <si>
    <t>MASCIALE ANGELA</t>
  </si>
  <si>
    <t>CARBONE MICHELA ARCANGELA</t>
  </si>
  <si>
    <t>SOLFRIZZI RITA</t>
  </si>
  <si>
    <t>DE LUCA GRAZIANA</t>
  </si>
  <si>
    <t>DIFINO ROBERTA</t>
  </si>
  <si>
    <t>L'ABBATE DOMENICO</t>
  </si>
  <si>
    <t>VITALE GIROLAMO</t>
  </si>
  <si>
    <t>MONDELLI ANNA</t>
  </si>
  <si>
    <t>TEODOSIO ERNESTO</t>
  </si>
  <si>
    <t>MONGELLI DORIANA</t>
  </si>
  <si>
    <t>BA005 AMATORI ATL. ACQUAVIVA</t>
  </si>
  <si>
    <t>BA099 POL. 'D. PIETRI' GRAVINA</t>
  </si>
  <si>
    <t>BA041 ATLETICA PRO CANOSA</t>
  </si>
  <si>
    <t>BA739 ASD SMART FIT GRAVINA</t>
  </si>
  <si>
    <t>BA731 A.S.D. ROAD RUNNING MOLFETTA</t>
  </si>
  <si>
    <t>BA507 A.MARATONETI ANDRIESI</t>
  </si>
  <si>
    <t>BA543 MARATHON CLUB MINERVINO</t>
  </si>
  <si>
    <t>BA737 AMICI DEL CAMMINO BARLETTA</t>
  </si>
  <si>
    <t>BA744 ASSOCIAZIONE SPORTIVA DILETTANTISTICA ATLETICO RUTIGLIANO</t>
  </si>
  <si>
    <t>BA736 A.S.D. WELLRUNNERS BITETTO</t>
  </si>
  <si>
    <t>BA722 CIRCOLO AZIENDALE ACQUEDOTTO P</t>
  </si>
  <si>
    <t>BA529 A.S. TRANI MARATHON</t>
  </si>
  <si>
    <t>MT093 MARATHON CLUB GRASSANO</t>
  </si>
  <si>
    <t>BA594 PEDONE-RICCARDI BISCEGLIE</t>
  </si>
  <si>
    <t>BA517 ASS. DILETTANTIST BARIMARATONA</t>
  </si>
  <si>
    <t>BA723 S.S.D. A.R.L. DYNAMYK FITNESS</t>
  </si>
  <si>
    <t>TA423 CLUB RUNNER 87</t>
  </si>
  <si>
    <t>BA745 ASD VIRTUS MODUGNO</t>
  </si>
  <si>
    <t>BA541 ALTEATLETICA ALTAMURA</t>
  </si>
  <si>
    <t>BA557 ASS. S. D. PINK PANTHER</t>
  </si>
  <si>
    <t>BA596 A.S.D. ANDRIA RUNS</t>
  </si>
  <si>
    <t>FG803 ASD RUNNING ACADEMY LUCERA</t>
  </si>
  <si>
    <t>BA531 A.S.D. SAN NICOLA RUNNERS</t>
  </si>
  <si>
    <t>FG804 RUNNERS CERIGNOLA A.S.D.</t>
  </si>
  <si>
    <t>BA708 CARINGELLA SANNICANDRO DI BARI</t>
  </si>
  <si>
    <t>FG294 A.S.D. FOGGIA RUNNING</t>
  </si>
  <si>
    <t>BA734 ATLETICAMENTE</t>
  </si>
  <si>
    <t>classifica di Società maschile alla 7^ prova</t>
  </si>
  <si>
    <t>Somma dei punti</t>
  </si>
  <si>
    <t>BA509 POD. CANUSIUM 2004</t>
  </si>
  <si>
    <t>CLASSIFICA COMBINATA M+F 7^ PROVA</t>
  </si>
  <si>
    <t>classifica di Società femminile alla 7^ prova</t>
  </si>
</sst>
</file>

<file path=xl/styles.xml><?xml version="1.0" encoding="utf-8"?>
<styleSheet xmlns="http://schemas.openxmlformats.org/spreadsheetml/2006/main">
  <fonts count="41">
    <font>
      <sz val="10"/>
      <color indexed="8"/>
      <name val="MS Sans Serif"/>
    </font>
    <font>
      <i/>
      <sz val="9"/>
      <color indexed="8"/>
      <name val="Times New Roman"/>
      <family val="1"/>
    </font>
    <font>
      <sz val="6.95"/>
      <color indexed="8"/>
      <name val="Times New Roman"/>
      <family val="1"/>
    </font>
    <font>
      <sz val="8.0500000000000007"/>
      <color indexed="8"/>
      <name val="Arial"/>
      <family val="2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  <font>
      <b/>
      <sz val="6.95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3.5"/>
      <color indexed="8"/>
      <name val="MS Sans Serif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b/>
      <sz val="7"/>
      <color indexed="8"/>
      <name val="Times New Roman"/>
      <family val="1"/>
    </font>
    <font>
      <sz val="6.95"/>
      <color indexed="8"/>
      <name val="MS Sans Serif"/>
      <family val="2"/>
    </font>
    <font>
      <sz val="9"/>
      <color indexed="8"/>
      <name val="Arial"/>
      <family val="2"/>
    </font>
    <font>
      <sz val="6.95"/>
      <color indexed="8"/>
      <name val="Times New Roman"/>
      <family val="1"/>
    </font>
    <font>
      <sz val="8.0500000000000007"/>
      <color indexed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3.5"/>
      <color indexed="8"/>
      <name val="MS Sans Serif"/>
      <family val="2"/>
    </font>
    <font>
      <b/>
      <sz val="9"/>
      <color indexed="8"/>
      <name val="MS Sans Serif"/>
      <family val="2"/>
    </font>
    <font>
      <b/>
      <u/>
      <sz val="9"/>
      <color indexed="12"/>
      <name val="MS Sans Serif"/>
      <family val="2"/>
    </font>
    <font>
      <u/>
      <sz val="9.1999999999999993"/>
      <color theme="10"/>
      <name val="MS Sans Serif"/>
      <family val="2"/>
    </font>
    <font>
      <b/>
      <sz val="8"/>
      <color indexed="8"/>
      <name val="Tahoma"/>
      <family val="2"/>
    </font>
    <font>
      <b/>
      <sz val="18"/>
      <color indexed="8"/>
      <name val="MS Sans Serif"/>
      <family val="2"/>
    </font>
    <font>
      <sz val="7"/>
      <name val="Arial"/>
      <family val="2"/>
    </font>
    <font>
      <sz val="8"/>
      <name val="Tahoma"/>
    </font>
    <font>
      <b/>
      <sz val="7.9"/>
      <color indexed="8"/>
      <name val="Arial"/>
    </font>
    <font>
      <sz val="6.95"/>
      <color indexed="8"/>
      <name val="Times New Roman"/>
    </font>
    <font>
      <i/>
      <sz val="7.9"/>
      <color indexed="8"/>
      <name val="Arial"/>
    </font>
    <font>
      <b/>
      <sz val="9"/>
      <color indexed="8"/>
      <name val="Arial"/>
    </font>
    <font>
      <sz val="8.0500000000000007"/>
      <color indexed="8"/>
      <name val="Arial"/>
    </font>
    <font>
      <sz val="10"/>
      <color indexed="8"/>
      <name val="MS Sans Serif"/>
    </font>
    <font>
      <b/>
      <sz val="6.95"/>
      <color indexed="8"/>
      <name val="Times New Roman"/>
      <family val="1"/>
    </font>
    <font>
      <b/>
      <i/>
      <sz val="7.9"/>
      <color indexed="8"/>
      <name val="Arial"/>
      <family val="2"/>
    </font>
    <font>
      <b/>
      <sz val="8.0500000000000007"/>
      <color indexed="8"/>
      <name val="Arial"/>
      <family val="2"/>
    </font>
    <font>
      <b/>
      <sz val="7.9"/>
      <color indexed="8"/>
      <name val="Arial"/>
      <family val="2"/>
    </font>
    <font>
      <b/>
      <sz val="10"/>
      <name val="Tahoma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</cellStyleXfs>
  <cellXfs count="33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 wrapText="1"/>
    </xf>
    <xf numFmtId="14" fontId="8" fillId="2" borderId="6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7" borderId="9" xfId="0" applyFont="1" applyFill="1" applyBorder="1" applyAlignment="1">
      <alignment horizontal="centerContinuous" vertical="center"/>
    </xf>
    <xf numFmtId="0" fontId="8" fillId="7" borderId="0" xfId="0" applyFont="1" applyFill="1" applyBorder="1" applyAlignment="1">
      <alignment horizontal="centerContinuous" vertical="center"/>
    </xf>
    <xf numFmtId="0" fontId="9" fillId="7" borderId="9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" xfId="0" applyFill="1" applyBorder="1"/>
    <xf numFmtId="0" fontId="12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Continuous" vertic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11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>
      <alignment horizontal="centerContinuous" vertical="center" wrapText="1"/>
    </xf>
    <xf numFmtId="0" fontId="8" fillId="3" borderId="14" xfId="0" applyFont="1" applyFill="1" applyBorder="1" applyAlignment="1">
      <alignment horizontal="centerContinuous" vertical="center" wrapText="1"/>
    </xf>
    <xf numFmtId="0" fontId="8" fillId="3" borderId="15" xfId="0" applyFont="1" applyFill="1" applyBorder="1" applyAlignment="1">
      <alignment horizontal="centerContinuous" vertical="center" wrapText="1"/>
    </xf>
    <xf numFmtId="0" fontId="8" fillId="0" borderId="1" xfId="0" applyFont="1" applyBorder="1"/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Continuous" vertical="center"/>
    </xf>
    <xf numFmtId="0" fontId="8" fillId="3" borderId="17" xfId="0" applyFont="1" applyFill="1" applyBorder="1" applyAlignment="1">
      <alignment horizontal="centerContinuous" vertical="center" wrapText="1"/>
    </xf>
    <xf numFmtId="0" fontId="8" fillId="3" borderId="18" xfId="0" applyFont="1" applyFill="1" applyBorder="1" applyAlignment="1">
      <alignment horizontal="centerContinuous" vertical="center"/>
    </xf>
    <xf numFmtId="0" fontId="8" fillId="3" borderId="19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center" wrapText="1"/>
    </xf>
    <xf numFmtId="0" fontId="19" fillId="0" borderId="0" xfId="0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0" xfId="0" applyFont="1"/>
    <xf numFmtId="0" fontId="20" fillId="0" borderId="1" xfId="0" applyFont="1" applyFill="1" applyBorder="1"/>
    <xf numFmtId="0" fontId="7" fillId="0" borderId="0" xfId="0" applyFont="1" applyAlignment="1">
      <alignment horizontal="center"/>
    </xf>
    <xf numFmtId="0" fontId="24" fillId="3" borderId="20" xfId="1" applyFill="1" applyBorder="1" applyAlignment="1" applyProtection="1">
      <alignment horizontal="centerContinuous" vertical="center"/>
    </xf>
    <xf numFmtId="0" fontId="24" fillId="3" borderId="21" xfId="1" applyFill="1" applyBorder="1" applyAlignment="1" applyProtection="1">
      <alignment horizontal="centerContinuous" vertical="center"/>
    </xf>
    <xf numFmtId="0" fontId="24" fillId="3" borderId="3" xfId="1" applyFill="1" applyBorder="1" applyAlignment="1" applyProtection="1">
      <alignment horizontal="centerContinuous" vertical="center"/>
    </xf>
    <xf numFmtId="0" fontId="24" fillId="3" borderId="22" xfId="1" applyFill="1" applyBorder="1" applyAlignment="1" applyProtection="1">
      <alignment horizontal="centerContinuous" vertical="center"/>
    </xf>
    <xf numFmtId="0" fontId="24" fillId="3" borderId="23" xfId="1" applyFill="1" applyBorder="1" applyAlignment="1" applyProtection="1">
      <alignment horizontal="centerContinuous" vertical="center"/>
    </xf>
    <xf numFmtId="0" fontId="24" fillId="3" borderId="24" xfId="1" applyFill="1" applyBorder="1" applyAlignment="1" applyProtection="1">
      <alignment horizontal="centerContinuous" vertical="center"/>
    </xf>
    <xf numFmtId="0" fontId="23" fillId="0" borderId="0" xfId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4" fillId="3" borderId="25" xfId="1" applyFill="1" applyBorder="1" applyAlignment="1" applyProtection="1">
      <alignment horizontal="centerContinuous" vertical="center"/>
    </xf>
    <xf numFmtId="0" fontId="24" fillId="3" borderId="26" xfId="1" applyFill="1" applyBorder="1" applyAlignment="1" applyProtection="1">
      <alignment horizontal="centerContinuous" vertical="center"/>
    </xf>
    <xf numFmtId="0" fontId="24" fillId="3" borderId="27" xfId="1" applyFill="1" applyBorder="1" applyAlignment="1" applyProtection="1">
      <alignment horizontal="centerContinuous" vertical="center"/>
    </xf>
    <xf numFmtId="0" fontId="0" fillId="0" borderId="0" xfId="0" applyFill="1"/>
    <xf numFmtId="0" fontId="19" fillId="0" borderId="0" xfId="0" applyFont="1" applyBorder="1"/>
    <xf numFmtId="0" fontId="0" fillId="0" borderId="0" xfId="0" applyAlignment="1">
      <alignment horizontal="left"/>
    </xf>
    <xf numFmtId="0" fontId="0" fillId="8" borderId="0" xfId="0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9" fillId="0" borderId="0" xfId="0" applyFont="1" applyFill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Continuous"/>
    </xf>
    <xf numFmtId="0" fontId="0" fillId="0" borderId="0" xfId="0"/>
    <xf numFmtId="0" fontId="21" fillId="8" borderId="0" xfId="0" applyFont="1" applyFill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7" fillId="0" borderId="0" xfId="0" applyFont="1"/>
    <xf numFmtId="0" fontId="1" fillId="0" borderId="0" xfId="0" applyFont="1" applyAlignment="1">
      <alignment vertical="center"/>
    </xf>
    <xf numFmtId="0" fontId="19" fillId="8" borderId="0" xfId="0" applyFont="1" applyFill="1"/>
    <xf numFmtId="0" fontId="19" fillId="9" borderId="0" xfId="0" applyFont="1" applyFill="1"/>
    <xf numFmtId="0" fontId="0" fillId="10" borderId="0" xfId="0" applyFill="1"/>
    <xf numFmtId="0" fontId="19" fillId="1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/>
    <xf numFmtId="0" fontId="28" fillId="8" borderId="0" xfId="0" applyFont="1" applyFill="1"/>
    <xf numFmtId="0" fontId="28" fillId="0" borderId="1" xfId="0" applyFont="1" applyBorder="1"/>
    <xf numFmtId="0" fontId="28" fillId="0" borderId="1" xfId="0" applyFont="1" applyFill="1" applyBorder="1"/>
    <xf numFmtId="0" fontId="19" fillId="0" borderId="8" xfId="0" applyFont="1" applyFill="1" applyBorder="1"/>
    <xf numFmtId="0" fontId="0" fillId="0" borderId="0" xfId="0" applyNumberFormat="1"/>
    <xf numFmtId="0" fontId="0" fillId="0" borderId="1" xfId="0" applyNumberFormat="1" applyBorder="1"/>
    <xf numFmtId="0" fontId="0" fillId="7" borderId="10" xfId="0" applyFill="1" applyBorder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29" fillId="10" borderId="0" xfId="0" applyFont="1" applyFill="1" applyAlignment="1">
      <alignment horizontal="right" vertical="center"/>
    </xf>
    <xf numFmtId="0" fontId="30" fillId="10" borderId="0" xfId="0" applyFont="1" applyFill="1" applyAlignment="1">
      <alignment vertical="center"/>
    </xf>
    <xf numFmtId="0" fontId="31" fillId="10" borderId="0" xfId="0" applyFont="1" applyFill="1" applyAlignment="1">
      <alignment horizontal="right" vertical="center"/>
    </xf>
    <xf numFmtId="0" fontId="32" fillId="10" borderId="0" xfId="0" applyFont="1" applyFill="1" applyAlignment="1">
      <alignment vertical="center"/>
    </xf>
    <xf numFmtId="1" fontId="33" fillId="10" borderId="0" xfId="0" applyNumberFormat="1" applyFont="1" applyFill="1" applyAlignment="1">
      <alignment vertical="center"/>
    </xf>
    <xf numFmtId="0" fontId="29" fillId="10" borderId="0" xfId="3" applyFont="1" applyFill="1" applyAlignment="1">
      <alignment horizontal="right" vertical="center"/>
    </xf>
    <xf numFmtId="0" fontId="30" fillId="10" borderId="0" xfId="3" applyFont="1" applyFill="1" applyAlignment="1">
      <alignment vertical="center"/>
    </xf>
    <xf numFmtId="0" fontId="31" fillId="10" borderId="0" xfId="3" applyFont="1" applyFill="1" applyAlignment="1">
      <alignment horizontal="right" vertical="center"/>
    </xf>
    <xf numFmtId="0" fontId="32" fillId="10" borderId="0" xfId="3" applyFont="1" applyFill="1" applyAlignment="1">
      <alignment vertical="center"/>
    </xf>
    <xf numFmtId="1" fontId="33" fillId="10" borderId="0" xfId="3" applyNumberFormat="1" applyFont="1" applyFill="1" applyAlignment="1">
      <alignment vertical="center"/>
    </xf>
    <xf numFmtId="0" fontId="29" fillId="10" borderId="0" xfId="4" applyFont="1" applyFill="1" applyAlignment="1">
      <alignment horizontal="right" vertical="center"/>
    </xf>
    <xf numFmtId="0" fontId="30" fillId="10" borderId="0" xfId="4" applyFont="1" applyFill="1" applyAlignment="1">
      <alignment vertical="center"/>
    </xf>
    <xf numFmtId="0" fontId="31" fillId="10" borderId="0" xfId="4" applyFont="1" applyFill="1" applyAlignment="1">
      <alignment horizontal="right" vertical="center"/>
    </xf>
    <xf numFmtId="0" fontId="32" fillId="10" borderId="0" xfId="4" applyFont="1" applyFill="1" applyAlignment="1">
      <alignment vertical="center"/>
    </xf>
    <xf numFmtId="1" fontId="33" fillId="10" borderId="0" xfId="4" applyNumberFormat="1" applyFont="1" applyFill="1" applyAlignment="1">
      <alignment vertical="center"/>
    </xf>
    <xf numFmtId="0" fontId="29" fillId="8" borderId="0" xfId="0" applyFont="1" applyFill="1" applyAlignment="1">
      <alignment horizontal="right" vertical="center"/>
    </xf>
    <xf numFmtId="0" fontId="35" fillId="8" borderId="0" xfId="0" applyFont="1" applyFill="1" applyAlignment="1">
      <alignment vertical="center"/>
    </xf>
    <xf numFmtId="0" fontId="36" fillId="8" borderId="0" xfId="0" applyFont="1" applyFill="1" applyAlignment="1">
      <alignment horizontal="right" vertical="center"/>
    </xf>
    <xf numFmtId="0" fontId="4" fillId="8" borderId="0" xfId="0" applyFont="1" applyFill="1" applyAlignment="1">
      <alignment vertical="center"/>
    </xf>
    <xf numFmtId="1" fontId="37" fillId="8" borderId="0" xfId="0" applyNumberFormat="1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31" fillId="8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1" fontId="33" fillId="8" borderId="0" xfId="0" applyNumberFormat="1" applyFont="1" applyFill="1" applyAlignment="1">
      <alignment vertical="center"/>
    </xf>
    <xf numFmtId="0" fontId="29" fillId="8" borderId="0" xfId="3" applyFont="1" applyFill="1" applyAlignment="1">
      <alignment horizontal="right" vertical="center"/>
    </xf>
    <xf numFmtId="0" fontId="35" fillId="8" borderId="0" xfId="3" applyFont="1" applyFill="1" applyAlignment="1">
      <alignment vertical="center"/>
    </xf>
    <xf numFmtId="0" fontId="36" fillId="8" borderId="0" xfId="3" applyFont="1" applyFill="1" applyAlignment="1">
      <alignment horizontal="right" vertical="center"/>
    </xf>
    <xf numFmtId="0" fontId="4" fillId="8" borderId="0" xfId="3" applyFont="1" applyFill="1" applyAlignment="1">
      <alignment vertical="center"/>
    </xf>
    <xf numFmtId="1" fontId="37" fillId="8" borderId="0" xfId="3" applyNumberFormat="1" applyFont="1" applyFill="1" applyAlignment="1">
      <alignment vertical="center"/>
    </xf>
    <xf numFmtId="0" fontId="29" fillId="8" borderId="0" xfId="4" applyFont="1" applyFill="1" applyAlignment="1">
      <alignment horizontal="right" vertical="center"/>
    </xf>
    <xf numFmtId="0" fontId="35" fillId="8" borderId="0" xfId="4" applyFont="1" applyFill="1" applyAlignment="1">
      <alignment vertical="center"/>
    </xf>
    <xf numFmtId="0" fontId="36" fillId="8" borderId="0" xfId="4" applyFont="1" applyFill="1" applyAlignment="1">
      <alignment horizontal="right" vertical="center"/>
    </xf>
    <xf numFmtId="0" fontId="4" fillId="8" borderId="0" xfId="4" applyFont="1" applyFill="1" applyAlignment="1">
      <alignment vertical="center"/>
    </xf>
    <xf numFmtId="1" fontId="37" fillId="8" borderId="0" xfId="4" applyNumberFormat="1" applyFont="1" applyFill="1" applyAlignment="1">
      <alignment vertical="center"/>
    </xf>
    <xf numFmtId="0" fontId="35" fillId="10" borderId="0" xfId="2" applyFont="1" applyFill="1" applyAlignment="1">
      <alignment vertical="center"/>
    </xf>
    <xf numFmtId="0" fontId="36" fillId="10" borderId="0" xfId="2" applyFont="1" applyFill="1" applyAlignment="1">
      <alignment horizontal="right" vertical="center"/>
    </xf>
    <xf numFmtId="0" fontId="29" fillId="10" borderId="0" xfId="2" applyFont="1" applyFill="1" applyAlignment="1">
      <alignment horizontal="right" vertical="center"/>
    </xf>
    <xf numFmtId="0" fontId="30" fillId="10" borderId="0" xfId="2" applyFont="1" applyFill="1" applyAlignment="1">
      <alignment vertical="center"/>
    </xf>
    <xf numFmtId="0" fontId="31" fillId="10" borderId="0" xfId="2" applyFont="1" applyFill="1" applyAlignment="1">
      <alignment horizontal="right" vertical="center"/>
    </xf>
    <xf numFmtId="0" fontId="4" fillId="10" borderId="0" xfId="2" applyFont="1" applyFill="1" applyAlignment="1">
      <alignment vertical="center"/>
    </xf>
    <xf numFmtId="1" fontId="37" fillId="10" borderId="0" xfId="2" applyNumberFormat="1" applyFont="1" applyFill="1" applyAlignment="1">
      <alignment vertical="center"/>
    </xf>
    <xf numFmtId="0" fontId="32" fillId="10" borderId="0" xfId="2" applyFont="1" applyFill="1" applyAlignment="1">
      <alignment vertical="center"/>
    </xf>
    <xf numFmtId="1" fontId="33" fillId="10" borderId="0" xfId="2" applyNumberFormat="1" applyFont="1" applyFill="1" applyAlignment="1">
      <alignment vertical="center"/>
    </xf>
    <xf numFmtId="0" fontId="38" fillId="8" borderId="0" xfId="2" applyFont="1" applyFill="1" applyAlignment="1">
      <alignment horizontal="right" vertical="center"/>
    </xf>
    <xf numFmtId="0" fontId="35" fillId="8" borderId="0" xfId="2" applyFont="1" applyFill="1" applyAlignment="1">
      <alignment vertical="center"/>
    </xf>
    <xf numFmtId="0" fontId="36" fillId="8" borderId="0" xfId="2" applyFont="1" applyFill="1" applyAlignment="1">
      <alignment horizontal="right" vertical="center"/>
    </xf>
    <xf numFmtId="0" fontId="4" fillId="8" borderId="0" xfId="2" applyFont="1" applyFill="1" applyAlignment="1">
      <alignment vertical="center"/>
    </xf>
    <xf numFmtId="1" fontId="37" fillId="8" borderId="0" xfId="2" applyNumberFormat="1" applyFont="1" applyFill="1" applyAlignment="1">
      <alignment vertical="center"/>
    </xf>
    <xf numFmtId="0" fontId="29" fillId="8" borderId="0" xfId="2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2" fillId="10" borderId="1" xfId="3" applyFont="1" applyFill="1" applyBorder="1" applyAlignment="1">
      <alignment vertical="center"/>
    </xf>
    <xf numFmtId="1" fontId="33" fillId="10" borderId="1" xfId="3" applyNumberFormat="1" applyFont="1" applyFill="1" applyBorder="1" applyAlignment="1">
      <alignment vertical="center"/>
    </xf>
    <xf numFmtId="0" fontId="30" fillId="10" borderId="1" xfId="3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10" borderId="1" xfId="4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" fillId="10" borderId="0" xfId="2" applyFont="1" applyFill="1" applyAlignment="1">
      <alignment vertical="center"/>
    </xf>
    <xf numFmtId="0" fontId="28" fillId="8" borderId="0" xfId="0" applyFont="1" applyFill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/>
    <xf numFmtId="0" fontId="28" fillId="0" borderId="1" xfId="0" applyFont="1" applyBorder="1" applyAlignment="1">
      <alignment horizontal="left"/>
    </xf>
    <xf numFmtId="0" fontId="19" fillId="0" borderId="10" xfId="0" applyFont="1" applyFill="1" applyBorder="1"/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32" fillId="0" borderId="1" xfId="3" applyFont="1" applyFill="1" applyBorder="1" applyAlignment="1">
      <alignment vertical="center"/>
    </xf>
    <xf numFmtId="1" fontId="33" fillId="0" borderId="1" xfId="3" applyNumberFormat="1" applyFont="1" applyFill="1" applyBorder="1" applyAlignment="1">
      <alignment vertical="center"/>
    </xf>
    <xf numFmtId="0" fontId="30" fillId="0" borderId="1" xfId="3" applyFont="1" applyFill="1" applyBorder="1" applyAlignment="1">
      <alignment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10" borderId="1" xfId="0" applyFont="1" applyFill="1" applyBorder="1" applyAlignment="1">
      <alignment horizontal="left"/>
    </xf>
    <xf numFmtId="0" fontId="28" fillId="0" borderId="0" xfId="0" applyFont="1" applyBorder="1"/>
    <xf numFmtId="0" fontId="32" fillId="0" borderId="1" xfId="4" applyFont="1" applyFill="1" applyBorder="1" applyAlignment="1">
      <alignment vertical="center"/>
    </xf>
    <xf numFmtId="0" fontId="7" fillId="7" borderId="0" xfId="0" applyFont="1" applyFill="1" applyBorder="1" applyAlignment="1">
      <alignment horizontal="centerContinuous" vertical="center"/>
    </xf>
    <xf numFmtId="0" fontId="0" fillId="0" borderId="10" xfId="0" applyFill="1" applyBorder="1"/>
    <xf numFmtId="0" fontId="28" fillId="0" borderId="10" xfId="0" applyFont="1" applyBorder="1"/>
    <xf numFmtId="0" fontId="23" fillId="0" borderId="0" xfId="1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4" fillId="3" borderId="21" xfId="1" applyFill="1" applyBorder="1" applyAlignment="1" applyProtection="1">
      <alignment horizontal="center" vertical="center"/>
    </xf>
    <xf numFmtId="0" fontId="24" fillId="3" borderId="23" xfId="1" applyFill="1" applyBorder="1" applyAlignment="1" applyProtection="1">
      <alignment horizontal="center" vertical="center"/>
    </xf>
    <xf numFmtId="1" fontId="37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33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33" fillId="10" borderId="1" xfId="4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11" borderId="0" xfId="0" applyFill="1"/>
    <xf numFmtId="0" fontId="40" fillId="0" borderId="0" xfId="0" applyFont="1" applyAlignment="1">
      <alignment horizontal="center"/>
    </xf>
    <xf numFmtId="0" fontId="40" fillId="0" borderId="0" xfId="0" applyFont="1"/>
    <xf numFmtId="0" fontId="39" fillId="8" borderId="0" xfId="0" applyFont="1" applyFill="1" applyAlignment="1">
      <alignment horizontal="center"/>
    </xf>
    <xf numFmtId="0" fontId="39" fillId="8" borderId="0" xfId="0" applyFont="1" applyFill="1"/>
    <xf numFmtId="0" fontId="1" fillId="8" borderId="0" xfId="0" applyFont="1" applyFill="1" applyAlignment="1">
      <alignment horizontal="right" vertical="center"/>
    </xf>
    <xf numFmtId="0" fontId="19" fillId="10" borderId="0" xfId="0" applyFont="1" applyFill="1" applyBorder="1"/>
    <xf numFmtId="0" fontId="19" fillId="0" borderId="1" xfId="0" applyFont="1" applyFill="1" applyBorder="1" applyAlignment="1">
      <alignment horizontal="left"/>
    </xf>
    <xf numFmtId="0" fontId="30" fillId="10" borderId="1" xfId="3" applyFont="1" applyFill="1" applyBorder="1" applyAlignment="1">
      <alignment horizontal="left" vertical="center"/>
    </xf>
    <xf numFmtId="0" fontId="30" fillId="0" borderId="1" xfId="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0" fillId="11" borderId="10" xfId="0" applyFill="1" applyBorder="1"/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vertical="center"/>
    </xf>
    <xf numFmtId="0" fontId="7" fillId="0" borderId="1" xfId="0" applyFont="1" applyBorder="1"/>
    <xf numFmtId="0" fontId="0" fillId="0" borderId="10" xfId="0" applyBorder="1"/>
    <xf numFmtId="0" fontId="19" fillId="12" borderId="1" xfId="0" applyFont="1" applyFill="1" applyBorder="1"/>
    <xf numFmtId="0" fontId="2" fillId="1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8" fillId="12" borderId="1" xfId="0" applyFont="1" applyFill="1" applyBorder="1"/>
    <xf numFmtId="0" fontId="28" fillId="12" borderId="1" xfId="0" applyFont="1" applyFill="1" applyBorder="1" applyAlignment="1">
      <alignment horizontal="center"/>
    </xf>
    <xf numFmtId="0" fontId="0" fillId="12" borderId="1" xfId="0" applyFill="1" applyBorder="1"/>
    <xf numFmtId="0" fontId="19" fillId="12" borderId="8" xfId="0" applyFont="1" applyFill="1" applyBorder="1"/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19" fillId="12" borderId="1" xfId="0" applyFont="1" applyFill="1" applyBorder="1" applyAlignment="1">
      <alignment horizontal="left"/>
    </xf>
    <xf numFmtId="0" fontId="32" fillId="0" borderId="0" xfId="0" applyFont="1" applyFill="1" applyAlignment="1">
      <alignment vertical="center"/>
    </xf>
    <xf numFmtId="1" fontId="33" fillId="0" borderId="0" xfId="0" applyNumberFormat="1" applyFont="1" applyFill="1" applyAlignment="1">
      <alignment horizontal="center" vertical="center"/>
    </xf>
    <xf numFmtId="0" fontId="19" fillId="12" borderId="1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0" fillId="12" borderId="1" xfId="0" applyFont="1" applyFill="1" applyBorder="1" applyAlignment="1">
      <alignment vertical="center"/>
    </xf>
    <xf numFmtId="0" fontId="20" fillId="12" borderId="1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0" fillId="8" borderId="1" xfId="0" applyFill="1" applyBorder="1"/>
    <xf numFmtId="1" fontId="33" fillId="0" borderId="1" xfId="4" applyNumberFormat="1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/>
    </xf>
    <xf numFmtId="0" fontId="21" fillId="8" borderId="0" xfId="0" applyFont="1" applyFill="1" applyAlignment="1">
      <alignment horizontal="left"/>
    </xf>
    <xf numFmtId="0" fontId="23" fillId="0" borderId="0" xfId="1" applyFont="1" applyAlignment="1" applyProtection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3" borderId="21" xfId="1" applyFill="1" applyBorder="1" applyAlignment="1" applyProtection="1">
      <alignment horizontal="left" vertical="center"/>
    </xf>
    <xf numFmtId="0" fontId="24" fillId="3" borderId="23" xfId="1" applyFill="1" applyBorder="1" applyAlignment="1" applyProtection="1">
      <alignment horizontal="left" vertical="center"/>
    </xf>
    <xf numFmtId="0" fontId="8" fillId="2" borderId="6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/>
    </xf>
    <xf numFmtId="0" fontId="28" fillId="12" borderId="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30" fillId="0" borderId="1" xfId="4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left" vertical="center"/>
    </xf>
    <xf numFmtId="0" fontId="30" fillId="10" borderId="1" xfId="4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5">
    <cellStyle name="Collegamento ipertestuale" xfId="1" builtinId="8"/>
    <cellStyle name="Normale" xfId="0" builtinId="0"/>
    <cellStyle name="Normale 2" xfId="2"/>
    <cellStyle name="Normale 3" xfId="3"/>
    <cellStyle name="Normale 4" xfId="4"/>
  </cellStyles>
  <dxfs count="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lassifica Individuale Donne'!A171"/><Relationship Id="rId3" Type="http://schemas.openxmlformats.org/officeDocument/2006/relationships/hyperlink" Target="#'Classifica Individuale Donne'!A143"/><Relationship Id="rId7" Type="http://schemas.openxmlformats.org/officeDocument/2006/relationships/hyperlink" Target="#'Classifica Individuale Donne'!A208"/><Relationship Id="rId2" Type="http://schemas.openxmlformats.org/officeDocument/2006/relationships/hyperlink" Target="#'Classifica Individuale Donne'!A103"/><Relationship Id="rId1" Type="http://schemas.openxmlformats.org/officeDocument/2006/relationships/hyperlink" Target="#'Classifica Individuale Donne'!A13"/><Relationship Id="rId6" Type="http://schemas.openxmlformats.org/officeDocument/2006/relationships/hyperlink" Target="#'Classifica Individuale Donne'!A202"/><Relationship Id="rId5" Type="http://schemas.openxmlformats.org/officeDocument/2006/relationships/hyperlink" Target="#'Classifica Individuale Donne'!A36"/><Relationship Id="rId10" Type="http://schemas.openxmlformats.org/officeDocument/2006/relationships/hyperlink" Target="#'Classifica Individuale Donne'!A196"/><Relationship Id="rId4" Type="http://schemas.openxmlformats.org/officeDocument/2006/relationships/hyperlink" Target="#'Classifica Individuale Donne'!A65"/><Relationship Id="rId9" Type="http://schemas.openxmlformats.org/officeDocument/2006/relationships/hyperlink" Target="#'Classifica Individuale Donne'!A183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Classifica Individuale Uomini'!A857"/><Relationship Id="rId3" Type="http://schemas.openxmlformats.org/officeDocument/2006/relationships/hyperlink" Target="#'Classifica Individuale Uomini'!A507"/><Relationship Id="rId7" Type="http://schemas.openxmlformats.org/officeDocument/2006/relationships/hyperlink" Target="#'Classifica Individuale Uomini'!A845"/><Relationship Id="rId12" Type="http://schemas.openxmlformats.org/officeDocument/2006/relationships/hyperlink" Target="#'Classifica Individuale Uomini'!A6"/><Relationship Id="rId2" Type="http://schemas.openxmlformats.org/officeDocument/2006/relationships/hyperlink" Target="#'Classifica Individuale Uomini'!A322"/><Relationship Id="rId1" Type="http://schemas.openxmlformats.org/officeDocument/2006/relationships/hyperlink" Target="#'Classifica Individuale Uomini'!A6"/><Relationship Id="rId6" Type="http://schemas.openxmlformats.org/officeDocument/2006/relationships/hyperlink" Target="#'Classifica Individuale Uomini'!A829"/><Relationship Id="rId11" Type="http://schemas.openxmlformats.org/officeDocument/2006/relationships/hyperlink" Target="#'Classifica Individuale Uomini'!A802"/><Relationship Id="rId5" Type="http://schemas.openxmlformats.org/officeDocument/2006/relationships/hyperlink" Target="#'Classifica Individuale Uomini'!A78"/><Relationship Id="rId10" Type="http://schemas.openxmlformats.org/officeDocument/2006/relationships/hyperlink" Target="#'Classifica Individuale Uomini'!A749"/><Relationship Id="rId4" Type="http://schemas.openxmlformats.org/officeDocument/2006/relationships/hyperlink" Target="#'Classifica Individuale Uomini'!A159"/><Relationship Id="rId9" Type="http://schemas.openxmlformats.org/officeDocument/2006/relationships/hyperlink" Target="#'Classifica Individuale Uomini'!A64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189442</xdr:colOff>
      <xdr:row>6</xdr:row>
      <xdr:rowOff>157692</xdr:rowOff>
    </xdr:from>
    <xdr:to>
      <xdr:col>0</xdr:col>
      <xdr:colOff>370417</xdr:colOff>
      <xdr:row>7</xdr:row>
      <xdr:rowOff>14817</xdr:rowOff>
    </xdr:to>
    <xdr:sp macro="" textlink="">
      <xdr:nvSpPr>
        <xdr:cNvPr id="1195" name="Freccia in su 12"/>
        <xdr:cNvSpPr>
          <a:spLocks/>
        </xdr:cNvSpPr>
      </xdr:nvSpPr>
      <xdr:spPr bwMode="auto">
        <a:xfrm>
          <a:off x="189442" y="1522942"/>
          <a:ext cx="180975" cy="343958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723900</xdr:colOff>
      <xdr:row>2</xdr:row>
      <xdr:rowOff>9525</xdr:rowOff>
    </xdr:from>
    <xdr:to>
      <xdr:col>1</xdr:col>
      <xdr:colOff>725831</xdr:colOff>
      <xdr:row>2</xdr:row>
      <xdr:rowOff>344255</xdr:rowOff>
    </xdr:to>
    <xdr:sp macro="" textlink="">
      <xdr:nvSpPr>
        <xdr:cNvPr id="1206" name="Rettangolo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23900" y="411692"/>
          <a:ext cx="732181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</a:t>
          </a:r>
        </a:p>
      </xdr:txBody>
    </xdr:sp>
    <xdr:clientData/>
  </xdr:twoCellAnchor>
  <xdr:twoCellAnchor>
    <xdr:from>
      <xdr:col>2</xdr:col>
      <xdr:colOff>1526504</xdr:colOff>
      <xdr:row>2</xdr:row>
      <xdr:rowOff>19089</xdr:rowOff>
    </xdr:from>
    <xdr:to>
      <xdr:col>3</xdr:col>
      <xdr:colOff>196009</xdr:colOff>
      <xdr:row>2</xdr:row>
      <xdr:rowOff>344255</xdr:rowOff>
    </xdr:to>
    <xdr:sp macro="" textlink="">
      <xdr:nvSpPr>
        <xdr:cNvPr id="1207" name="Rettangolo 3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987004" y="421256"/>
          <a:ext cx="722672" cy="325166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SF45</a:t>
          </a:r>
        </a:p>
      </xdr:txBody>
    </xdr:sp>
    <xdr:clientData/>
  </xdr:twoCellAnchor>
  <xdr:twoCellAnchor>
    <xdr:from>
      <xdr:col>3</xdr:col>
      <xdr:colOff>222250</xdr:colOff>
      <xdr:row>2</xdr:row>
      <xdr:rowOff>21166</xdr:rowOff>
    </xdr:from>
    <xdr:to>
      <xdr:col>5</xdr:col>
      <xdr:colOff>540517</xdr:colOff>
      <xdr:row>2</xdr:row>
      <xdr:rowOff>355966</xdr:rowOff>
    </xdr:to>
    <xdr:sp macro="" textlink="">
      <xdr:nvSpPr>
        <xdr:cNvPr id="1208" name="Rettangolo 4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3735917" y="423333"/>
          <a:ext cx="741600" cy="33480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SF50</a:t>
          </a:r>
        </a:p>
      </xdr:txBody>
    </xdr:sp>
    <xdr:clientData/>
  </xdr:twoCellAnchor>
  <xdr:twoCellAnchor>
    <xdr:from>
      <xdr:col>2</xdr:col>
      <xdr:colOff>775306</xdr:colOff>
      <xdr:row>2</xdr:row>
      <xdr:rowOff>19089</xdr:rowOff>
    </xdr:from>
    <xdr:to>
      <xdr:col>2</xdr:col>
      <xdr:colOff>1507487</xdr:colOff>
      <xdr:row>2</xdr:row>
      <xdr:rowOff>344255</xdr:rowOff>
    </xdr:to>
    <xdr:sp macro="" textlink="">
      <xdr:nvSpPr>
        <xdr:cNvPr id="1209" name="Rettangolo 5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2235806" y="421256"/>
          <a:ext cx="732181" cy="325166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SF40</a:t>
          </a:r>
        </a:p>
      </xdr:txBody>
    </xdr:sp>
    <xdr:clientData/>
  </xdr:twoCellAnchor>
  <xdr:twoCellAnchor>
    <xdr:from>
      <xdr:col>2</xdr:col>
      <xdr:colOff>14599</xdr:colOff>
      <xdr:row>2</xdr:row>
      <xdr:rowOff>9525</xdr:rowOff>
    </xdr:from>
    <xdr:to>
      <xdr:col>2</xdr:col>
      <xdr:colOff>756289</xdr:colOff>
      <xdr:row>2</xdr:row>
      <xdr:rowOff>344255</xdr:rowOff>
    </xdr:to>
    <xdr:sp macro="" textlink="">
      <xdr:nvSpPr>
        <xdr:cNvPr id="1210" name="Rettangolo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475099" y="411692"/>
          <a:ext cx="741690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SF35</a:t>
          </a:r>
        </a:p>
      </xdr:txBody>
    </xdr:sp>
    <xdr:clientData/>
  </xdr:twoCellAnchor>
  <xdr:twoCellAnchor>
    <xdr:from>
      <xdr:col>2</xdr:col>
      <xdr:colOff>1516996</xdr:colOff>
      <xdr:row>3</xdr:row>
      <xdr:rowOff>46270</xdr:rowOff>
    </xdr:from>
    <xdr:to>
      <xdr:col>3</xdr:col>
      <xdr:colOff>186501</xdr:colOff>
      <xdr:row>3</xdr:row>
      <xdr:rowOff>371436</xdr:rowOff>
    </xdr:to>
    <xdr:sp macro="" textlink="">
      <xdr:nvSpPr>
        <xdr:cNvPr id="1211" name="Rettangolo 7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2977496" y="861187"/>
          <a:ext cx="722672" cy="325166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SF70</a:t>
          </a:r>
        </a:p>
      </xdr:txBody>
    </xdr:sp>
    <xdr:clientData/>
  </xdr:twoCellAnchor>
  <xdr:twoCellAnchor>
    <xdr:from>
      <xdr:col>3</xdr:col>
      <xdr:colOff>205518</xdr:colOff>
      <xdr:row>3</xdr:row>
      <xdr:rowOff>36706</xdr:rowOff>
    </xdr:from>
    <xdr:to>
      <xdr:col>5</xdr:col>
      <xdr:colOff>523875</xdr:colOff>
      <xdr:row>3</xdr:row>
      <xdr:rowOff>371436</xdr:rowOff>
    </xdr:to>
    <xdr:sp macro="" textlink="">
      <xdr:nvSpPr>
        <xdr:cNvPr id="1212" name="Rettangolo 8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3719185" y="851623"/>
          <a:ext cx="741690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SF75</a:t>
          </a:r>
        </a:p>
      </xdr:txBody>
    </xdr:sp>
    <xdr:clientData/>
  </xdr:twoCellAnchor>
  <xdr:twoCellAnchor>
    <xdr:from>
      <xdr:col>1</xdr:col>
      <xdr:colOff>22177</xdr:colOff>
      <xdr:row>3</xdr:row>
      <xdr:rowOff>36706</xdr:rowOff>
    </xdr:from>
    <xdr:to>
      <xdr:col>2</xdr:col>
      <xdr:colOff>14599</xdr:colOff>
      <xdr:row>3</xdr:row>
      <xdr:rowOff>371436</xdr:rowOff>
    </xdr:to>
    <xdr:sp macro="" textlink="">
      <xdr:nvSpPr>
        <xdr:cNvPr id="1213" name="Rettangolo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52427" y="851623"/>
          <a:ext cx="722672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SF55</a:t>
          </a:r>
        </a:p>
      </xdr:txBody>
    </xdr:sp>
    <xdr:clientData/>
  </xdr:twoCellAnchor>
  <xdr:twoCellAnchor>
    <xdr:from>
      <xdr:col>2</xdr:col>
      <xdr:colOff>14599</xdr:colOff>
      <xdr:row>3</xdr:row>
      <xdr:rowOff>36706</xdr:rowOff>
    </xdr:from>
    <xdr:to>
      <xdr:col>2</xdr:col>
      <xdr:colOff>756289</xdr:colOff>
      <xdr:row>3</xdr:row>
      <xdr:rowOff>371436</xdr:rowOff>
    </xdr:to>
    <xdr:sp macro="" textlink="">
      <xdr:nvSpPr>
        <xdr:cNvPr id="1214" name="Rettangolo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475099" y="851623"/>
          <a:ext cx="741690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SF60</a:t>
          </a:r>
        </a:p>
      </xdr:txBody>
    </xdr:sp>
    <xdr:clientData/>
  </xdr:twoCellAnchor>
  <xdr:twoCellAnchor>
    <xdr:from>
      <xdr:col>2</xdr:col>
      <xdr:colOff>775306</xdr:colOff>
      <xdr:row>3</xdr:row>
      <xdr:rowOff>46270</xdr:rowOff>
    </xdr:from>
    <xdr:to>
      <xdr:col>2</xdr:col>
      <xdr:colOff>1507487</xdr:colOff>
      <xdr:row>4</xdr:row>
      <xdr:rowOff>0</xdr:rowOff>
    </xdr:to>
    <xdr:sp macro="" textlink="">
      <xdr:nvSpPr>
        <xdr:cNvPr id="1215" name="Rettangolo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2235806" y="861187"/>
          <a:ext cx="732181" cy="33473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SF65</a:t>
          </a:r>
        </a:p>
      </xdr:txBody>
    </xdr:sp>
    <xdr:clientData/>
  </xdr:twoCellAnchor>
  <xdr:twoCellAnchor>
    <xdr:from>
      <xdr:col>0</xdr:col>
      <xdr:colOff>233891</xdr:colOff>
      <xdr:row>32</xdr:row>
      <xdr:rowOff>152400</xdr:rowOff>
    </xdr:from>
    <xdr:to>
      <xdr:col>0</xdr:col>
      <xdr:colOff>414866</xdr:colOff>
      <xdr:row>33</xdr:row>
      <xdr:rowOff>0</xdr:rowOff>
    </xdr:to>
    <xdr:sp macro="" textlink="">
      <xdr:nvSpPr>
        <xdr:cNvPr id="1197" name="Freccia in su 13"/>
        <xdr:cNvSpPr>
          <a:spLocks/>
        </xdr:cNvSpPr>
      </xdr:nvSpPr>
      <xdr:spPr bwMode="auto">
        <a:xfrm>
          <a:off x="233891" y="5041900"/>
          <a:ext cx="180975" cy="334433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228600</xdr:colOff>
      <xdr:row>71</xdr:row>
      <xdr:rowOff>113242</xdr:rowOff>
    </xdr:from>
    <xdr:to>
      <xdr:col>0</xdr:col>
      <xdr:colOff>409575</xdr:colOff>
      <xdr:row>71</xdr:row>
      <xdr:rowOff>457201</xdr:rowOff>
    </xdr:to>
    <xdr:sp macro="" textlink="">
      <xdr:nvSpPr>
        <xdr:cNvPr id="1198" name="Freccia in su 14"/>
        <xdr:cNvSpPr>
          <a:spLocks/>
        </xdr:cNvSpPr>
      </xdr:nvSpPr>
      <xdr:spPr bwMode="auto">
        <a:xfrm>
          <a:off x="228600" y="9172575"/>
          <a:ext cx="180975" cy="343959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179917</xdr:colOff>
      <xdr:row>125</xdr:row>
      <xdr:rowOff>158750</xdr:rowOff>
    </xdr:from>
    <xdr:to>
      <xdr:col>0</xdr:col>
      <xdr:colOff>360892</xdr:colOff>
      <xdr:row>126</xdr:row>
      <xdr:rowOff>14816</xdr:rowOff>
    </xdr:to>
    <xdr:sp macro="" textlink="">
      <xdr:nvSpPr>
        <xdr:cNvPr id="1199" name="Freccia in su 15"/>
        <xdr:cNvSpPr>
          <a:spLocks/>
        </xdr:cNvSpPr>
      </xdr:nvSpPr>
      <xdr:spPr bwMode="auto">
        <a:xfrm>
          <a:off x="179917" y="1464733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264584</xdr:colOff>
      <xdr:row>176</xdr:row>
      <xdr:rowOff>137584</xdr:rowOff>
    </xdr:from>
    <xdr:to>
      <xdr:col>0</xdr:col>
      <xdr:colOff>445559</xdr:colOff>
      <xdr:row>176</xdr:row>
      <xdr:rowOff>480484</xdr:rowOff>
    </xdr:to>
    <xdr:sp macro="" textlink="">
      <xdr:nvSpPr>
        <xdr:cNvPr id="1200" name="Freccia in su 16"/>
        <xdr:cNvSpPr>
          <a:spLocks/>
        </xdr:cNvSpPr>
      </xdr:nvSpPr>
      <xdr:spPr bwMode="auto">
        <a:xfrm>
          <a:off x="264584" y="20055417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232833</xdr:colOff>
      <xdr:row>224</xdr:row>
      <xdr:rowOff>148166</xdr:rowOff>
    </xdr:from>
    <xdr:to>
      <xdr:col>0</xdr:col>
      <xdr:colOff>413808</xdr:colOff>
      <xdr:row>225</xdr:row>
      <xdr:rowOff>4233</xdr:rowOff>
    </xdr:to>
    <xdr:sp macro="" textlink="">
      <xdr:nvSpPr>
        <xdr:cNvPr id="1201" name="Freccia in su 17"/>
        <xdr:cNvSpPr>
          <a:spLocks/>
        </xdr:cNvSpPr>
      </xdr:nvSpPr>
      <xdr:spPr bwMode="auto">
        <a:xfrm>
          <a:off x="232833" y="237595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254000</xdr:colOff>
      <xdr:row>245</xdr:row>
      <xdr:rowOff>137583</xdr:rowOff>
    </xdr:from>
    <xdr:to>
      <xdr:col>0</xdr:col>
      <xdr:colOff>434975</xdr:colOff>
      <xdr:row>245</xdr:row>
      <xdr:rowOff>480483</xdr:rowOff>
    </xdr:to>
    <xdr:sp macro="" textlink="">
      <xdr:nvSpPr>
        <xdr:cNvPr id="1202" name="Freccia in su 18"/>
        <xdr:cNvSpPr>
          <a:spLocks/>
        </xdr:cNvSpPr>
      </xdr:nvSpPr>
      <xdr:spPr bwMode="auto">
        <a:xfrm>
          <a:off x="254000" y="2584450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243416</xdr:colOff>
      <xdr:row>256</xdr:row>
      <xdr:rowOff>148166</xdr:rowOff>
    </xdr:from>
    <xdr:to>
      <xdr:col>0</xdr:col>
      <xdr:colOff>424391</xdr:colOff>
      <xdr:row>257</xdr:row>
      <xdr:rowOff>4233</xdr:rowOff>
    </xdr:to>
    <xdr:sp macro="" textlink="">
      <xdr:nvSpPr>
        <xdr:cNvPr id="1203" name="Freccia in su 19"/>
        <xdr:cNvSpPr>
          <a:spLocks/>
        </xdr:cNvSpPr>
      </xdr:nvSpPr>
      <xdr:spPr bwMode="auto">
        <a:xfrm>
          <a:off x="243416" y="276330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243417</xdr:colOff>
      <xdr:row>264</xdr:row>
      <xdr:rowOff>116416</xdr:rowOff>
    </xdr:from>
    <xdr:to>
      <xdr:col>0</xdr:col>
      <xdr:colOff>424392</xdr:colOff>
      <xdr:row>264</xdr:row>
      <xdr:rowOff>459316</xdr:rowOff>
    </xdr:to>
    <xdr:sp macro="" textlink="">
      <xdr:nvSpPr>
        <xdr:cNvPr id="1204" name="Freccia in su 20"/>
        <xdr:cNvSpPr>
          <a:spLocks/>
        </xdr:cNvSpPr>
      </xdr:nvSpPr>
      <xdr:spPr bwMode="auto">
        <a:xfrm>
          <a:off x="243417" y="289030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275166</xdr:colOff>
      <xdr:row>270</xdr:row>
      <xdr:rowOff>148166</xdr:rowOff>
    </xdr:from>
    <xdr:to>
      <xdr:col>0</xdr:col>
      <xdr:colOff>456141</xdr:colOff>
      <xdr:row>271</xdr:row>
      <xdr:rowOff>4233</xdr:rowOff>
    </xdr:to>
    <xdr:sp macro="" textlink="">
      <xdr:nvSpPr>
        <xdr:cNvPr id="1205" name="Freccia in su 21"/>
        <xdr:cNvSpPr>
          <a:spLocks/>
        </xdr:cNvSpPr>
      </xdr:nvSpPr>
      <xdr:spPr bwMode="auto">
        <a:xfrm>
          <a:off x="275166" y="30236583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9525</xdr:colOff>
      <xdr:row>2</xdr:row>
      <xdr:rowOff>342900</xdr:rowOff>
    </xdr:to>
    <xdr:sp macro="" textlink="">
      <xdr:nvSpPr>
        <xdr:cNvPr id="2281" name="Rettangolo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42950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PM</a:t>
          </a:r>
        </a:p>
      </xdr:txBody>
    </xdr:sp>
    <xdr:clientData/>
  </xdr:twoCellAnchor>
  <xdr:twoCellAnchor>
    <xdr:from>
      <xdr:col>2</xdr:col>
      <xdr:colOff>19050</xdr:colOff>
      <xdr:row>2</xdr:row>
      <xdr:rowOff>9525</xdr:rowOff>
    </xdr:from>
    <xdr:to>
      <xdr:col>2</xdr:col>
      <xdr:colOff>752475</xdr:colOff>
      <xdr:row>2</xdr:row>
      <xdr:rowOff>342900</xdr:rowOff>
    </xdr:to>
    <xdr:sp macro="" textlink="">
      <xdr:nvSpPr>
        <xdr:cNvPr id="2282" name="Rettangolo 3"/>
        <xdr:cNvSpPr txBox="1">
          <a:spLocks noChangeArrowheads="1"/>
        </xdr:cNvSpPr>
      </xdr:nvSpPr>
      <xdr:spPr bwMode="auto">
        <a:xfrm>
          <a:off x="1485900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</a:t>
          </a:r>
        </a:p>
      </xdr:txBody>
    </xdr:sp>
    <xdr:clientData/>
  </xdr:twoCellAnchor>
  <xdr:twoCellAnchor>
    <xdr:from>
      <xdr:col>3</xdr:col>
      <xdr:colOff>542925</xdr:colOff>
      <xdr:row>2</xdr:row>
      <xdr:rowOff>19050</xdr:rowOff>
    </xdr:from>
    <xdr:to>
      <xdr:col>5</xdr:col>
      <xdr:colOff>666750</xdr:colOff>
      <xdr:row>2</xdr:row>
      <xdr:rowOff>342900</xdr:rowOff>
    </xdr:to>
    <xdr:sp macro="" textlink="">
      <xdr:nvSpPr>
        <xdr:cNvPr id="2283" name="Rettangolo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3752850" y="428625"/>
          <a:ext cx="733425" cy="32385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SM45</a:t>
          </a:r>
        </a:p>
      </xdr:txBody>
    </xdr:sp>
    <xdr:clientData/>
  </xdr:twoCellAnchor>
  <xdr:twoCellAnchor>
    <xdr:from>
      <xdr:col>5</xdr:col>
      <xdr:colOff>685800</xdr:colOff>
      <xdr:row>2</xdr:row>
      <xdr:rowOff>9525</xdr:rowOff>
    </xdr:from>
    <xdr:to>
      <xdr:col>5</xdr:col>
      <xdr:colOff>1419225</xdr:colOff>
      <xdr:row>2</xdr:row>
      <xdr:rowOff>342900</xdr:rowOff>
    </xdr:to>
    <xdr:sp macro="" textlink="">
      <xdr:nvSpPr>
        <xdr:cNvPr id="2284" name="Rettangolo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4505325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SM50</a:t>
          </a: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523875</xdr:colOff>
      <xdr:row>2</xdr:row>
      <xdr:rowOff>342900</xdr:rowOff>
    </xdr:to>
    <xdr:sp macro="" textlink="">
      <xdr:nvSpPr>
        <xdr:cNvPr id="2285" name="Rettangolo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2990850" y="428625"/>
          <a:ext cx="742950" cy="32385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SM40</a:t>
          </a:r>
        </a:p>
      </xdr:txBody>
    </xdr:sp>
    <xdr:clientData/>
  </xdr:twoCellAnchor>
  <xdr:twoCellAnchor>
    <xdr:from>
      <xdr:col>2</xdr:col>
      <xdr:colOff>771525</xdr:colOff>
      <xdr:row>2</xdr:row>
      <xdr:rowOff>9525</xdr:rowOff>
    </xdr:from>
    <xdr:to>
      <xdr:col>2</xdr:col>
      <xdr:colOff>1504950</xdr:colOff>
      <xdr:row>2</xdr:row>
      <xdr:rowOff>342900</xdr:rowOff>
    </xdr:to>
    <xdr:sp macro="" textlink="">
      <xdr:nvSpPr>
        <xdr:cNvPr id="2286" name="Rettangolo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2238375" y="41910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SM35</a:t>
          </a:r>
        </a:p>
      </xdr:txBody>
    </xdr:sp>
    <xdr:clientData/>
  </xdr:twoCellAnchor>
  <xdr:twoCellAnchor>
    <xdr:from>
      <xdr:col>2</xdr:col>
      <xdr:colOff>1514475</xdr:colOff>
      <xdr:row>3</xdr:row>
      <xdr:rowOff>47625</xdr:rowOff>
    </xdr:from>
    <xdr:to>
      <xdr:col>3</xdr:col>
      <xdr:colOff>523875</xdr:colOff>
      <xdr:row>3</xdr:row>
      <xdr:rowOff>371475</xdr:rowOff>
    </xdr:to>
    <xdr:sp macro="" textlink="">
      <xdr:nvSpPr>
        <xdr:cNvPr id="2287" name="Rettangolo 1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2981325" y="866775"/>
          <a:ext cx="752475" cy="323850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SM70</a:t>
          </a:r>
        </a:p>
      </xdr:txBody>
    </xdr:sp>
    <xdr:clientData/>
  </xdr:twoCellAnchor>
  <xdr:twoCellAnchor>
    <xdr:from>
      <xdr:col>3</xdr:col>
      <xdr:colOff>542925</xdr:colOff>
      <xdr:row>3</xdr:row>
      <xdr:rowOff>38100</xdr:rowOff>
    </xdr:from>
    <xdr:to>
      <xdr:col>5</xdr:col>
      <xdr:colOff>676275</xdr:colOff>
      <xdr:row>3</xdr:row>
      <xdr:rowOff>371475</xdr:rowOff>
    </xdr:to>
    <xdr:sp macro="" textlink="">
      <xdr:nvSpPr>
        <xdr:cNvPr id="2288" name="Rettangolo 12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3752850" y="857250"/>
          <a:ext cx="742950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SM75</a:t>
          </a:r>
        </a:p>
      </xdr:txBody>
    </xdr:sp>
    <xdr:clientData/>
  </xdr:twoCellAnchor>
  <xdr:twoCellAnchor>
    <xdr:from>
      <xdr:col>5</xdr:col>
      <xdr:colOff>685800</xdr:colOff>
      <xdr:row>3</xdr:row>
      <xdr:rowOff>38100</xdr:rowOff>
    </xdr:from>
    <xdr:to>
      <xdr:col>5</xdr:col>
      <xdr:colOff>1428750</xdr:colOff>
      <xdr:row>3</xdr:row>
      <xdr:rowOff>371475</xdr:rowOff>
    </xdr:to>
    <xdr:sp macro="" textlink="">
      <xdr:nvSpPr>
        <xdr:cNvPr id="2289" name="Rettangolo 1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4505325" y="857250"/>
          <a:ext cx="742950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SM80</a:t>
          </a:r>
        </a:p>
      </xdr:txBody>
    </xdr:sp>
    <xdr:clientData/>
  </xdr:twoCellAnchor>
  <xdr:twoCellAnchor>
    <xdr:from>
      <xdr:col>1</xdr:col>
      <xdr:colOff>19050</xdr:colOff>
      <xdr:row>3</xdr:row>
      <xdr:rowOff>38100</xdr:rowOff>
    </xdr:from>
    <xdr:to>
      <xdr:col>2</xdr:col>
      <xdr:colOff>19050</xdr:colOff>
      <xdr:row>3</xdr:row>
      <xdr:rowOff>371475</xdr:rowOff>
    </xdr:to>
    <xdr:sp macro="" textlink="">
      <xdr:nvSpPr>
        <xdr:cNvPr id="2290" name="Rettangolo 23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52475" y="85725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SM55</a:t>
          </a:r>
        </a:p>
      </xdr:txBody>
    </xdr:sp>
    <xdr:clientData/>
  </xdr:twoCellAnchor>
  <xdr:twoCellAnchor>
    <xdr:from>
      <xdr:col>2</xdr:col>
      <xdr:colOff>19050</xdr:colOff>
      <xdr:row>3</xdr:row>
      <xdr:rowOff>38100</xdr:rowOff>
    </xdr:from>
    <xdr:to>
      <xdr:col>2</xdr:col>
      <xdr:colOff>752475</xdr:colOff>
      <xdr:row>3</xdr:row>
      <xdr:rowOff>371475</xdr:rowOff>
    </xdr:to>
    <xdr:sp macro="" textlink="">
      <xdr:nvSpPr>
        <xdr:cNvPr id="2291" name="Rettangolo 24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485900" y="857250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SM60</a:t>
          </a:r>
        </a:p>
      </xdr:txBody>
    </xdr:sp>
    <xdr:clientData/>
  </xdr:twoCellAnchor>
  <xdr:twoCellAnchor>
    <xdr:from>
      <xdr:col>2</xdr:col>
      <xdr:colOff>771525</xdr:colOff>
      <xdr:row>3</xdr:row>
      <xdr:rowOff>47625</xdr:rowOff>
    </xdr:from>
    <xdr:to>
      <xdr:col>2</xdr:col>
      <xdr:colOff>1504950</xdr:colOff>
      <xdr:row>3</xdr:row>
      <xdr:rowOff>381000</xdr:rowOff>
    </xdr:to>
    <xdr:sp macro="" textlink="">
      <xdr:nvSpPr>
        <xdr:cNvPr id="2292" name="Rettangolo 25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2238375" y="866775"/>
          <a:ext cx="733425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0" rIns="36576" bIns="41148" anchor="b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SM65</a:t>
          </a:r>
        </a:p>
      </xdr:txBody>
    </xdr:sp>
    <xdr:clientData/>
  </xdr:twoCellAnchor>
  <xdr:twoCellAnchor>
    <xdr:from>
      <xdr:col>0</xdr:col>
      <xdr:colOff>219075</xdr:colOff>
      <xdr:row>21</xdr:row>
      <xdr:rowOff>123825</xdr:rowOff>
    </xdr:from>
    <xdr:to>
      <xdr:col>0</xdr:col>
      <xdr:colOff>400050</xdr:colOff>
      <xdr:row>21</xdr:row>
      <xdr:rowOff>466725</xdr:rowOff>
    </xdr:to>
    <xdr:sp macro="" textlink="">
      <xdr:nvSpPr>
        <xdr:cNvPr id="2293" name="Freccia in su 13"/>
        <xdr:cNvSpPr>
          <a:spLocks/>
        </xdr:cNvSpPr>
      </xdr:nvSpPr>
      <xdr:spPr bwMode="auto">
        <a:xfrm>
          <a:off x="219075" y="31337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209550</xdr:colOff>
      <xdr:row>13</xdr:row>
      <xdr:rowOff>123825</xdr:rowOff>
    </xdr:from>
    <xdr:to>
      <xdr:col>0</xdr:col>
      <xdr:colOff>390525</xdr:colOff>
      <xdr:row>13</xdr:row>
      <xdr:rowOff>466725</xdr:rowOff>
    </xdr:to>
    <xdr:sp macro="" textlink="">
      <xdr:nvSpPr>
        <xdr:cNvPr id="2294" name="Freccia in su 14"/>
        <xdr:cNvSpPr>
          <a:spLocks/>
        </xdr:cNvSpPr>
      </xdr:nvSpPr>
      <xdr:spPr bwMode="auto">
        <a:xfrm>
          <a:off x="209550" y="14954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276225</xdr:colOff>
      <xdr:row>106</xdr:row>
      <xdr:rowOff>133350</xdr:rowOff>
    </xdr:from>
    <xdr:to>
      <xdr:col>0</xdr:col>
      <xdr:colOff>457200</xdr:colOff>
      <xdr:row>106</xdr:row>
      <xdr:rowOff>476250</xdr:rowOff>
    </xdr:to>
    <xdr:sp macro="" textlink="">
      <xdr:nvSpPr>
        <xdr:cNvPr id="2295" name="Freccia in su 15"/>
        <xdr:cNvSpPr>
          <a:spLocks/>
        </xdr:cNvSpPr>
      </xdr:nvSpPr>
      <xdr:spPr bwMode="auto">
        <a:xfrm>
          <a:off x="276225" y="106394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247650</xdr:colOff>
      <xdr:row>200</xdr:row>
      <xdr:rowOff>123825</xdr:rowOff>
    </xdr:from>
    <xdr:to>
      <xdr:col>0</xdr:col>
      <xdr:colOff>428625</xdr:colOff>
      <xdr:row>200</xdr:row>
      <xdr:rowOff>466725</xdr:rowOff>
    </xdr:to>
    <xdr:sp macro="" textlink="">
      <xdr:nvSpPr>
        <xdr:cNvPr id="2296" name="Freccia in su 16"/>
        <xdr:cNvSpPr>
          <a:spLocks/>
        </xdr:cNvSpPr>
      </xdr:nvSpPr>
      <xdr:spPr bwMode="auto">
        <a:xfrm>
          <a:off x="247650" y="1777365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238125</xdr:colOff>
      <xdr:row>381</xdr:row>
      <xdr:rowOff>142875</xdr:rowOff>
    </xdr:from>
    <xdr:to>
      <xdr:col>0</xdr:col>
      <xdr:colOff>419100</xdr:colOff>
      <xdr:row>381</xdr:row>
      <xdr:rowOff>485775</xdr:rowOff>
    </xdr:to>
    <xdr:sp macro="" textlink="">
      <xdr:nvSpPr>
        <xdr:cNvPr id="2297" name="Freccia in su 17"/>
        <xdr:cNvSpPr>
          <a:spLocks/>
        </xdr:cNvSpPr>
      </xdr:nvSpPr>
      <xdr:spPr bwMode="auto">
        <a:xfrm>
          <a:off x="238125" y="3384232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142875</xdr:colOff>
      <xdr:row>590</xdr:row>
      <xdr:rowOff>133350</xdr:rowOff>
    </xdr:from>
    <xdr:to>
      <xdr:col>0</xdr:col>
      <xdr:colOff>323850</xdr:colOff>
      <xdr:row>590</xdr:row>
      <xdr:rowOff>476250</xdr:rowOff>
    </xdr:to>
    <xdr:sp macro="" textlink="">
      <xdr:nvSpPr>
        <xdr:cNvPr id="2298" name="Freccia in su 18"/>
        <xdr:cNvSpPr>
          <a:spLocks/>
        </xdr:cNvSpPr>
      </xdr:nvSpPr>
      <xdr:spPr bwMode="auto">
        <a:xfrm>
          <a:off x="142875" y="5035867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219075</xdr:colOff>
      <xdr:row>791</xdr:row>
      <xdr:rowOff>133350</xdr:rowOff>
    </xdr:from>
    <xdr:to>
      <xdr:col>0</xdr:col>
      <xdr:colOff>400050</xdr:colOff>
      <xdr:row>791</xdr:row>
      <xdr:rowOff>476250</xdr:rowOff>
    </xdr:to>
    <xdr:sp macro="" textlink="">
      <xdr:nvSpPr>
        <xdr:cNvPr id="2299" name="Freccia in su 19"/>
        <xdr:cNvSpPr>
          <a:spLocks/>
        </xdr:cNvSpPr>
      </xdr:nvSpPr>
      <xdr:spPr bwMode="auto">
        <a:xfrm>
          <a:off x="219075" y="6219825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200025</xdr:colOff>
      <xdr:row>931</xdr:row>
      <xdr:rowOff>123825</xdr:rowOff>
    </xdr:from>
    <xdr:to>
      <xdr:col>0</xdr:col>
      <xdr:colOff>381000</xdr:colOff>
      <xdr:row>931</xdr:row>
      <xdr:rowOff>466725</xdr:rowOff>
    </xdr:to>
    <xdr:sp macro="" textlink="">
      <xdr:nvSpPr>
        <xdr:cNvPr id="2300" name="Freccia in su 20"/>
        <xdr:cNvSpPr>
          <a:spLocks/>
        </xdr:cNvSpPr>
      </xdr:nvSpPr>
      <xdr:spPr bwMode="auto">
        <a:xfrm>
          <a:off x="200025" y="7240905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171450</xdr:colOff>
      <xdr:row>1015</xdr:row>
      <xdr:rowOff>152400</xdr:rowOff>
    </xdr:from>
    <xdr:to>
      <xdr:col>0</xdr:col>
      <xdr:colOff>352425</xdr:colOff>
      <xdr:row>1016</xdr:row>
      <xdr:rowOff>9525</xdr:rowOff>
    </xdr:to>
    <xdr:sp macro="" textlink="">
      <xdr:nvSpPr>
        <xdr:cNvPr id="2301" name="Freccia in su 21"/>
        <xdr:cNvSpPr>
          <a:spLocks/>
        </xdr:cNvSpPr>
      </xdr:nvSpPr>
      <xdr:spPr bwMode="auto">
        <a:xfrm>
          <a:off x="171450" y="7893367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1049</xdr:row>
      <xdr:rowOff>142875</xdr:rowOff>
    </xdr:from>
    <xdr:to>
      <xdr:col>0</xdr:col>
      <xdr:colOff>419100</xdr:colOff>
      <xdr:row>1049</xdr:row>
      <xdr:rowOff>485775</xdr:rowOff>
    </xdr:to>
    <xdr:sp macro="" textlink="">
      <xdr:nvSpPr>
        <xdr:cNvPr id="2302" name="Freccia in su 22"/>
        <xdr:cNvSpPr>
          <a:spLocks/>
        </xdr:cNvSpPr>
      </xdr:nvSpPr>
      <xdr:spPr bwMode="auto">
        <a:xfrm>
          <a:off x="238125" y="82829400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276225</xdr:colOff>
      <xdr:row>1068</xdr:row>
      <xdr:rowOff>95250</xdr:rowOff>
    </xdr:from>
    <xdr:to>
      <xdr:col>0</xdr:col>
      <xdr:colOff>457200</xdr:colOff>
      <xdr:row>1068</xdr:row>
      <xdr:rowOff>428625</xdr:rowOff>
    </xdr:to>
    <xdr:sp macro="" textlink="">
      <xdr:nvSpPr>
        <xdr:cNvPr id="2303" name="Freccia in su 23"/>
        <xdr:cNvSpPr>
          <a:spLocks/>
        </xdr:cNvSpPr>
      </xdr:nvSpPr>
      <xdr:spPr bwMode="auto">
        <a:xfrm>
          <a:off x="276225" y="85772625"/>
          <a:ext cx="180975" cy="333375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247650</xdr:colOff>
      <xdr:row>1078</xdr:row>
      <xdr:rowOff>142875</xdr:rowOff>
    </xdr:from>
    <xdr:to>
      <xdr:col>0</xdr:col>
      <xdr:colOff>428625</xdr:colOff>
      <xdr:row>1078</xdr:row>
      <xdr:rowOff>485775</xdr:rowOff>
    </xdr:to>
    <xdr:sp macro="" textlink="">
      <xdr:nvSpPr>
        <xdr:cNvPr id="2304" name="Freccia in su 24"/>
        <xdr:cNvSpPr>
          <a:spLocks/>
        </xdr:cNvSpPr>
      </xdr:nvSpPr>
      <xdr:spPr bwMode="auto">
        <a:xfrm>
          <a:off x="247650" y="87620475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209550</xdr:colOff>
      <xdr:row>5</xdr:row>
      <xdr:rowOff>123825</xdr:rowOff>
    </xdr:from>
    <xdr:to>
      <xdr:col>0</xdr:col>
      <xdr:colOff>390525</xdr:colOff>
      <xdr:row>5</xdr:row>
      <xdr:rowOff>466725</xdr:rowOff>
    </xdr:to>
    <xdr:sp macro="" textlink="">
      <xdr:nvSpPr>
        <xdr:cNvPr id="26" name="Freccia in su 14"/>
        <xdr:cNvSpPr>
          <a:spLocks/>
        </xdr:cNvSpPr>
      </xdr:nvSpPr>
      <xdr:spPr bwMode="auto">
        <a:xfrm>
          <a:off x="209550" y="2653242"/>
          <a:ext cx="180975" cy="342900"/>
        </a:xfrm>
        <a:custGeom>
          <a:avLst/>
          <a:gdLst/>
          <a:ahLst/>
          <a:cxnLst>
            <a:cxn ang="0">
              <a:pos x="0" y="4352"/>
            </a:cxn>
            <a:cxn ang="0">
              <a:pos x="4096" y="4352"/>
            </a:cxn>
            <a:cxn ang="0">
              <a:pos x="4096" y="16384"/>
            </a:cxn>
            <a:cxn ang="0">
              <a:pos x="12288" y="16384"/>
            </a:cxn>
            <a:cxn ang="0">
              <a:pos x="12288" y="4352"/>
            </a:cxn>
            <a:cxn ang="0">
              <a:pos x="16384" y="4352"/>
            </a:cxn>
            <a:cxn ang="0">
              <a:pos x="8192" y="0"/>
            </a:cxn>
            <a:cxn ang="0">
              <a:pos x="0" y="4352"/>
            </a:cxn>
          </a:cxnLst>
          <a:rect l="0" t="0" r="r" b="b"/>
          <a:pathLst>
            <a:path w="16384" h="16384">
              <a:moveTo>
                <a:pt x="0" y="4352"/>
              </a:moveTo>
              <a:lnTo>
                <a:pt x="4096" y="4352"/>
              </a:lnTo>
              <a:lnTo>
                <a:pt x="4096" y="16384"/>
              </a:lnTo>
              <a:lnTo>
                <a:pt x="12288" y="16384"/>
              </a:lnTo>
              <a:lnTo>
                <a:pt x="12288" y="4352"/>
              </a:lnTo>
              <a:lnTo>
                <a:pt x="16384" y="4352"/>
              </a:lnTo>
              <a:lnTo>
                <a:pt x="8192" y="0"/>
              </a:lnTo>
              <a:lnTo>
                <a:pt x="0" y="4352"/>
              </a:lnTo>
              <a:close/>
            </a:path>
          </a:pathLst>
        </a:custGeom>
        <a:solidFill>
          <a:srgbClr val="666699"/>
        </a:solidFill>
        <a:ln w="24765" cap="flat">
          <a:solidFill>
            <a:srgbClr val="333399"/>
          </a:solidFill>
          <a:prstDash val="solid"/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2</xdr:row>
      <xdr:rowOff>342900</xdr:rowOff>
    </xdr:to>
    <xdr:sp macro="" textlink="">
      <xdr:nvSpPr>
        <xdr:cNvPr id="27" name="Rettangolo 2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739775" y="464608"/>
          <a:ext cx="730250" cy="333375"/>
        </a:xfrm>
        <a:prstGeom prst="rect">
          <a:avLst/>
        </a:prstGeom>
        <a:solidFill>
          <a:srgbClr val="666699"/>
        </a:solidFill>
        <a:ln w="24765" cap="flat">
          <a:solidFill>
            <a:srgbClr val="333399"/>
          </a:solidFill>
          <a:prstDash val="solid"/>
          <a:miter lim="800000"/>
          <a:headEnd/>
          <a:tailEnd/>
        </a:ln>
      </xdr:spPr>
      <xdr:txBody>
        <a:bodyPr vertOverflow="clip" wrap="square" lIns="36576" tIns="41148" rIns="36576" bIns="41148" anchor="ctr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FFFF00"/>
              </a:solidFill>
              <a:latin typeface="Arial Black"/>
            </a:rPr>
            <a:t>JM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ARTELLA%20SOCIETA'/lavorazion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ARTELLA%20SOCIETA'/lavorazion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CARTELLA%20SOCIETA'/lavorazion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mela" refreshedDate="43083.47204872685" createdVersion="3" refreshedVersion="3" minRefreshableVersion="3" recordCount="1574">
  <cacheSource type="worksheet">
    <worksheetSource ref="F1:G1575" sheet="UOMINI" r:id="rId2"/>
  </cacheSource>
  <cacheFields count="2">
    <cacheField name="Società" numFmtId="0">
      <sharedItems count="166">
        <s v="BR153 ASD APULIATHLETICA"/>
        <s v="BA521 A.S. DOF AMATORI TURI"/>
        <s v="CS386 ASD CORRICASTROVILLARI"/>
        <s v="BA502 A.S.D. MONTEDORO NOCI"/>
        <s v="LE619 A. POL. DIL. AMICI GIALLOROSSI"/>
        <s v="LE383 ATLETICA CAPO DI LEUCA"/>
        <s v="LE642 NUOVA ATLETICA COPERTINO"/>
        <s v="BA550 AVIS IN CORSA CONVERSANO"/>
        <s v="LE601 A.S. ACTION RUNNING MONTERONI"/>
        <s v="BA011 A.S. ATLETICA CASTELLANA"/>
        <s v="LE643 ASD LA MANDRA CALIMERA"/>
        <s v="BA535 A.S. ATLETICA POLIGNANO"/>
        <s v="LE303 CLUB CORRERE GALATINA"/>
        <s v="BR131 A.S. ATLETICA LATIANO"/>
        <s v="LE625 AMATORI CASTRIGNANO DE` GRECI"/>
        <s v="TA450 LA PALESTRA ASD-SEZ. MARATHON"/>
        <s v="LE349 ATL. AMATORI CORIGLIANO"/>
        <s v="LE631 PODISTICA MAGLIESE"/>
        <s v="LE641 ASD TREPUZZI RUNNING"/>
        <s v="BR141 POLISPORT CICLO CLUB FASANO"/>
        <s v="LE307 S.S. A.V.I.S. SPORT NOVOLI"/>
        <s v="BA554 FREE RUNNERS MOLFETTA"/>
        <s v="LE302 S.S.GRECIA SALENTINA MARTANO"/>
        <s v="BR162 ASD OLIMPO LATIANO"/>
        <s v="BA093 ATLETIC CLUB ALTAMURA"/>
        <s v="BA025 A.S. AMATORI PUTIGNANO"/>
        <s v="LE315 ATLETICA SALENTINA LECCE"/>
        <s v="TA457 A.S.D ATL. PODISTICA PALAGIANO"/>
        <s v="LE620 TRE CASALI SAN CESARIO"/>
        <s v="PZ113 ATLETICA CORREREPOLLINO"/>
        <s v="BR158 OSTUNI RUNNER'S"/>
        <s v="LE604 ATLETICA SURBO"/>
        <s v="TA425 ASD POD. FAGGIANO V.P. SERVICE"/>
        <s v="BR139 GYMNASIUM S. PANCRAZIO"/>
        <s v="LE605 ABACUS VILLA BALDASSARRI"/>
        <s v="LE644 ASD ATLETICA LEVERANO"/>
        <s v="BA710 A.S.D. GRAVINA FESTINA LENTE!"/>
        <s v="BA711 BIO AMBRA NEW AGE"/>
        <s v="LE318 A.S. PODISTICA PARABITA"/>
        <s v="BA043 G.S.ATLETICA AMATORI CORATO"/>
        <s v="LE621 A.S.D. `P.U.C. SALENTO`"/>
        <s v="TA466 MARTINA FRANCA RUNNING A.S.D."/>
        <s v="LE647 ASD CAVALLI DI RAZZA"/>
        <s v="TA468 ATLETICA TALSANO"/>
        <s v="LE304 SARACENATLETICA"/>
        <s v="TA402 A.S.D. PODISTICA GROTTAGLIE"/>
        <s v="BA726 BITONTO SPORTIVA"/>
        <s v="LE610 PODISTICA COPERTINO"/>
        <s v="TA440 ATHLETIC TEAM PALAGIANO"/>
        <s v="LE637 ASD N.E.S.T."/>
        <s v="LE645 A.S.D. GALATLETICA DREAM TEAM"/>
        <s v="LE320 C.A.SPORTLEADER CORRERE E` VIT"/>
        <s v="LE636 GPDM LECCE"/>
        <s v="LE633 SALENTO IN CORSA VEGLIE"/>
        <s v="LE614 ATLETICA SALENTO ARADEO"/>
        <s v="BR103 ATLETICA AMATORI BRINDISI"/>
        <s v="BR138 A.S. TEAM FRANCAVILLA"/>
        <s v="TA464 TEAM PIANETA SPORT MASSAFRA"/>
        <s v="LE346 GR. POD. A 13 ALBA TAURISANO"/>
        <s v="LE615 A.S.D. PODISTICA SOLETUM"/>
        <s v="BA052 BARI ROAD RUNNERS CLUB"/>
        <s v="TA451 A.S.D. ATLETICA DON MILANI"/>
        <s v="LE607 A.S. PODISTICA TUGLIE"/>
        <s v="BA049 G.S.P. III REGIONE AEREA BARI"/>
        <s v="TA424 CORRERE E' SALUTE MOTTOLA"/>
        <s v="LE634 ASD ATLETICA GALATEA"/>
        <s v="BA082 ATLETICA TOMMASO ASSI TRANI"/>
        <s v="TA456 TARANTO SPORTIVA"/>
        <s v="LE617 POLISPORTIVA BPP"/>
        <s v="TA460 BODY ANGEL"/>
        <s v="LE635 A.S. ATLETICA GALLIPOLI"/>
        <s v="CA231 A.S.D. ATLETICA MONTEPONI IGLE"/>
        <s v="LE629 OTRANTO 800"/>
        <s v="LE322 A.S. MARATHON CLUB LECCE"/>
        <s v="BA029 A.A.'E. MANZARI' CASAMASSIMA"/>
        <s v="BA039 A.S.D. AMICI STRADA DEL TESORO"/>
        <s v="LE632 SALENTO IS RUNNING"/>
        <s v="BA700 A.S.D. NADIR ON THE ROAD - PUT"/>
        <s v="LE600 G.POD. DUEMILA RUFFANO"/>
        <s v="BA581 A.S.D. ATLETICA BITRITTO"/>
        <s v="TA441 G.S. PAOLOTTI - ATL MARTINA"/>
        <s v="BA740 RUNNING TEAM D'ANGELA SPORT"/>
        <s v="BA714 ALBEROBELLO RUNNING ASD"/>
        <s v="BA505 A.S. QUELLI DELLA PINETA"/>
        <s v="BA553 ATLETICA ADELFIA"/>
        <s v="MT571 MONTERUN"/>
        <s v="TA446 A.S.D. MARATHON MASSAFRA"/>
        <s v="BR154 ATLETICA CEGLIE MESSAPICA"/>
        <s v="CS390 ASD DOJO JUDO RUNNING VALLE DE"/>
        <s v="BA599 RUNNING PEOPLE NOICATTARO"/>
        <s v="MT073 G.S. ATHLOS MATERA"/>
        <s v="BA592 BARLETTA SPORTIVA"/>
        <s v="MT564 LUCANI FREE RUNNERS"/>
        <s v="PZ112 ATLETICA PALAZZO"/>
        <s v="PZ053 PODISTICA AMATORI POTENZA"/>
        <s v="TA438 CRISPIANO MARATHON CLUB ONLUS"/>
        <s v="PZ035 CLUB ATLETICO LAURIA SEDAS"/>
        <s v="MT570 BERNALDA RUNNER'S"/>
        <s v="MT569 NOVA SIRI MARATHON"/>
        <s v="PZ528 ATLETICA AMATORI LAURIA"/>
        <s v="PZ565 BRAMEA VULTUR RUNNERS"/>
        <s v="BA719 RUNNERS DEL LEVANTE"/>
        <s v="BR145 A.S.D. ATLETICA MESAGNE - AVIS"/>
        <s v="TA459 TOP RUNNERS LATERZA"/>
        <s v="LE602 A.S. ATLETICA TRICASE"/>
        <s v="BA744 ASD ATLETICO RUTIGLIANO"/>
        <s v="TA453 ASD FITNESS EXELLENCE SGIORGIO"/>
        <s v="TA463 A.S.D. OLIMPIA GROTTAGLIE"/>
        <s v="LE623 SPORT RUNNING PORTOSELVAGGIO"/>
        <s v="BR160 PODISMO SPV MY DOMO"/>
        <s v="BA713 GIOIA RUNNING A.S.D."/>
        <s v="TA426 NUOVA ATLETICA LATERZA"/>
        <s v="BA729 A.S.D.  LA FENICE"/>
        <s v="PZ003 UISP CORREREPOLLINO"/>
        <s v="TA461 POD. CAROSINO JONICA&amp;HIRIA MES"/>
        <s v="MT001 UISP ATLETICA AMATORI TURSI"/>
        <s v="TA462 A.S.D. TRIATHLON TARANTO"/>
        <s v="BA582 A.S.D. BISCEGLIE RUNNING"/>
        <s v="MT525 ATL. AMATORI IRSINESE"/>
        <s v="CS384 POLISPORTIVA PANATHLON"/>
        <s v="PZ002 A.S.D. PICERNO RUN"/>
        <s v="BA703 HAPPY RUNNERS ALTAMURA"/>
        <s v="TA442 RUNNERS GINOSA"/>
        <s v="BA058 ATLETICA MONOPOLI"/>
        <s v="CS226 MARATHON CS"/>
        <s v="CS361 COSENZA K42"/>
        <s v="KR389 CIRO' MARINA CHE CORRE"/>
        <s v="RC379 A.S.D. RUNNING BAGNARA"/>
        <s v="CS149 TEAM BASILE"/>
        <s v="CS406 ASD NEW TEAM"/>
        <s v="CZ234 VIOLETTACLUB"/>
        <s v="CS364 ASD TIGER RUNNING CLUB"/>
        <s v="CZ012 C.S. GIOVANILE CZ LIDO"/>
        <s v="CS380 POL. MAGNA GRAECIA ASD CASSANO"/>
        <s v="KR400 PODISTICA LE AQUILE PETILIA PO"/>
        <s v="CS356 ATLETICA RENDESE"/>
        <s v="CZ009 LIBERTAS ATL.LAMEZIA"/>
        <s v="BA089 ALTERATLETICA LOCOROTONDO"/>
        <s v="CZ221 HOBBY MARATHON CATANZARO"/>
        <s v="BA041 ATLETICA PRO CANOSA"/>
        <s v="BA005 AMATORI ATL. ACQUAVIVA"/>
        <s v="BA744 ASSOCIAZIONE SPORTIVA DILETTANTISTICA ATLETICO RUTIGLIANO"/>
        <s v="BA731 A.S.D. ROAD RUNNING MOLFETTA"/>
        <s v="BA557 ASS. S. D. PINK PANTHER"/>
        <s v="BA529 A.S. TRANI MARATHON"/>
        <s v="BA739 ASD SMART FIT GRAVINA"/>
        <s v="BA594 PEDONE-RICCARDI BISCEGLIE"/>
        <s v="BA736 A.S.D. WELLRUNNERS BITETTO"/>
        <s v="BA723 S.S.D. A.R.L. DYNAMYK FITNESS"/>
        <s v="BA708 CARINGELLA SANNICANDRO DI BARI"/>
        <s v="FG294 A.S.D. FOGGIA RUNNING"/>
        <s v="BA099 POL. 'D. PIETRI' GRAVINA"/>
        <s v="BA734 ATLETICAMENTE"/>
        <s v="MT093 MARATHON CLUB GRASSANO"/>
        <s v="BA543 MARATHON CLUB MINERVINO"/>
        <s v="BA531 A.S.D. SAN NICOLA RUNNERS"/>
        <s v="FG803 ASD RUNNING ACADEMY LUCERA"/>
        <s v="BA737 AMICI DEL CAMMINO BARLETTA"/>
        <s v="BA745 ASD VIRTUS MODUGNO"/>
        <s v="BA541 ALTEATLETICA ALTAMURA"/>
        <s v="BA722 CIRCOLO AZIENDALE ACQUEDOTTO P"/>
        <s v="BA507 A.MARATONETI ANDRIESI"/>
        <s v="TA423 CLUB RUNNER 87"/>
        <s v="BA596 A.S.D. ANDRIA RUNS"/>
        <s v="FG804 RUNNERS CERIGNOLA A.S.D."/>
        <s v="BA517 ASS. DILETTANTIST BARIMARATONA"/>
      </sharedItems>
    </cacheField>
    <cacheField name="punti" numFmtId="0">
      <sharedItems containsSemiMixedTypes="0" containsString="0" containsNumber="1" containsInteger="1" minValue="1" maxValue="4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mela" refreshedDate="43083.485030902775" createdVersion="3" refreshedVersion="3" minRefreshableVersion="3" recordCount="1937">
  <cacheSource type="worksheet">
    <worksheetSource ref="F1:G1938" sheet="TUTTI" r:id="rId2"/>
  </cacheSource>
  <cacheFields count="2">
    <cacheField name="Società" numFmtId="0">
      <sharedItems count="171">
        <s v="LE304 SARACENATLETICA"/>
        <s v="LE621 A.S.D. `P.U.C. SALENTO`"/>
        <s v="BA011 A.S. ATLETICA CASTELLANA"/>
        <s v="BA043 G.S.ATLETICA AMATORI CORATO"/>
        <s v="BA550 AVIS IN CORSA CONVERSANO"/>
        <s v="BR162 ASD OLIMPO LATIANO"/>
        <s v="CS386 ASD CORRICASTROVILLARI"/>
        <s v="LE601 A.S. ACTION RUNNING MONTERONI"/>
        <s v="LE620 TRE CASALI SAN CESARIO"/>
        <s v="PZ113 ATLETICA CORREREPOLLINO"/>
        <s v="TA440 ATHLETIC TEAM PALAGIANO"/>
        <s v="TA460 BODY ANGEL"/>
        <s v="TA466 MARTINA FRANCA RUNNING A.S.D."/>
        <s v="BA535 A.S. ATLETICA POLIGNANO"/>
        <s v="BA721 ASD LA FABRICA DI CORSA"/>
        <s v="BR103 ATLETICA AMATORI BRINDISI"/>
        <s v="BR138 A.S. TEAM FRANCAVILLA"/>
        <s v="BR153 ASD APULIATHLETICA"/>
        <s v="LE302 S.S.GRECIA SALENTINA MARTANO"/>
        <s v="LE303 CLUB CORRERE GALATINA"/>
        <s v="LE605 ABACUS VILLA BALDASSARRI"/>
        <s v="LE610 PODISTICA COPERTINO"/>
        <s v="LE633 SALENTO IN CORSA VEGLIE"/>
        <s v="BA025 A.S. AMATORI PUTIGNANO"/>
        <s v="BA710 A.S.D. GRAVINA FESTINA LENTE!"/>
        <s v="BR141 POLISPORT CICLO CLUB FASANO"/>
        <s v="LE636 GPDM LECCE"/>
        <s v="TA425 ASD POD. FAGGIANO V.P. SERVICE"/>
        <s v="TA468 ATLETICA TALSANO"/>
        <s v="BR131 A.S. ATLETICA LATIANO"/>
        <s v="LE307 S.S. A.V.I.S. SPORT NOVOLI"/>
        <s v="LE318 A.S. PODISTICA PARABITA"/>
        <s v="LE320 C.A.SPORTLEADER CORRERE E` VIT"/>
        <s v="LE346 GR. POD. A 13 ALBA TAURISANO"/>
        <s v="LE349 ATL. AMATORI CORIGLIANO"/>
        <s v="LE397 ATLETICA TOP RUNNERS LECCE"/>
        <s v="LE607 A.S. PODISTICA TUGLIE"/>
        <s v="LE629 OTRANTO 800"/>
        <s v="TA442 RUNNERS GINOSA"/>
        <s v="TA464 TEAM PIANETA SPORT MASSAFRA"/>
        <s v="LE305 AMATORI LECCE"/>
        <s v="LE600 G.POD. DUEMILA RUFFANO"/>
        <s v="LE617 POLISPORTIVA BPP"/>
        <s v="LE642 NUOVA ATLETICA COPERTINO"/>
        <s v="LE322 A.S. MARATHON CLUB LECCE"/>
        <s v="BA502 A.S.D. MONTEDORO NOCI"/>
        <s v="BA521 A.S. DOF AMATORI TURI"/>
        <s v="LE383 ATLETICA CAPO DI LEUCA"/>
        <s v="LE619 A. POL. DIL. AMICI GIALLOROSSI"/>
        <s v="LE625 AMATORI CASTRIGNANO DE' GRECI"/>
        <s v="LE631 PODISTICA MAGLIESE"/>
        <s v="LE641 ASD TREPUZZI RUNNING"/>
        <s v="LE643 ASD LA MANDRA CALIMERA"/>
        <s v="TA450 LA PALESTRA ASD-SEZ. MARATHON"/>
        <s v="BA093 ATLETIC CLUB ALTAMURA"/>
        <s v="BA554 FREE RUNNERS MOLFETTA"/>
        <s v="BA711 BIO AMBRA NEW AGE"/>
        <s v="BR139 GYMNASIUM S. PANCRAZIO"/>
        <s v="BR158 OSTUNI RUNNER'S"/>
        <s v="LE315 ATLETICA SALENTINA LECCE"/>
        <s v="LE604 ATLETICA SURBO"/>
        <s v="LE644 ASD ATLETICA LEVERANO"/>
        <s v="LE647 ASD CAVALLI DI RAZZA"/>
        <s v="TA457 A.S.D ATL. PODISTICA PALAGIANO"/>
        <s v="BA726 BITONTO SPORTIVA"/>
        <s v="LE637 ASD N.E.S.T."/>
        <s v="LE645 A.S.D. GALATLETICA DREAM TEAM"/>
        <s v="TA402 A.S.D. PODISTICA GROTTAGLIE"/>
        <s v="BA049 G.S.P. III REGIONE AEREA BARI"/>
        <s v="BA052 BARI ROAD RUNNERS CLUB"/>
        <s v="LE614 ATLETICA SALENTO ARADEO"/>
        <s v="LE615 A.S.D. PODISTICA SOLETUM"/>
        <s v="TA451 A.S.D. ATLETICA DON MILANI"/>
        <s v="BA029 A.A.'E. MANZARI' CASAMASSIMA"/>
        <s v="BA082 ATLETICA TOMMASO ASSI TRANI"/>
        <s v="CA231 A.S.D. ATLETICA MONTEPONI IGLE"/>
        <s v="LE634 ASD ATLETICA GALATEA"/>
        <s v="LE635 A.S. ATLETICA GALLIPOLI"/>
        <s v="TA424 CORRERE E' SALUTE MOTTOLA"/>
        <s v="TA456 TARANTO SPORTIVA"/>
        <s v="BA039 A.S.D. AMICI STRADA DEL TESORO"/>
        <s v="BA700 A.S.D. NADIR ON THE ROAD - PUT"/>
        <s v="LE632 SALENTO IS RUNNING"/>
        <s v="BA581 A.S.D. ATLETICA BITRITTO"/>
        <s v="TA441 G.S. PAOLOTTI - ATL MARTINA"/>
        <s v="MT567 RUNNING MATERA"/>
        <s v="MT544 A.S. POD. AMATORI POLICORO"/>
        <s v="MT564 LUCANI FREE RUNNERS"/>
        <s v="TA446 A.S.D. MARATHON MASSAFRA"/>
        <s v="PZ528 ATLETICA AMATORI LAURIA"/>
        <s v="BA714 ALBEROBELLO RUNNING ASD"/>
        <s v="BA740 RUNNING TEAM D'ANGELA SPORT"/>
        <s v="BA505 A.S. QUELLI DELLA PINETA"/>
        <s v="BA553 ATLETICA ADELFIA"/>
        <s v="BR154 ATLETICA CEGLIE MESSAPICA"/>
        <s v="MT571 MONTERUN"/>
        <s v="BA599 RUNNING PEOPLE NOICATTARO"/>
        <s v="CS390 ASD DOJO JUDO RUNNING VALLE DE"/>
        <s v="MT073 G.S. ATHLOS MATERA"/>
        <s v="BA592 BARLETTA SPORTIVA"/>
        <s v="PZ112 ATLETICA PALAZZO"/>
        <s v="MT569 NOVA SIRI MARATHON"/>
        <s v="MT570 BERNALDA RUNNER'S"/>
        <s v="PZ035 CLUB ATLETICO LAURIA SEDAS"/>
        <s v="PZ053 PODISTICA AMATORI POTENZA"/>
        <s v="TA438 CRISPIANO MARATHON CLUB ONLUS"/>
        <s v="BA719 RUNNERS DEL LEVANTE"/>
        <s v="PZ565 BRAMEA VULTUR RUNNERS"/>
        <s v="BR145 A.S.D. ATLETICA MESAGNE - AVIS"/>
        <s v="TA459 TOP RUNNERS LATERZA"/>
        <s v="LE602 A.S. ATLETICA TRICASE"/>
        <s v="TA463 A.S.D. OLIMPIA GROTTAGLIE"/>
        <s v="BA713 GIOIA RUNNING A.S.D."/>
        <s v="BA744 ASD ATLETICO RUTIGLIANO"/>
        <s v="TA453 ASD FITNESS EXELLENCE SGIORGIO"/>
        <s v="BR160 PODISMO SPV MY DOMO"/>
        <s v="LE623 SPORT RUNNING PORTOSELVAGGIO"/>
        <s v="BA729 A.S.D. LA FENICE"/>
        <s v="TA462 A.S.D. TRIATHLON TARANTO"/>
        <s v="TA426 NUOVA ATLETICA LATERZA"/>
        <s v="PZ003 UISP CORREREPOLLINO"/>
        <s v="TA461 POD. CAROSINO JONICA&amp;HIRIA MES"/>
        <s v="MT001 UISP ATLETICA AMATORI TURSI"/>
        <s v="BA582 A.S.D. BISCEGLIE RUNNING"/>
        <s v="MT525 ATL. AMATORI IRSINESE"/>
        <s v="CS384 POLISPORTIVA PANATHLON"/>
        <s v="PZ002 A.S.D. PICERNO RUN"/>
        <s v="BA703 HAPPY RUNNERS ALTAMURA"/>
        <s v="BA058 ATLETICA MONOPOLI"/>
        <s v="CS226 MARATHON CS"/>
        <s v="CS361 COSENZA K42"/>
        <s v="KR389 CIRO' MARINA CHE CORRE"/>
        <s v="RC379 A.S.D. RUNNING BAGNARA"/>
        <s v="CS149 TEAM BASILE"/>
        <s v="CS406 ASD NEW TEAM"/>
        <s v="CZ234 VIOLETTACLUB"/>
        <s v="CS364 ASD TIGER RUNNING CLUB"/>
        <s v="CZ012 C.S. GIOVANILE CZ LIDO"/>
        <s v="CS380 POL. MAGNA GRAECIA ASD CASSANO"/>
        <s v="KR400 PODISTICA LE AQUILE PETILIA PO"/>
        <s v="CZ221 HOBBY MARATHON CATANZARO"/>
        <s v="BA089 ALTERATLETICA LOCOROTONDO"/>
        <s v="CZ009 LIBERTAS ATL.LAMEZIA"/>
        <s v="CS356 ATLETICA RENDESE"/>
        <s v="BA737 AMICI DEL CAMMINO BARLETTA"/>
        <s v="BA557 ASS. S. D. PINK PANTHER"/>
        <s v="BA507 A.MARATONETI ANDRIESI"/>
        <s v="BA596 A.S.D. ANDRIA RUNS"/>
        <s v="BA543 MARATHON CLUB MINERVINO"/>
        <s v="BA731 A.S.D. ROAD RUNNING MOLFETTA"/>
        <s v="BA509 POD. CANUSIUM 2004"/>
        <s v="FG804 RUNNERS CERIGNOLA A.S.D."/>
        <s v="BA041 ATLETICA PRO CANOSA"/>
        <s v="BA005 AMATORI ATL. ACQUAVIVA"/>
        <s v="BA529 A.S. TRANI MARATHON"/>
        <s v="BA739 ASD SMART FIT GRAVINA"/>
        <s v="BA594 PEDONE-RICCARDI BISCEGLIE"/>
        <s v="BA736 A.S.D. WELLRUNNERS BITETTO"/>
        <s v="BA723 S.S.D. A.R.L. DYNAMYK FITNESS"/>
        <s v="BA708 CARINGELLA SANNICANDRO DI BARI"/>
        <s v="FG294 A.S.D. FOGGIA RUNNING"/>
        <s v="BA099 POL. 'D. PIETRI' GRAVINA"/>
        <s v="BA734 ATLETICAMENTE"/>
        <s v="MT093 MARATHON CLUB GRASSANO"/>
        <s v="BA531 A.S.D. SAN NICOLA RUNNERS"/>
        <s v="FG803 ASD RUNNING ACADEMY LUCERA"/>
        <s v="BA745 ASD VIRTUS MODUGNO"/>
        <s v="BA541 ALTEATLETICA ALTAMURA"/>
        <s v="BA722 CIRCOLO AZIENDALE ACQUEDOTTO P"/>
        <s v="TA423 CLUB RUNNER 87"/>
        <s v="BA517 ASS. DILETTANTIST BARIMARATONA"/>
      </sharedItems>
    </cacheField>
    <cacheField name="punti" numFmtId="0">
      <sharedItems containsSemiMixedTypes="0" containsString="0" containsNumber="1" containsInteger="1" minValue="1" maxValue="4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mela" refreshedDate="43083.488177314815" createdVersion="3" refreshedVersion="3" minRefreshableVersion="3" recordCount="363">
  <cacheSource type="worksheet">
    <worksheetSource ref="F1:G364" sheet="DONNE" r:id="rId2"/>
  </cacheSource>
  <cacheFields count="2">
    <cacheField name="Società" numFmtId="0">
      <sharedItems count="80">
        <s v="TA466 MARTINA FRANCA RUNNING A.S.D."/>
        <s v="CS386 ASD CORRICASTROVILLARI"/>
        <s v="LE620 TRE CASALI SAN CESARIO"/>
        <s v="TA440 ATHLETIC TEAM PALAGIANO"/>
        <s v="BA043 G.S.ATLETICA AMATORI CORATO"/>
        <s v="TA460 BODY ANGEL"/>
        <s v="PZ113 ATLETICA CORREREPOLLINO"/>
        <s v="BA011 A.S. ATLETICA CASTELLANA"/>
        <s v="LE601 A.S. ACTION RUNNING MONTERONI"/>
        <s v="BR162 ASD OLIMPO LATIANO"/>
        <s v="BA550 AVIS IN CORSA CONVERSANO"/>
        <s v="LE303 CLUB CORRERE GALATINA"/>
        <s v="BR103 ATLETICA AMATORI BRINDISI"/>
        <s v="LE610 PODISTICA COPERTINO"/>
        <s v="BA721 ASD LA FABRICA DI CORSA"/>
        <s v="BA535 A.S. ATLETICA POLIGNANO"/>
        <s v="BR153 ASD APULIATHLETICA"/>
        <s v="BR138 A.S. TEAM FRANCAVILLA"/>
        <s v="LE302 S.S.GRECIA SALENTINA MARTANO"/>
        <s v="LE605 ABACUS VILLA BALDASSARRI"/>
        <s v="LE633 SALENTO IN CORSA VEGLIE"/>
        <s v="TA468 ATLETICA TALSANO"/>
        <s v="LE636 GPDM LECCE"/>
        <s v="TA425 ASD POD. FAGGIANO V.P. SERVICE"/>
        <s v="LE304 SARACENATLETICA"/>
        <s v="BA710 A.S.D. GRAVINA FESTINA LENTE!"/>
        <s v="BR141 POLISPORT CICLO CLUB FASANO"/>
        <s v="BA025 A.S. AMATORI PUTIGNANO"/>
        <s v="TA442 RUNNERS GINOSA"/>
        <s v="LE397 ATLETICA TOP RUNNERS LECCE"/>
        <s v="LE349 ATL. AMATORI CORIGLIANO"/>
        <s v="LE320 C.A.SPORTLEADER CORRERE E` VIT"/>
        <s v="LE318 A.S. PODISTICA PARABITA"/>
        <s v="LE607 A.S. PODISTICA TUGLIE"/>
        <s v="LE629 OTRANTO 800"/>
        <s v="BR131 A.S. ATLETICA LATIANO"/>
        <s v="LE307 S.S. A.V.I.S. SPORT NOVOLI"/>
        <s v="LE346 GR. POD. A 13 ALBA TAURISANO"/>
        <s v="TA464 TEAM PIANETA SPORT MASSAFRA"/>
        <s v="LE305 AMATORI LECCE"/>
        <s v="LE617 POLISPORTIVA BPP"/>
        <s v="LE600 G.POD. DUEMILA RUFFANO"/>
        <s v="LE642 NUOVA ATLETICA COPERTINO"/>
        <s v="LE322 A.S. MARATHON CLUB LECCE"/>
        <s v="MT567 RUNNING MATERA"/>
        <s v="BA521 A.S. DOF AMATORI TURI"/>
        <s v="MT544 A.S. POD. AMATORI POLICORO"/>
        <s v="MT564 LUCANI FREE RUNNERS"/>
        <s v="TA446 A.S.D. MARATHON MASSAFRA"/>
        <s v="PZ528 ATLETICA AMATORI LAURIA"/>
        <s v="TA463 A.S.D. OLIMPIA GROTTAGLIE"/>
        <s v="BA713 GIOIA RUNNING A.S.D."/>
        <s v="LE615 A.S.D. PODISTICA SOLETUM"/>
        <s v="BA082 ATLETICA TOMMASO ASSI TRANI"/>
        <s v="BA729 A.S.D. LA FENICE"/>
        <s v="TA462 A.S.D. TRIATHLON TARANTO"/>
        <s v="TA456 TARANTO SPORTIVA"/>
        <s v="MT570 BERNALDA RUNNER'S"/>
        <s v="PZ053 PODISTICA AMATORI POTENZA"/>
        <s v="BA502 A.S.D. MONTEDORO NOCI"/>
        <s v="CS390 ASD DOJO JUDO RUNNING VALLE DE"/>
        <s v="CS149 TEAM BASILE"/>
        <s v="CZ221 HOBBY MARATHON CATANZARO"/>
        <s v="BA089 ALTERATLETICA LOCOROTONDO"/>
        <s v="CZ234 VIOLETTACLUB"/>
        <s v="CZ009 LIBERTAS ATL.LAMEZIA"/>
        <s v="BA592 BARLETTA SPORTIVA"/>
        <s v="BA726 BITONTO SPORTIVA"/>
        <s v="BA737 AMICI DEL CAMMINO BARLETTA"/>
        <s v="BA700 A.S.D. NADIR ON THE ROAD - PUT"/>
        <s v="BA740 RUNNING TEAM D'ANGELA SPORT"/>
        <s v="BA557 ASS. S. D. PINK PANTHER"/>
        <s v="BA507 A.MARATONETI ANDRIESI"/>
        <s v="BA596 A.S.D. ANDRIA RUNS"/>
        <s v="BA543 MARATHON CLUB MINERVINO"/>
        <s v="BA731 A.S.D. ROAD RUNNING MOLFETTA"/>
        <s v="BA509 POD. CANUSIUM 2004"/>
        <s v="BA554 FREE RUNNERS MOLFETTA"/>
        <s v="BA703 HAPPY RUNNERS ALTAMURA"/>
        <s v="FG804 RUNNERS CERIGNOLA A.S.D."/>
      </sharedItems>
    </cacheField>
    <cacheField name="punti" numFmtId="0">
      <sharedItems containsSemiMixedTypes="0" containsString="0" containsNumber="1" containsInteger="1" minValue="1" maxValue="2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4">
  <r>
    <x v="0"/>
    <n v="40"/>
  </r>
  <r>
    <x v="1"/>
    <n v="38"/>
  </r>
  <r>
    <x v="2"/>
    <n v="36"/>
  </r>
  <r>
    <x v="3"/>
    <n v="35"/>
  </r>
  <r>
    <x v="4"/>
    <n v="34"/>
  </r>
  <r>
    <x v="5"/>
    <n v="33"/>
  </r>
  <r>
    <x v="6"/>
    <n v="32"/>
  </r>
  <r>
    <x v="7"/>
    <n v="31"/>
  </r>
  <r>
    <x v="8"/>
    <n v="30"/>
  </r>
  <r>
    <x v="9"/>
    <n v="29"/>
  </r>
  <r>
    <x v="10"/>
    <n v="28"/>
  </r>
  <r>
    <x v="11"/>
    <n v="27"/>
  </r>
  <r>
    <x v="12"/>
    <n v="26"/>
  </r>
  <r>
    <x v="8"/>
    <n v="25"/>
  </r>
  <r>
    <x v="1"/>
    <n v="24"/>
  </r>
  <r>
    <x v="13"/>
    <n v="23"/>
  </r>
  <r>
    <x v="14"/>
    <n v="22"/>
  </r>
  <r>
    <x v="15"/>
    <n v="21"/>
  </r>
  <r>
    <x v="9"/>
    <n v="20"/>
  </r>
  <r>
    <x v="16"/>
    <n v="19"/>
  </r>
  <r>
    <x v="8"/>
    <n v="18"/>
  </r>
  <r>
    <x v="17"/>
    <n v="17"/>
  </r>
  <r>
    <x v="12"/>
    <n v="16"/>
  </r>
  <r>
    <x v="17"/>
    <n v="15"/>
  </r>
  <r>
    <x v="18"/>
    <n v="14"/>
  </r>
  <r>
    <x v="12"/>
    <n v="13"/>
  </r>
  <r>
    <x v="19"/>
    <n v="12"/>
  </r>
  <r>
    <x v="20"/>
    <n v="11"/>
  </r>
  <r>
    <x v="9"/>
    <n v="10"/>
  </r>
  <r>
    <x v="21"/>
    <n v="40"/>
  </r>
  <r>
    <x v="22"/>
    <n v="38"/>
  </r>
  <r>
    <x v="3"/>
    <n v="36"/>
  </r>
  <r>
    <x v="23"/>
    <n v="35"/>
  </r>
  <r>
    <x v="24"/>
    <n v="34"/>
  </r>
  <r>
    <x v="25"/>
    <n v="33"/>
  </r>
  <r>
    <x v="12"/>
    <n v="32"/>
  </r>
  <r>
    <x v="26"/>
    <n v="31"/>
  </r>
  <r>
    <x v="27"/>
    <n v="30"/>
  </r>
  <r>
    <x v="28"/>
    <n v="29"/>
  </r>
  <r>
    <x v="29"/>
    <n v="28"/>
  </r>
  <r>
    <x v="30"/>
    <n v="27"/>
  </r>
  <r>
    <x v="8"/>
    <n v="26"/>
  </r>
  <r>
    <x v="13"/>
    <n v="25"/>
  </r>
  <r>
    <x v="8"/>
    <n v="24"/>
  </r>
  <r>
    <x v="31"/>
    <n v="23"/>
  </r>
  <r>
    <x v="32"/>
    <n v="22"/>
  </r>
  <r>
    <x v="33"/>
    <n v="21"/>
  </r>
  <r>
    <x v="34"/>
    <n v="20"/>
  </r>
  <r>
    <x v="35"/>
    <n v="19"/>
  </r>
  <r>
    <x v="15"/>
    <n v="18"/>
  </r>
  <r>
    <x v="36"/>
    <n v="17"/>
  </r>
  <r>
    <x v="37"/>
    <n v="16"/>
  </r>
  <r>
    <x v="38"/>
    <n v="15"/>
  </r>
  <r>
    <x v="28"/>
    <n v="14"/>
  </r>
  <r>
    <x v="39"/>
    <n v="13"/>
  </r>
  <r>
    <x v="40"/>
    <n v="12"/>
  </r>
  <r>
    <x v="12"/>
    <n v="11"/>
  </r>
  <r>
    <x v="38"/>
    <n v="10"/>
  </r>
  <r>
    <x v="41"/>
    <n v="9"/>
  </r>
  <r>
    <x v="38"/>
    <n v="8"/>
  </r>
  <r>
    <x v="22"/>
    <n v="7"/>
  </r>
  <r>
    <x v="42"/>
    <n v="6"/>
  </r>
  <r>
    <x v="43"/>
    <n v="5"/>
  </r>
  <r>
    <x v="44"/>
    <n v="40"/>
  </r>
  <r>
    <x v="3"/>
    <n v="38"/>
  </r>
  <r>
    <x v="36"/>
    <n v="36"/>
  </r>
  <r>
    <x v="5"/>
    <n v="35"/>
  </r>
  <r>
    <x v="37"/>
    <n v="34"/>
  </r>
  <r>
    <x v="3"/>
    <n v="33"/>
  </r>
  <r>
    <x v="11"/>
    <n v="32"/>
  </r>
  <r>
    <x v="8"/>
    <n v="31"/>
  </r>
  <r>
    <x v="12"/>
    <n v="30"/>
  </r>
  <r>
    <x v="45"/>
    <n v="29"/>
  </r>
  <r>
    <x v="3"/>
    <n v="28"/>
  </r>
  <r>
    <x v="46"/>
    <n v="27"/>
  </r>
  <r>
    <x v="2"/>
    <n v="26"/>
  </r>
  <r>
    <x v="34"/>
    <n v="25"/>
  </r>
  <r>
    <x v="28"/>
    <n v="24"/>
  </r>
  <r>
    <x v="47"/>
    <n v="23"/>
  </r>
  <r>
    <x v="28"/>
    <n v="22"/>
  </r>
  <r>
    <x v="26"/>
    <n v="21"/>
  </r>
  <r>
    <x v="8"/>
    <n v="20"/>
  </r>
  <r>
    <x v="12"/>
    <n v="19"/>
  </r>
  <r>
    <x v="14"/>
    <n v="18"/>
  </r>
  <r>
    <x v="1"/>
    <n v="17"/>
  </r>
  <r>
    <x v="16"/>
    <n v="16"/>
  </r>
  <r>
    <x v="8"/>
    <n v="15"/>
  </r>
  <r>
    <x v="8"/>
    <n v="14"/>
  </r>
  <r>
    <x v="48"/>
    <n v="13"/>
  </r>
  <r>
    <x v="12"/>
    <n v="12"/>
  </r>
  <r>
    <x v="38"/>
    <n v="11"/>
  </r>
  <r>
    <x v="44"/>
    <n v="10"/>
  </r>
  <r>
    <x v="44"/>
    <n v="9"/>
  </r>
  <r>
    <x v="49"/>
    <n v="8"/>
  </r>
  <r>
    <x v="8"/>
    <n v="7"/>
  </r>
  <r>
    <x v="13"/>
    <n v="6"/>
  </r>
  <r>
    <x v="16"/>
    <n v="5"/>
  </r>
  <r>
    <x v="41"/>
    <n v="4"/>
  </r>
  <r>
    <x v="2"/>
    <n v="3"/>
  </r>
  <r>
    <x v="50"/>
    <n v="2"/>
  </r>
  <r>
    <x v="40"/>
    <n v="1"/>
  </r>
  <r>
    <x v="33"/>
    <n v="1"/>
  </r>
  <r>
    <x v="12"/>
    <n v="1"/>
  </r>
  <r>
    <x v="10"/>
    <n v="1"/>
  </r>
  <r>
    <x v="48"/>
    <n v="1"/>
  </r>
  <r>
    <x v="6"/>
    <n v="1"/>
  </r>
  <r>
    <x v="28"/>
    <n v="1"/>
  </r>
  <r>
    <x v="28"/>
    <n v="1"/>
  </r>
  <r>
    <x v="2"/>
    <n v="1"/>
  </r>
  <r>
    <x v="34"/>
    <n v="1"/>
  </r>
  <r>
    <x v="51"/>
    <n v="1"/>
  </r>
  <r>
    <x v="33"/>
    <n v="1"/>
  </r>
  <r>
    <x v="38"/>
    <n v="1"/>
  </r>
  <r>
    <x v="48"/>
    <n v="1"/>
  </r>
  <r>
    <x v="12"/>
    <n v="1"/>
  </r>
  <r>
    <x v="41"/>
    <n v="1"/>
  </r>
  <r>
    <x v="31"/>
    <n v="1"/>
  </r>
  <r>
    <x v="28"/>
    <n v="1"/>
  </r>
  <r>
    <x v="6"/>
    <n v="1"/>
  </r>
  <r>
    <x v="8"/>
    <n v="1"/>
  </r>
  <r>
    <x v="7"/>
    <n v="1"/>
  </r>
  <r>
    <x v="20"/>
    <n v="1"/>
  </r>
  <r>
    <x v="0"/>
    <n v="1"/>
  </r>
  <r>
    <x v="31"/>
    <n v="1"/>
  </r>
  <r>
    <x v="51"/>
    <n v="1"/>
  </r>
  <r>
    <x v="52"/>
    <n v="1"/>
  </r>
  <r>
    <x v="51"/>
    <n v="1"/>
  </r>
  <r>
    <x v="38"/>
    <n v="1"/>
  </r>
  <r>
    <x v="47"/>
    <n v="1"/>
  </r>
  <r>
    <x v="8"/>
    <n v="1"/>
  </r>
  <r>
    <x v="8"/>
    <n v="1"/>
  </r>
  <r>
    <x v="52"/>
    <n v="1"/>
  </r>
  <r>
    <x v="12"/>
    <n v="1"/>
  </r>
  <r>
    <x v="53"/>
    <n v="1"/>
  </r>
  <r>
    <x v="23"/>
    <n v="1"/>
  </r>
  <r>
    <x v="2"/>
    <n v="40"/>
  </r>
  <r>
    <x v="33"/>
    <n v="38"/>
  </r>
  <r>
    <x v="54"/>
    <n v="36"/>
  </r>
  <r>
    <x v="28"/>
    <n v="35"/>
  </r>
  <r>
    <x v="0"/>
    <n v="34"/>
  </r>
  <r>
    <x v="5"/>
    <n v="33"/>
  </r>
  <r>
    <x v="8"/>
    <n v="32"/>
  </r>
  <r>
    <x v="55"/>
    <n v="31"/>
  </r>
  <r>
    <x v="56"/>
    <n v="30"/>
  </r>
  <r>
    <x v="57"/>
    <n v="29"/>
  </r>
  <r>
    <x v="3"/>
    <n v="28"/>
  </r>
  <r>
    <x v="5"/>
    <n v="27"/>
  </r>
  <r>
    <x v="28"/>
    <n v="26"/>
  </r>
  <r>
    <x v="3"/>
    <n v="25"/>
  </r>
  <r>
    <x v="50"/>
    <n v="24"/>
  </r>
  <r>
    <x v="38"/>
    <n v="23"/>
  </r>
  <r>
    <x v="44"/>
    <n v="22"/>
  </r>
  <r>
    <x v="34"/>
    <n v="21"/>
  </r>
  <r>
    <x v="14"/>
    <n v="20"/>
  </r>
  <r>
    <x v="47"/>
    <n v="19"/>
  </r>
  <r>
    <x v="5"/>
    <n v="18"/>
  </r>
  <r>
    <x v="58"/>
    <n v="17"/>
  </r>
  <r>
    <x v="18"/>
    <n v="16"/>
  </r>
  <r>
    <x v="47"/>
    <n v="15"/>
  </r>
  <r>
    <x v="7"/>
    <n v="14"/>
  </r>
  <r>
    <x v="59"/>
    <n v="13"/>
  </r>
  <r>
    <x v="26"/>
    <n v="12"/>
  </r>
  <r>
    <x v="0"/>
    <n v="11"/>
  </r>
  <r>
    <x v="28"/>
    <n v="10"/>
  </r>
  <r>
    <x v="28"/>
    <n v="9"/>
  </r>
  <r>
    <x v="12"/>
    <n v="8"/>
  </r>
  <r>
    <x v="44"/>
    <n v="7"/>
  </r>
  <r>
    <x v="2"/>
    <n v="6"/>
  </r>
  <r>
    <x v="33"/>
    <n v="5"/>
  </r>
  <r>
    <x v="12"/>
    <n v="4"/>
  </r>
  <r>
    <x v="47"/>
    <n v="3"/>
  </r>
  <r>
    <x v="54"/>
    <n v="2"/>
  </r>
  <r>
    <x v="34"/>
    <n v="1"/>
  </r>
  <r>
    <x v="47"/>
    <n v="1"/>
  </r>
  <r>
    <x v="60"/>
    <n v="1"/>
  </r>
  <r>
    <x v="34"/>
    <n v="1"/>
  </r>
  <r>
    <x v="52"/>
    <n v="1"/>
  </r>
  <r>
    <x v="61"/>
    <n v="1"/>
  </r>
  <r>
    <x v="40"/>
    <n v="1"/>
  </r>
  <r>
    <x v="41"/>
    <n v="1"/>
  </r>
  <r>
    <x v="38"/>
    <n v="1"/>
  </r>
  <r>
    <x v="7"/>
    <n v="1"/>
  </r>
  <r>
    <x v="8"/>
    <n v="1"/>
  </r>
  <r>
    <x v="16"/>
    <n v="1"/>
  </r>
  <r>
    <x v="52"/>
    <n v="1"/>
  </r>
  <r>
    <x v="41"/>
    <n v="1"/>
  </r>
  <r>
    <x v="25"/>
    <n v="1"/>
  </r>
  <r>
    <x v="58"/>
    <n v="1"/>
  </r>
  <r>
    <x v="11"/>
    <n v="1"/>
  </r>
  <r>
    <x v="40"/>
    <n v="1"/>
  </r>
  <r>
    <x v="5"/>
    <n v="1"/>
  </r>
  <r>
    <x v="52"/>
    <n v="1"/>
  </r>
  <r>
    <x v="28"/>
    <n v="1"/>
  </r>
  <r>
    <x v="31"/>
    <n v="1"/>
  </r>
  <r>
    <x v="47"/>
    <n v="1"/>
  </r>
  <r>
    <x v="28"/>
    <n v="1"/>
  </r>
  <r>
    <x v="12"/>
    <n v="1"/>
  </r>
  <r>
    <x v="59"/>
    <n v="1"/>
  </r>
  <r>
    <x v="43"/>
    <n v="1"/>
  </r>
  <r>
    <x v="38"/>
    <n v="1"/>
  </r>
  <r>
    <x v="51"/>
    <n v="1"/>
  </r>
  <r>
    <x v="28"/>
    <n v="1"/>
  </r>
  <r>
    <x v="59"/>
    <n v="1"/>
  </r>
  <r>
    <x v="17"/>
    <n v="1"/>
  </r>
  <r>
    <x v="6"/>
    <n v="1"/>
  </r>
  <r>
    <x v="33"/>
    <n v="1"/>
  </r>
  <r>
    <x v="40"/>
    <n v="1"/>
  </r>
  <r>
    <x v="28"/>
    <n v="1"/>
  </r>
  <r>
    <x v="2"/>
    <n v="1"/>
  </r>
  <r>
    <x v="62"/>
    <n v="1"/>
  </r>
  <r>
    <x v="34"/>
    <n v="1"/>
  </r>
  <r>
    <x v="7"/>
    <n v="1"/>
  </r>
  <r>
    <x v="19"/>
    <n v="1"/>
  </r>
  <r>
    <x v="52"/>
    <n v="1"/>
  </r>
  <r>
    <x v="11"/>
    <n v="1"/>
  </r>
  <r>
    <x v="11"/>
    <n v="1"/>
  </r>
  <r>
    <x v="34"/>
    <n v="1"/>
  </r>
  <r>
    <x v="41"/>
    <n v="1"/>
  </r>
  <r>
    <x v="38"/>
    <n v="1"/>
  </r>
  <r>
    <x v="42"/>
    <n v="1"/>
  </r>
  <r>
    <x v="56"/>
    <n v="1"/>
  </r>
  <r>
    <x v="8"/>
    <n v="1"/>
  </r>
  <r>
    <x v="16"/>
    <n v="1"/>
  </r>
  <r>
    <x v="20"/>
    <n v="1"/>
  </r>
  <r>
    <x v="16"/>
    <n v="1"/>
  </r>
  <r>
    <x v="63"/>
    <n v="1"/>
  </r>
  <r>
    <x v="56"/>
    <n v="1"/>
  </r>
  <r>
    <x v="54"/>
    <n v="1"/>
  </r>
  <r>
    <x v="28"/>
    <n v="1"/>
  </r>
  <r>
    <x v="28"/>
    <n v="1"/>
  </r>
  <r>
    <x v="28"/>
    <n v="1"/>
  </r>
  <r>
    <x v="28"/>
    <n v="1"/>
  </r>
  <r>
    <x v="52"/>
    <n v="1"/>
  </r>
  <r>
    <x v="13"/>
    <n v="1"/>
  </r>
  <r>
    <x v="48"/>
    <n v="1"/>
  </r>
  <r>
    <x v="12"/>
    <n v="1"/>
  </r>
  <r>
    <x v="12"/>
    <n v="1"/>
  </r>
  <r>
    <x v="56"/>
    <n v="40"/>
  </r>
  <r>
    <x v="62"/>
    <n v="38"/>
  </r>
  <r>
    <x v="5"/>
    <n v="36"/>
  </r>
  <r>
    <x v="63"/>
    <n v="35"/>
  </r>
  <r>
    <x v="53"/>
    <n v="34"/>
  </r>
  <r>
    <x v="11"/>
    <n v="33"/>
  </r>
  <r>
    <x v="41"/>
    <n v="32"/>
  </r>
  <r>
    <x v="2"/>
    <n v="31"/>
  </r>
  <r>
    <x v="0"/>
    <n v="30"/>
  </r>
  <r>
    <x v="2"/>
    <n v="29"/>
  </r>
  <r>
    <x v="28"/>
    <n v="28"/>
  </r>
  <r>
    <x v="34"/>
    <n v="27"/>
  </r>
  <r>
    <x v="38"/>
    <n v="26"/>
  </r>
  <r>
    <x v="64"/>
    <n v="25"/>
  </r>
  <r>
    <x v="7"/>
    <n v="24"/>
  </r>
  <r>
    <x v="65"/>
    <n v="23"/>
  </r>
  <r>
    <x v="31"/>
    <n v="22"/>
  </r>
  <r>
    <x v="50"/>
    <n v="21"/>
  </r>
  <r>
    <x v="40"/>
    <n v="20"/>
  </r>
  <r>
    <x v="28"/>
    <n v="19"/>
  </r>
  <r>
    <x v="44"/>
    <n v="18"/>
  </r>
  <r>
    <x v="3"/>
    <n v="17"/>
  </r>
  <r>
    <x v="33"/>
    <n v="16"/>
  </r>
  <r>
    <x v="66"/>
    <n v="15"/>
  </r>
  <r>
    <x v="13"/>
    <n v="14"/>
  </r>
  <r>
    <x v="12"/>
    <n v="13"/>
  </r>
  <r>
    <x v="12"/>
    <n v="12"/>
  </r>
  <r>
    <x v="8"/>
    <n v="11"/>
  </r>
  <r>
    <x v="8"/>
    <n v="10"/>
  </r>
  <r>
    <x v="34"/>
    <n v="9"/>
  </r>
  <r>
    <x v="0"/>
    <n v="8"/>
  </r>
  <r>
    <x v="47"/>
    <n v="7"/>
  </r>
  <r>
    <x v="8"/>
    <n v="6"/>
  </r>
  <r>
    <x v="40"/>
    <n v="5"/>
  </r>
  <r>
    <x v="57"/>
    <n v="4"/>
  </r>
  <r>
    <x v="7"/>
    <n v="3"/>
  </r>
  <r>
    <x v="20"/>
    <n v="2"/>
  </r>
  <r>
    <x v="8"/>
    <n v="1"/>
  </r>
  <r>
    <x v="38"/>
    <n v="1"/>
  </r>
  <r>
    <x v="12"/>
    <n v="1"/>
  </r>
  <r>
    <x v="48"/>
    <n v="1"/>
  </r>
  <r>
    <x v="38"/>
    <n v="1"/>
  </r>
  <r>
    <x v="47"/>
    <n v="1"/>
  </r>
  <r>
    <x v="6"/>
    <n v="1"/>
  </r>
  <r>
    <x v="6"/>
    <n v="1"/>
  </r>
  <r>
    <x v="67"/>
    <n v="1"/>
  </r>
  <r>
    <x v="55"/>
    <n v="1"/>
  </r>
  <r>
    <x v="33"/>
    <n v="1"/>
  </r>
  <r>
    <x v="20"/>
    <n v="1"/>
  </r>
  <r>
    <x v="29"/>
    <n v="1"/>
  </r>
  <r>
    <x v="68"/>
    <n v="1"/>
  </r>
  <r>
    <x v="31"/>
    <n v="1"/>
  </r>
  <r>
    <x v="38"/>
    <n v="1"/>
  </r>
  <r>
    <x v="34"/>
    <n v="1"/>
  </r>
  <r>
    <x v="69"/>
    <n v="1"/>
  </r>
  <r>
    <x v="63"/>
    <n v="1"/>
  </r>
  <r>
    <x v="28"/>
    <n v="1"/>
  </r>
  <r>
    <x v="28"/>
    <n v="1"/>
  </r>
  <r>
    <x v="28"/>
    <n v="1"/>
  </r>
  <r>
    <x v="10"/>
    <n v="1"/>
  </r>
  <r>
    <x v="60"/>
    <n v="1"/>
  </r>
  <r>
    <x v="40"/>
    <n v="1"/>
  </r>
  <r>
    <x v="40"/>
    <n v="1"/>
  </r>
  <r>
    <x v="16"/>
    <n v="1"/>
  </r>
  <r>
    <x v="44"/>
    <n v="1"/>
  </r>
  <r>
    <x v="12"/>
    <n v="1"/>
  </r>
  <r>
    <x v="42"/>
    <n v="1"/>
  </r>
  <r>
    <x v="70"/>
    <n v="1"/>
  </r>
  <r>
    <x v="70"/>
    <n v="1"/>
  </r>
  <r>
    <x v="8"/>
    <n v="1"/>
  </r>
  <r>
    <x v="52"/>
    <n v="1"/>
  </r>
  <r>
    <x v="22"/>
    <n v="1"/>
  </r>
  <r>
    <x v="28"/>
    <n v="1"/>
  </r>
  <r>
    <x v="71"/>
    <n v="1"/>
  </r>
  <r>
    <x v="72"/>
    <n v="1"/>
  </r>
  <r>
    <x v="47"/>
    <n v="1"/>
  </r>
  <r>
    <x v="73"/>
    <n v="1"/>
  </r>
  <r>
    <x v="40"/>
    <n v="1"/>
  </r>
  <r>
    <x v="73"/>
    <n v="1"/>
  </r>
  <r>
    <x v="38"/>
    <n v="1"/>
  </r>
  <r>
    <x v="31"/>
    <n v="1"/>
  </r>
  <r>
    <x v="31"/>
    <n v="1"/>
  </r>
  <r>
    <x v="8"/>
    <n v="1"/>
  </r>
  <r>
    <x v="74"/>
    <n v="1"/>
  </r>
  <r>
    <x v="20"/>
    <n v="1"/>
  </r>
  <r>
    <x v="8"/>
    <n v="1"/>
  </r>
  <r>
    <x v="9"/>
    <n v="1"/>
  </r>
  <r>
    <x v="20"/>
    <n v="1"/>
  </r>
  <r>
    <x v="52"/>
    <n v="1"/>
  </r>
  <r>
    <x v="70"/>
    <n v="1"/>
  </r>
  <r>
    <x v="73"/>
    <n v="1"/>
  </r>
  <r>
    <x v="73"/>
    <n v="1"/>
  </r>
  <r>
    <x v="75"/>
    <n v="40"/>
  </r>
  <r>
    <x v="52"/>
    <n v="38"/>
  </r>
  <r>
    <x v="9"/>
    <n v="36"/>
  </r>
  <r>
    <x v="13"/>
    <n v="35"/>
  </r>
  <r>
    <x v="47"/>
    <n v="34"/>
  </r>
  <r>
    <x v="47"/>
    <n v="33"/>
  </r>
  <r>
    <x v="3"/>
    <n v="32"/>
  </r>
  <r>
    <x v="14"/>
    <n v="31"/>
  </r>
  <r>
    <x v="14"/>
    <n v="30"/>
  </r>
  <r>
    <x v="28"/>
    <n v="29"/>
  </r>
  <r>
    <x v="20"/>
    <n v="28"/>
  </r>
  <r>
    <x v="58"/>
    <n v="27"/>
  </r>
  <r>
    <x v="5"/>
    <n v="26"/>
  </r>
  <r>
    <x v="8"/>
    <n v="25"/>
  </r>
  <r>
    <x v="12"/>
    <n v="24"/>
  </r>
  <r>
    <x v="3"/>
    <n v="23"/>
  </r>
  <r>
    <x v="76"/>
    <n v="22"/>
  </r>
  <r>
    <x v="40"/>
    <n v="21"/>
  </r>
  <r>
    <x v="12"/>
    <n v="20"/>
  </r>
  <r>
    <x v="41"/>
    <n v="19"/>
  </r>
  <r>
    <x v="5"/>
    <n v="18"/>
  </r>
  <r>
    <x v="12"/>
    <n v="17"/>
  </r>
  <r>
    <x v="12"/>
    <n v="16"/>
  </r>
  <r>
    <x v="54"/>
    <n v="15"/>
  </r>
  <r>
    <x v="31"/>
    <n v="14"/>
  </r>
  <r>
    <x v="40"/>
    <n v="13"/>
  </r>
  <r>
    <x v="54"/>
    <n v="12"/>
  </r>
  <r>
    <x v="77"/>
    <n v="11"/>
  </r>
  <r>
    <x v="26"/>
    <n v="10"/>
  </r>
  <r>
    <x v="52"/>
    <n v="9"/>
  </r>
  <r>
    <x v="74"/>
    <n v="8"/>
  </r>
  <r>
    <x v="33"/>
    <n v="7"/>
  </r>
  <r>
    <x v="33"/>
    <n v="6"/>
  </r>
  <r>
    <x v="78"/>
    <n v="5"/>
  </r>
  <r>
    <x v="38"/>
    <n v="4"/>
  </r>
  <r>
    <x v="52"/>
    <n v="3"/>
  </r>
  <r>
    <x v="35"/>
    <n v="2"/>
  </r>
  <r>
    <x v="32"/>
    <n v="1"/>
  </r>
  <r>
    <x v="34"/>
    <n v="1"/>
  </r>
  <r>
    <x v="16"/>
    <n v="1"/>
  </r>
  <r>
    <x v="9"/>
    <n v="1"/>
  </r>
  <r>
    <x v="38"/>
    <n v="1"/>
  </r>
  <r>
    <x v="70"/>
    <n v="1"/>
  </r>
  <r>
    <x v="38"/>
    <n v="1"/>
  </r>
  <r>
    <x v="6"/>
    <n v="1"/>
  </r>
  <r>
    <x v="70"/>
    <n v="1"/>
  </r>
  <r>
    <x v="31"/>
    <n v="1"/>
  </r>
  <r>
    <x v="38"/>
    <n v="1"/>
  </r>
  <r>
    <x v="47"/>
    <n v="1"/>
  </r>
  <r>
    <x v="77"/>
    <n v="1"/>
  </r>
  <r>
    <x v="38"/>
    <n v="1"/>
  </r>
  <r>
    <x v="8"/>
    <n v="1"/>
  </r>
  <r>
    <x v="77"/>
    <n v="1"/>
  </r>
  <r>
    <x v="28"/>
    <n v="1"/>
  </r>
  <r>
    <x v="57"/>
    <n v="1"/>
  </r>
  <r>
    <x v="32"/>
    <n v="1"/>
  </r>
  <r>
    <x v="28"/>
    <n v="1"/>
  </r>
  <r>
    <x v="55"/>
    <n v="1"/>
  </r>
  <r>
    <x v="32"/>
    <n v="1"/>
  </r>
  <r>
    <x v="41"/>
    <n v="1"/>
  </r>
  <r>
    <x v="41"/>
    <n v="1"/>
  </r>
  <r>
    <x v="79"/>
    <n v="40"/>
  </r>
  <r>
    <x v="44"/>
    <n v="38"/>
  </r>
  <r>
    <x v="40"/>
    <n v="36"/>
  </r>
  <r>
    <x v="54"/>
    <n v="35"/>
  </r>
  <r>
    <x v="2"/>
    <n v="34"/>
  </r>
  <r>
    <x v="14"/>
    <n v="33"/>
  </r>
  <r>
    <x v="44"/>
    <n v="32"/>
  </r>
  <r>
    <x v="35"/>
    <n v="31"/>
  </r>
  <r>
    <x v="31"/>
    <n v="30"/>
  </r>
  <r>
    <x v="38"/>
    <n v="29"/>
  </r>
  <r>
    <x v="52"/>
    <n v="28"/>
  </r>
  <r>
    <x v="12"/>
    <n v="27"/>
  </r>
  <r>
    <x v="33"/>
    <n v="26"/>
  </r>
  <r>
    <x v="28"/>
    <n v="25"/>
  </r>
  <r>
    <x v="9"/>
    <n v="24"/>
  </r>
  <r>
    <x v="60"/>
    <n v="23"/>
  </r>
  <r>
    <x v="14"/>
    <n v="22"/>
  </r>
  <r>
    <x v="33"/>
    <n v="21"/>
  </r>
  <r>
    <x v="7"/>
    <n v="20"/>
  </r>
  <r>
    <x v="3"/>
    <n v="19"/>
  </r>
  <r>
    <x v="20"/>
    <n v="18"/>
  </r>
  <r>
    <x v="5"/>
    <n v="17"/>
  </r>
  <r>
    <x v="38"/>
    <n v="16"/>
  </r>
  <r>
    <x v="51"/>
    <n v="15"/>
  </r>
  <r>
    <x v="7"/>
    <n v="14"/>
  </r>
  <r>
    <x v="57"/>
    <n v="13"/>
  </r>
  <r>
    <x v="54"/>
    <n v="12"/>
  </r>
  <r>
    <x v="55"/>
    <n v="11"/>
  </r>
  <r>
    <x v="25"/>
    <n v="10"/>
  </r>
  <r>
    <x v="80"/>
    <n v="9"/>
  </r>
  <r>
    <x v="48"/>
    <n v="8"/>
  </r>
  <r>
    <x v="28"/>
    <n v="7"/>
  </r>
  <r>
    <x v="28"/>
    <n v="20"/>
  </r>
  <r>
    <x v="8"/>
    <n v="18"/>
  </r>
  <r>
    <x v="0"/>
    <n v="16"/>
  </r>
  <r>
    <x v="7"/>
    <n v="15"/>
  </r>
  <r>
    <x v="28"/>
    <n v="14"/>
  </r>
  <r>
    <x v="7"/>
    <n v="13"/>
  </r>
  <r>
    <x v="73"/>
    <n v="12"/>
  </r>
  <r>
    <x v="73"/>
    <n v="11"/>
  </r>
  <r>
    <x v="28"/>
    <n v="10"/>
  </r>
  <r>
    <x v="16"/>
    <n v="9"/>
  </r>
  <r>
    <x v="7"/>
    <n v="8"/>
  </r>
  <r>
    <x v="32"/>
    <n v="7"/>
  </r>
  <r>
    <x v="12"/>
    <n v="6"/>
  </r>
  <r>
    <x v="68"/>
    <n v="5"/>
  </r>
  <r>
    <x v="52"/>
    <n v="20"/>
  </r>
  <r>
    <x v="27"/>
    <n v="18"/>
  </r>
  <r>
    <x v="38"/>
    <n v="16"/>
  </r>
  <r>
    <x v="7"/>
    <n v="15"/>
  </r>
  <r>
    <x v="52"/>
    <n v="20"/>
  </r>
  <r>
    <x v="44"/>
    <n v="18"/>
  </r>
  <r>
    <x v="12"/>
    <n v="16"/>
  </r>
  <r>
    <x v="77"/>
    <n v="15"/>
  </r>
  <r>
    <x v="44"/>
    <n v="20"/>
  </r>
  <r>
    <x v="40"/>
    <n v="18"/>
  </r>
  <r>
    <x v="81"/>
    <n v="40"/>
  </r>
  <r>
    <x v="0"/>
    <n v="38"/>
  </r>
  <r>
    <x v="2"/>
    <n v="36"/>
  </r>
  <r>
    <x v="1"/>
    <n v="35"/>
  </r>
  <r>
    <x v="29"/>
    <n v="34"/>
  </r>
  <r>
    <x v="7"/>
    <n v="33"/>
  </r>
  <r>
    <x v="5"/>
    <n v="32"/>
  </r>
  <r>
    <x v="19"/>
    <n v="31"/>
  </r>
  <r>
    <x v="82"/>
    <n v="30"/>
  </r>
  <r>
    <x v="9"/>
    <n v="29"/>
  </r>
  <r>
    <x v="1"/>
    <n v="28"/>
  </r>
  <r>
    <x v="2"/>
    <n v="27"/>
  </r>
  <r>
    <x v="29"/>
    <n v="26"/>
  </r>
  <r>
    <x v="83"/>
    <n v="40"/>
  </r>
  <r>
    <x v="3"/>
    <n v="38"/>
  </r>
  <r>
    <x v="2"/>
    <n v="36"/>
  </r>
  <r>
    <x v="29"/>
    <n v="35"/>
  </r>
  <r>
    <x v="31"/>
    <n v="34"/>
  </r>
  <r>
    <x v="29"/>
    <n v="33"/>
  </r>
  <r>
    <x v="84"/>
    <n v="32"/>
  </r>
  <r>
    <x v="24"/>
    <n v="31"/>
  </r>
  <r>
    <x v="19"/>
    <n v="30"/>
  </r>
  <r>
    <x v="27"/>
    <n v="29"/>
  </r>
  <r>
    <x v="30"/>
    <n v="28"/>
  </r>
  <r>
    <x v="43"/>
    <n v="27"/>
  </r>
  <r>
    <x v="85"/>
    <n v="26"/>
  </r>
  <r>
    <x v="37"/>
    <n v="25"/>
  </r>
  <r>
    <x v="85"/>
    <n v="24"/>
  </r>
  <r>
    <x v="29"/>
    <n v="23"/>
  </r>
  <r>
    <x v="86"/>
    <n v="22"/>
  </r>
  <r>
    <x v="87"/>
    <n v="21"/>
  </r>
  <r>
    <x v="88"/>
    <n v="40"/>
  </r>
  <r>
    <x v="3"/>
    <n v="38"/>
  </r>
  <r>
    <x v="5"/>
    <n v="36"/>
  </r>
  <r>
    <x v="5"/>
    <n v="35"/>
  </r>
  <r>
    <x v="1"/>
    <n v="34"/>
  </r>
  <r>
    <x v="36"/>
    <n v="33"/>
  </r>
  <r>
    <x v="85"/>
    <n v="32"/>
  </r>
  <r>
    <x v="37"/>
    <n v="31"/>
  </r>
  <r>
    <x v="11"/>
    <n v="30"/>
  </r>
  <r>
    <x v="47"/>
    <n v="29"/>
  </r>
  <r>
    <x v="43"/>
    <n v="28"/>
  </r>
  <r>
    <x v="46"/>
    <n v="27"/>
  </r>
  <r>
    <x v="2"/>
    <n v="26"/>
  </r>
  <r>
    <x v="85"/>
    <n v="25"/>
  </r>
  <r>
    <x v="2"/>
    <n v="24"/>
  </r>
  <r>
    <x v="89"/>
    <n v="23"/>
  </r>
  <r>
    <x v="2"/>
    <n v="22"/>
  </r>
  <r>
    <x v="90"/>
    <n v="21"/>
  </r>
  <r>
    <x v="0"/>
    <n v="20"/>
  </r>
  <r>
    <x v="2"/>
    <n v="19"/>
  </r>
  <r>
    <x v="0"/>
    <n v="18"/>
  </r>
  <r>
    <x v="2"/>
    <n v="40"/>
  </r>
  <r>
    <x v="91"/>
    <n v="38"/>
  </r>
  <r>
    <x v="5"/>
    <n v="36"/>
  </r>
  <r>
    <x v="92"/>
    <n v="35"/>
  </r>
  <r>
    <x v="11"/>
    <n v="34"/>
  </r>
  <r>
    <x v="56"/>
    <n v="33"/>
  </r>
  <r>
    <x v="3"/>
    <n v="32"/>
  </r>
  <r>
    <x v="5"/>
    <n v="31"/>
  </r>
  <r>
    <x v="5"/>
    <n v="30"/>
  </r>
  <r>
    <x v="57"/>
    <n v="29"/>
  </r>
  <r>
    <x v="53"/>
    <n v="28"/>
  </r>
  <r>
    <x v="2"/>
    <n v="27"/>
  </r>
  <r>
    <x v="3"/>
    <n v="26"/>
  </r>
  <r>
    <x v="41"/>
    <n v="25"/>
  </r>
  <r>
    <x v="93"/>
    <n v="24"/>
  </r>
  <r>
    <x v="0"/>
    <n v="23"/>
  </r>
  <r>
    <x v="67"/>
    <n v="22"/>
  </r>
  <r>
    <x v="92"/>
    <n v="21"/>
  </r>
  <r>
    <x v="92"/>
    <n v="20"/>
  </r>
  <r>
    <x v="53"/>
    <n v="19"/>
  </r>
  <r>
    <x v="92"/>
    <n v="18"/>
  </r>
  <r>
    <x v="56"/>
    <n v="17"/>
  </r>
  <r>
    <x v="19"/>
    <n v="16"/>
  </r>
  <r>
    <x v="2"/>
    <n v="15"/>
  </r>
  <r>
    <x v="92"/>
    <n v="14"/>
  </r>
  <r>
    <x v="63"/>
    <n v="13"/>
  </r>
  <r>
    <x v="5"/>
    <n v="40"/>
  </r>
  <r>
    <x v="2"/>
    <n v="38"/>
  </r>
  <r>
    <x v="74"/>
    <n v="36"/>
  </r>
  <r>
    <x v="2"/>
    <n v="35"/>
  </r>
  <r>
    <x v="53"/>
    <n v="34"/>
  </r>
  <r>
    <x v="29"/>
    <n v="33"/>
  </r>
  <r>
    <x v="0"/>
    <n v="32"/>
  </r>
  <r>
    <x v="94"/>
    <n v="31"/>
  </r>
  <r>
    <x v="95"/>
    <n v="30"/>
  </r>
  <r>
    <x v="95"/>
    <n v="29"/>
  </r>
  <r>
    <x v="33"/>
    <n v="28"/>
  </r>
  <r>
    <x v="96"/>
    <n v="27"/>
  </r>
  <r>
    <x v="3"/>
    <n v="26"/>
  </r>
  <r>
    <x v="97"/>
    <n v="25"/>
  </r>
  <r>
    <x v="98"/>
    <n v="24"/>
  </r>
  <r>
    <x v="99"/>
    <n v="23"/>
  </r>
  <r>
    <x v="0"/>
    <n v="22"/>
  </r>
  <r>
    <x v="29"/>
    <n v="21"/>
  </r>
  <r>
    <x v="29"/>
    <n v="20"/>
  </r>
  <r>
    <x v="85"/>
    <n v="19"/>
  </r>
  <r>
    <x v="71"/>
    <n v="18"/>
  </r>
  <r>
    <x v="29"/>
    <n v="40"/>
  </r>
  <r>
    <x v="9"/>
    <n v="38"/>
  </r>
  <r>
    <x v="29"/>
    <n v="36"/>
  </r>
  <r>
    <x v="92"/>
    <n v="35"/>
  </r>
  <r>
    <x v="2"/>
    <n v="34"/>
  </r>
  <r>
    <x v="3"/>
    <n v="33"/>
  </r>
  <r>
    <x v="5"/>
    <n v="32"/>
  </r>
  <r>
    <x v="85"/>
    <n v="31"/>
  </r>
  <r>
    <x v="100"/>
    <n v="30"/>
  </r>
  <r>
    <x v="90"/>
    <n v="29"/>
  </r>
  <r>
    <x v="64"/>
    <n v="28"/>
  </r>
  <r>
    <x v="3"/>
    <n v="27"/>
  </r>
  <r>
    <x v="2"/>
    <n v="26"/>
  </r>
  <r>
    <x v="101"/>
    <n v="25"/>
  </r>
  <r>
    <x v="85"/>
    <n v="24"/>
  </r>
  <r>
    <x v="56"/>
    <n v="23"/>
  </r>
  <r>
    <x v="100"/>
    <n v="40"/>
  </r>
  <r>
    <x v="79"/>
    <n v="38"/>
  </r>
  <r>
    <x v="102"/>
    <n v="36"/>
  </r>
  <r>
    <x v="100"/>
    <n v="35"/>
  </r>
  <r>
    <x v="85"/>
    <n v="34"/>
  </r>
  <r>
    <x v="99"/>
    <n v="33"/>
  </r>
  <r>
    <x v="2"/>
    <n v="32"/>
  </r>
  <r>
    <x v="95"/>
    <n v="31"/>
  </r>
  <r>
    <x v="3"/>
    <n v="30"/>
  </r>
  <r>
    <x v="99"/>
    <n v="29"/>
  </r>
  <r>
    <x v="80"/>
    <n v="28"/>
  </r>
  <r>
    <x v="11"/>
    <n v="27"/>
  </r>
  <r>
    <x v="92"/>
    <n v="26"/>
  </r>
  <r>
    <x v="103"/>
    <n v="20"/>
  </r>
  <r>
    <x v="0"/>
    <n v="18"/>
  </r>
  <r>
    <x v="93"/>
    <n v="16"/>
  </r>
  <r>
    <x v="85"/>
    <n v="15"/>
  </r>
  <r>
    <x v="92"/>
    <n v="14"/>
  </r>
  <r>
    <x v="77"/>
    <n v="20"/>
  </r>
  <r>
    <x v="104"/>
    <n v="20"/>
  </r>
  <r>
    <x v="104"/>
    <n v="18"/>
  </r>
  <r>
    <x v="44"/>
    <n v="20"/>
  </r>
  <r>
    <x v="12"/>
    <n v="40"/>
  </r>
  <r>
    <x v="2"/>
    <n v="38"/>
  </r>
  <r>
    <x v="2"/>
    <n v="36"/>
  </r>
  <r>
    <x v="7"/>
    <n v="35"/>
  </r>
  <r>
    <x v="10"/>
    <n v="34"/>
  </r>
  <r>
    <x v="28"/>
    <n v="33"/>
  </r>
  <r>
    <x v="5"/>
    <n v="32"/>
  </r>
  <r>
    <x v="8"/>
    <n v="31"/>
  </r>
  <r>
    <x v="82"/>
    <n v="30"/>
  </r>
  <r>
    <x v="14"/>
    <n v="29"/>
  </r>
  <r>
    <x v="12"/>
    <n v="28"/>
  </r>
  <r>
    <x v="35"/>
    <n v="27"/>
  </r>
  <r>
    <x v="58"/>
    <n v="26"/>
  </r>
  <r>
    <x v="8"/>
    <n v="25"/>
  </r>
  <r>
    <x v="9"/>
    <n v="24"/>
  </r>
  <r>
    <x v="8"/>
    <n v="23"/>
  </r>
  <r>
    <x v="13"/>
    <n v="22"/>
  </r>
  <r>
    <x v="105"/>
    <n v="21"/>
  </r>
  <r>
    <x v="2"/>
    <n v="20"/>
  </r>
  <r>
    <x v="28"/>
    <n v="19"/>
  </r>
  <r>
    <x v="5"/>
    <n v="18"/>
  </r>
  <r>
    <x v="78"/>
    <n v="17"/>
  </r>
  <r>
    <x v="3"/>
    <n v="40"/>
  </r>
  <r>
    <x v="2"/>
    <n v="38"/>
  </r>
  <r>
    <x v="22"/>
    <n v="36"/>
  </r>
  <r>
    <x v="29"/>
    <n v="35"/>
  </r>
  <r>
    <x v="91"/>
    <n v="34"/>
  </r>
  <r>
    <x v="24"/>
    <n v="33"/>
  </r>
  <r>
    <x v="28"/>
    <n v="32"/>
  </r>
  <r>
    <x v="52"/>
    <n v="31"/>
  </r>
  <r>
    <x v="11"/>
    <n v="30"/>
  </r>
  <r>
    <x v="42"/>
    <n v="29"/>
  </r>
  <r>
    <x v="30"/>
    <n v="28"/>
  </r>
  <r>
    <x v="106"/>
    <n v="27"/>
  </r>
  <r>
    <x v="27"/>
    <n v="26"/>
  </r>
  <r>
    <x v="42"/>
    <n v="25"/>
  </r>
  <r>
    <x v="40"/>
    <n v="24"/>
  </r>
  <r>
    <x v="37"/>
    <n v="23"/>
  </r>
  <r>
    <x v="8"/>
    <n v="22"/>
  </r>
  <r>
    <x v="42"/>
    <n v="21"/>
  </r>
  <r>
    <x v="107"/>
    <n v="20"/>
  </r>
  <r>
    <x v="77"/>
    <n v="19"/>
  </r>
  <r>
    <x v="42"/>
    <n v="18"/>
  </r>
  <r>
    <x v="28"/>
    <n v="17"/>
  </r>
  <r>
    <x v="22"/>
    <n v="40"/>
  </r>
  <r>
    <x v="3"/>
    <n v="38"/>
  </r>
  <r>
    <x v="88"/>
    <n v="36"/>
  </r>
  <r>
    <x v="11"/>
    <n v="35"/>
  </r>
  <r>
    <x v="8"/>
    <n v="34"/>
  </r>
  <r>
    <x v="58"/>
    <n v="33"/>
  </r>
  <r>
    <x v="37"/>
    <n v="32"/>
  </r>
  <r>
    <x v="5"/>
    <n v="31"/>
  </r>
  <r>
    <x v="3"/>
    <n v="30"/>
  </r>
  <r>
    <x v="46"/>
    <n v="29"/>
  </r>
  <r>
    <x v="5"/>
    <n v="28"/>
  </r>
  <r>
    <x v="3"/>
    <n v="27"/>
  </r>
  <r>
    <x v="3"/>
    <n v="26"/>
  </r>
  <r>
    <x v="34"/>
    <n v="25"/>
  </r>
  <r>
    <x v="2"/>
    <n v="24"/>
  </r>
  <r>
    <x v="1"/>
    <n v="23"/>
  </r>
  <r>
    <x v="104"/>
    <n v="22"/>
  </r>
  <r>
    <x v="104"/>
    <n v="21"/>
  </r>
  <r>
    <x v="45"/>
    <n v="20"/>
  </r>
  <r>
    <x v="47"/>
    <n v="19"/>
  </r>
  <r>
    <x v="52"/>
    <n v="18"/>
  </r>
  <r>
    <x v="38"/>
    <n v="17"/>
  </r>
  <r>
    <x v="8"/>
    <n v="16"/>
  </r>
  <r>
    <x v="45"/>
    <n v="15"/>
  </r>
  <r>
    <x v="8"/>
    <n v="14"/>
  </r>
  <r>
    <x v="2"/>
    <n v="13"/>
  </r>
  <r>
    <x v="8"/>
    <n v="12"/>
  </r>
  <r>
    <x v="12"/>
    <n v="11"/>
  </r>
  <r>
    <x v="22"/>
    <n v="10"/>
  </r>
  <r>
    <x v="10"/>
    <n v="9"/>
  </r>
  <r>
    <x v="8"/>
    <n v="8"/>
  </r>
  <r>
    <x v="106"/>
    <n v="7"/>
  </r>
  <r>
    <x v="38"/>
    <n v="6"/>
  </r>
  <r>
    <x v="37"/>
    <n v="5"/>
  </r>
  <r>
    <x v="69"/>
    <n v="4"/>
  </r>
  <r>
    <x v="2"/>
    <n v="3"/>
  </r>
  <r>
    <x v="8"/>
    <n v="2"/>
  </r>
  <r>
    <x v="75"/>
    <n v="1"/>
  </r>
  <r>
    <x v="58"/>
    <n v="1"/>
  </r>
  <r>
    <x v="35"/>
    <n v="1"/>
  </r>
  <r>
    <x v="45"/>
    <n v="1"/>
  </r>
  <r>
    <x v="24"/>
    <n v="1"/>
  </r>
  <r>
    <x v="5"/>
    <n v="40"/>
  </r>
  <r>
    <x v="2"/>
    <n v="38"/>
  </r>
  <r>
    <x v="5"/>
    <n v="36"/>
  </r>
  <r>
    <x v="28"/>
    <n v="35"/>
  </r>
  <r>
    <x v="5"/>
    <n v="34"/>
  </r>
  <r>
    <x v="3"/>
    <n v="33"/>
  </r>
  <r>
    <x v="12"/>
    <n v="32"/>
  </r>
  <r>
    <x v="5"/>
    <n v="31"/>
  </r>
  <r>
    <x v="54"/>
    <n v="30"/>
  </r>
  <r>
    <x v="58"/>
    <n v="29"/>
  </r>
  <r>
    <x v="52"/>
    <n v="28"/>
  </r>
  <r>
    <x v="7"/>
    <n v="27"/>
  </r>
  <r>
    <x v="12"/>
    <n v="26"/>
  </r>
  <r>
    <x v="108"/>
    <n v="25"/>
  </r>
  <r>
    <x v="33"/>
    <n v="24"/>
  </r>
  <r>
    <x v="58"/>
    <n v="23"/>
  </r>
  <r>
    <x v="47"/>
    <n v="22"/>
  </r>
  <r>
    <x v="56"/>
    <n v="21"/>
  </r>
  <r>
    <x v="47"/>
    <n v="20"/>
  </r>
  <r>
    <x v="44"/>
    <n v="19"/>
  </r>
  <r>
    <x v="8"/>
    <n v="18"/>
  </r>
  <r>
    <x v="53"/>
    <n v="17"/>
  </r>
  <r>
    <x v="61"/>
    <n v="16"/>
  </r>
  <r>
    <x v="45"/>
    <n v="15"/>
  </r>
  <r>
    <x v="47"/>
    <n v="14"/>
  </r>
  <r>
    <x v="40"/>
    <n v="13"/>
  </r>
  <r>
    <x v="8"/>
    <n v="12"/>
  </r>
  <r>
    <x v="92"/>
    <n v="11"/>
  </r>
  <r>
    <x v="42"/>
    <n v="10"/>
  </r>
  <r>
    <x v="108"/>
    <n v="9"/>
  </r>
  <r>
    <x v="47"/>
    <n v="8"/>
  </r>
  <r>
    <x v="42"/>
    <n v="7"/>
  </r>
  <r>
    <x v="44"/>
    <n v="6"/>
  </r>
  <r>
    <x v="14"/>
    <n v="5"/>
  </r>
  <r>
    <x v="59"/>
    <n v="4"/>
  </r>
  <r>
    <x v="2"/>
    <n v="3"/>
  </r>
  <r>
    <x v="109"/>
    <n v="2"/>
  </r>
  <r>
    <x v="42"/>
    <n v="1"/>
  </r>
  <r>
    <x v="63"/>
    <n v="1"/>
  </r>
  <r>
    <x v="12"/>
    <n v="1"/>
  </r>
  <r>
    <x v="62"/>
    <n v="40"/>
  </r>
  <r>
    <x v="29"/>
    <n v="38"/>
  </r>
  <r>
    <x v="29"/>
    <n v="36"/>
  </r>
  <r>
    <x v="110"/>
    <n v="35"/>
  </r>
  <r>
    <x v="53"/>
    <n v="34"/>
  </r>
  <r>
    <x v="11"/>
    <n v="33"/>
  </r>
  <r>
    <x v="78"/>
    <n v="32"/>
  </r>
  <r>
    <x v="2"/>
    <n v="31"/>
  </r>
  <r>
    <x v="2"/>
    <n v="30"/>
  </r>
  <r>
    <x v="40"/>
    <n v="29"/>
  </r>
  <r>
    <x v="38"/>
    <n v="28"/>
  </r>
  <r>
    <x v="40"/>
    <n v="27"/>
  </r>
  <r>
    <x v="3"/>
    <n v="26"/>
  </r>
  <r>
    <x v="82"/>
    <n v="25"/>
  </r>
  <r>
    <x v="104"/>
    <n v="24"/>
  </r>
  <r>
    <x v="13"/>
    <n v="23"/>
  </r>
  <r>
    <x v="38"/>
    <n v="22"/>
  </r>
  <r>
    <x v="42"/>
    <n v="21"/>
  </r>
  <r>
    <x v="72"/>
    <n v="20"/>
  </r>
  <r>
    <x v="47"/>
    <n v="19"/>
  </r>
  <r>
    <x v="38"/>
    <n v="18"/>
  </r>
  <r>
    <x v="59"/>
    <n v="17"/>
  </r>
  <r>
    <x v="40"/>
    <n v="16"/>
  </r>
  <r>
    <x v="22"/>
    <n v="15"/>
  </r>
  <r>
    <x v="47"/>
    <n v="14"/>
  </r>
  <r>
    <x v="7"/>
    <n v="13"/>
  </r>
  <r>
    <x v="104"/>
    <n v="12"/>
  </r>
  <r>
    <x v="33"/>
    <n v="11"/>
  </r>
  <r>
    <x v="29"/>
    <n v="10"/>
  </r>
  <r>
    <x v="22"/>
    <n v="9"/>
  </r>
  <r>
    <x v="10"/>
    <n v="8"/>
  </r>
  <r>
    <x v="58"/>
    <n v="7"/>
  </r>
  <r>
    <x v="40"/>
    <n v="6"/>
  </r>
  <r>
    <x v="108"/>
    <n v="5"/>
  </r>
  <r>
    <x v="78"/>
    <n v="4"/>
  </r>
  <r>
    <x v="12"/>
    <n v="3"/>
  </r>
  <r>
    <x v="12"/>
    <n v="2"/>
  </r>
  <r>
    <x v="110"/>
    <n v="1"/>
  </r>
  <r>
    <x v="52"/>
    <n v="40"/>
  </r>
  <r>
    <x v="66"/>
    <n v="38"/>
  </r>
  <r>
    <x v="5"/>
    <n v="36"/>
  </r>
  <r>
    <x v="5"/>
    <n v="35"/>
  </r>
  <r>
    <x v="14"/>
    <n v="34"/>
  </r>
  <r>
    <x v="9"/>
    <n v="33"/>
  </r>
  <r>
    <x v="58"/>
    <n v="32"/>
  </r>
  <r>
    <x v="3"/>
    <n v="31"/>
  </r>
  <r>
    <x v="12"/>
    <n v="30"/>
  </r>
  <r>
    <x v="47"/>
    <n v="29"/>
  </r>
  <r>
    <x v="54"/>
    <n v="28"/>
  </r>
  <r>
    <x v="12"/>
    <n v="27"/>
  </r>
  <r>
    <x v="3"/>
    <n v="26"/>
  </r>
  <r>
    <x v="40"/>
    <n v="25"/>
  </r>
  <r>
    <x v="52"/>
    <n v="24"/>
  </r>
  <r>
    <x v="47"/>
    <n v="23"/>
  </r>
  <r>
    <x v="47"/>
    <n v="22"/>
  </r>
  <r>
    <x v="38"/>
    <n v="21"/>
  </r>
  <r>
    <x v="3"/>
    <n v="20"/>
  </r>
  <r>
    <x v="33"/>
    <n v="19"/>
  </r>
  <r>
    <x v="38"/>
    <n v="18"/>
  </r>
  <r>
    <x v="52"/>
    <n v="17"/>
  </r>
  <r>
    <x v="78"/>
    <n v="16"/>
  </r>
  <r>
    <x v="104"/>
    <n v="15"/>
  </r>
  <r>
    <x v="51"/>
    <n v="14"/>
  </r>
  <r>
    <x v="77"/>
    <n v="13"/>
  </r>
  <r>
    <x v="52"/>
    <n v="12"/>
  </r>
  <r>
    <x v="104"/>
    <n v="11"/>
  </r>
  <r>
    <x v="108"/>
    <n v="10"/>
  </r>
  <r>
    <x v="44"/>
    <n v="40"/>
  </r>
  <r>
    <x v="79"/>
    <n v="38"/>
  </r>
  <r>
    <x v="38"/>
    <n v="36"/>
  </r>
  <r>
    <x v="14"/>
    <n v="35"/>
  </r>
  <r>
    <x v="3"/>
    <n v="34"/>
  </r>
  <r>
    <x v="2"/>
    <n v="33"/>
  </r>
  <r>
    <x v="2"/>
    <n v="32"/>
  </r>
  <r>
    <x v="104"/>
    <n v="31"/>
  </r>
  <r>
    <x v="14"/>
    <n v="30"/>
  </r>
  <r>
    <x v="3"/>
    <n v="29"/>
  </r>
  <r>
    <x v="5"/>
    <n v="28"/>
  </r>
  <r>
    <x v="108"/>
    <n v="27"/>
  </r>
  <r>
    <x v="38"/>
    <n v="26"/>
  </r>
  <r>
    <x v="38"/>
    <n v="25"/>
  </r>
  <r>
    <x v="28"/>
    <n v="24"/>
  </r>
  <r>
    <x v="12"/>
    <n v="23"/>
  </r>
  <r>
    <x v="7"/>
    <n v="22"/>
  </r>
  <r>
    <x v="5"/>
    <n v="21"/>
  </r>
  <r>
    <x v="52"/>
    <n v="20"/>
  </r>
  <r>
    <x v="38"/>
    <n v="19"/>
  </r>
  <r>
    <x v="80"/>
    <n v="18"/>
  </r>
  <r>
    <x v="28"/>
    <n v="17"/>
  </r>
  <r>
    <x v="22"/>
    <n v="16"/>
  </r>
  <r>
    <x v="59"/>
    <n v="15"/>
  </r>
  <r>
    <x v="92"/>
    <n v="14"/>
  </r>
  <r>
    <x v="8"/>
    <n v="20"/>
  </r>
  <r>
    <x v="28"/>
    <n v="18"/>
  </r>
  <r>
    <x v="58"/>
    <n v="16"/>
  </r>
  <r>
    <x v="7"/>
    <n v="15"/>
  </r>
  <r>
    <x v="7"/>
    <n v="14"/>
  </r>
  <r>
    <x v="7"/>
    <n v="13"/>
  </r>
  <r>
    <x v="16"/>
    <n v="12"/>
  </r>
  <r>
    <x v="92"/>
    <n v="11"/>
  </r>
  <r>
    <x v="52"/>
    <n v="20"/>
  </r>
  <r>
    <x v="28"/>
    <n v="18"/>
  </r>
  <r>
    <x v="22"/>
    <n v="16"/>
  </r>
  <r>
    <x v="104"/>
    <n v="15"/>
  </r>
  <r>
    <x v="29"/>
    <n v="20"/>
  </r>
  <r>
    <x v="100"/>
    <n v="20"/>
  </r>
  <r>
    <x v="29"/>
    <n v="40"/>
  </r>
  <r>
    <x v="2"/>
    <n v="38"/>
  </r>
  <r>
    <x v="29"/>
    <n v="36"/>
  </r>
  <r>
    <x v="2"/>
    <n v="35"/>
  </r>
  <r>
    <x v="5"/>
    <n v="34"/>
  </r>
  <r>
    <x v="7"/>
    <n v="33"/>
  </r>
  <r>
    <x v="94"/>
    <n v="32"/>
  </r>
  <r>
    <x v="67"/>
    <n v="31"/>
  </r>
  <r>
    <x v="13"/>
    <n v="30"/>
  </r>
  <r>
    <x v="19"/>
    <n v="29"/>
  </r>
  <r>
    <x v="29"/>
    <n v="28"/>
  </r>
  <r>
    <x v="58"/>
    <n v="27"/>
  </r>
  <r>
    <x v="9"/>
    <n v="26"/>
  </r>
  <r>
    <x v="13"/>
    <n v="25"/>
  </r>
  <r>
    <x v="95"/>
    <n v="24"/>
  </r>
  <r>
    <x v="111"/>
    <n v="23"/>
  </r>
  <r>
    <x v="25"/>
    <n v="22"/>
  </r>
  <r>
    <x v="112"/>
    <n v="21"/>
  </r>
  <r>
    <x v="2"/>
    <n v="20"/>
  </r>
  <r>
    <x v="29"/>
    <n v="19"/>
  </r>
  <r>
    <x v="113"/>
    <n v="18"/>
  </r>
  <r>
    <x v="112"/>
    <n v="40"/>
  </r>
  <r>
    <x v="3"/>
    <n v="38"/>
  </r>
  <r>
    <x v="29"/>
    <n v="36"/>
  </r>
  <r>
    <x v="114"/>
    <n v="35"/>
  </r>
  <r>
    <x v="86"/>
    <n v="34"/>
  </r>
  <r>
    <x v="2"/>
    <n v="33"/>
  </r>
  <r>
    <x v="31"/>
    <n v="32"/>
  </r>
  <r>
    <x v="3"/>
    <n v="31"/>
  </r>
  <r>
    <x v="84"/>
    <n v="30"/>
  </r>
  <r>
    <x v="23"/>
    <n v="29"/>
  </r>
  <r>
    <x v="25"/>
    <n v="28"/>
  </r>
  <r>
    <x v="30"/>
    <n v="27"/>
  </r>
  <r>
    <x v="112"/>
    <n v="26"/>
  </r>
  <r>
    <x v="24"/>
    <n v="25"/>
  </r>
  <r>
    <x v="29"/>
    <n v="24"/>
  </r>
  <r>
    <x v="28"/>
    <n v="23"/>
  </r>
  <r>
    <x v="27"/>
    <n v="22"/>
  </r>
  <r>
    <x v="19"/>
    <n v="21"/>
  </r>
  <r>
    <x v="11"/>
    <n v="20"/>
  </r>
  <r>
    <x v="115"/>
    <n v="19"/>
  </r>
  <r>
    <x v="5"/>
    <n v="18"/>
  </r>
  <r>
    <x v="29"/>
    <n v="17"/>
  </r>
  <r>
    <x v="37"/>
    <n v="16"/>
  </r>
  <r>
    <x v="85"/>
    <n v="15"/>
  </r>
  <r>
    <x v="36"/>
    <n v="14"/>
  </r>
  <r>
    <x v="37"/>
    <n v="13"/>
  </r>
  <r>
    <x v="116"/>
    <n v="12"/>
  </r>
  <r>
    <x v="112"/>
    <n v="11"/>
  </r>
  <r>
    <x v="57"/>
    <n v="10"/>
  </r>
  <r>
    <x v="117"/>
    <n v="9"/>
  </r>
  <r>
    <x v="25"/>
    <n v="8"/>
  </r>
  <r>
    <x v="88"/>
    <n v="40"/>
  </r>
  <r>
    <x v="3"/>
    <n v="38"/>
  </r>
  <r>
    <x v="1"/>
    <n v="36"/>
  </r>
  <r>
    <x v="5"/>
    <n v="35"/>
  </r>
  <r>
    <x v="11"/>
    <n v="34"/>
  </r>
  <r>
    <x v="37"/>
    <n v="33"/>
  </r>
  <r>
    <x v="58"/>
    <n v="32"/>
  </r>
  <r>
    <x v="11"/>
    <n v="31"/>
  </r>
  <r>
    <x v="75"/>
    <n v="30"/>
  </r>
  <r>
    <x v="118"/>
    <n v="29"/>
  </r>
  <r>
    <x v="115"/>
    <n v="28"/>
  </r>
  <r>
    <x v="3"/>
    <n v="27"/>
  </r>
  <r>
    <x v="112"/>
    <n v="26"/>
  </r>
  <r>
    <x v="112"/>
    <n v="25"/>
  </r>
  <r>
    <x v="3"/>
    <n v="24"/>
  </r>
  <r>
    <x v="45"/>
    <n v="23"/>
  </r>
  <r>
    <x v="47"/>
    <n v="22"/>
  </r>
  <r>
    <x v="95"/>
    <n v="21"/>
  </r>
  <r>
    <x v="5"/>
    <n v="20"/>
  </r>
  <r>
    <x v="85"/>
    <n v="19"/>
  </r>
  <r>
    <x v="85"/>
    <n v="18"/>
  </r>
  <r>
    <x v="2"/>
    <n v="17"/>
  </r>
  <r>
    <x v="2"/>
    <n v="16"/>
  </r>
  <r>
    <x v="92"/>
    <n v="15"/>
  </r>
  <r>
    <x v="119"/>
    <n v="14"/>
  </r>
  <r>
    <x v="25"/>
    <n v="13"/>
  </r>
  <r>
    <x v="114"/>
    <n v="12"/>
  </r>
  <r>
    <x v="3"/>
    <n v="11"/>
  </r>
  <r>
    <x v="114"/>
    <n v="10"/>
  </r>
  <r>
    <x v="37"/>
    <n v="9"/>
  </r>
  <r>
    <x v="112"/>
    <n v="8"/>
  </r>
  <r>
    <x v="112"/>
    <n v="7"/>
  </r>
  <r>
    <x v="94"/>
    <n v="6"/>
  </r>
  <r>
    <x v="92"/>
    <n v="5"/>
  </r>
  <r>
    <x v="69"/>
    <n v="4"/>
  </r>
  <r>
    <x v="67"/>
    <n v="3"/>
  </r>
  <r>
    <x v="37"/>
    <n v="2"/>
  </r>
  <r>
    <x v="112"/>
    <n v="1"/>
  </r>
  <r>
    <x v="2"/>
    <n v="1"/>
  </r>
  <r>
    <x v="120"/>
    <n v="1"/>
  </r>
  <r>
    <x v="112"/>
    <n v="1"/>
  </r>
  <r>
    <x v="92"/>
    <n v="1"/>
  </r>
  <r>
    <x v="2"/>
    <n v="1"/>
  </r>
  <r>
    <x v="67"/>
    <n v="1"/>
  </r>
  <r>
    <x v="92"/>
    <n v="1"/>
  </r>
  <r>
    <x v="114"/>
    <n v="1"/>
  </r>
  <r>
    <x v="92"/>
    <n v="1"/>
  </r>
  <r>
    <x v="84"/>
    <n v="1"/>
  </r>
  <r>
    <x v="112"/>
    <n v="1"/>
  </r>
  <r>
    <x v="92"/>
    <n v="1"/>
  </r>
  <r>
    <x v="116"/>
    <n v="1"/>
  </r>
  <r>
    <x v="85"/>
    <n v="1"/>
  </r>
  <r>
    <x v="92"/>
    <n v="1"/>
  </r>
  <r>
    <x v="86"/>
    <n v="1"/>
  </r>
  <r>
    <x v="29"/>
    <n v="1"/>
  </r>
  <r>
    <x v="75"/>
    <n v="1"/>
  </r>
  <r>
    <x v="2"/>
    <n v="40"/>
  </r>
  <r>
    <x v="115"/>
    <n v="38"/>
  </r>
  <r>
    <x v="57"/>
    <n v="36"/>
  </r>
  <r>
    <x v="99"/>
    <n v="35"/>
  </r>
  <r>
    <x v="56"/>
    <n v="34"/>
  </r>
  <r>
    <x v="5"/>
    <n v="33"/>
  </r>
  <r>
    <x v="92"/>
    <n v="32"/>
  </r>
  <r>
    <x v="3"/>
    <n v="31"/>
  </r>
  <r>
    <x v="57"/>
    <n v="30"/>
  </r>
  <r>
    <x v="58"/>
    <n v="29"/>
  </r>
  <r>
    <x v="93"/>
    <n v="28"/>
  </r>
  <r>
    <x v="52"/>
    <n v="27"/>
  </r>
  <r>
    <x v="94"/>
    <n v="26"/>
  </r>
  <r>
    <x v="67"/>
    <n v="25"/>
  </r>
  <r>
    <x v="102"/>
    <n v="24"/>
  </r>
  <r>
    <x v="53"/>
    <n v="23"/>
  </r>
  <r>
    <x v="25"/>
    <n v="22"/>
  </r>
  <r>
    <x v="58"/>
    <n v="21"/>
  </r>
  <r>
    <x v="92"/>
    <n v="20"/>
  </r>
  <r>
    <x v="2"/>
    <n v="19"/>
  </r>
  <r>
    <x v="112"/>
    <n v="18"/>
  </r>
  <r>
    <x v="45"/>
    <n v="17"/>
  </r>
  <r>
    <x v="92"/>
    <n v="16"/>
  </r>
  <r>
    <x v="94"/>
    <n v="15"/>
  </r>
  <r>
    <x v="47"/>
    <n v="14"/>
  </r>
  <r>
    <x v="77"/>
    <n v="13"/>
  </r>
  <r>
    <x v="93"/>
    <n v="12"/>
  </r>
  <r>
    <x v="116"/>
    <n v="11"/>
  </r>
  <r>
    <x v="92"/>
    <n v="10"/>
  </r>
  <r>
    <x v="43"/>
    <n v="9"/>
  </r>
  <r>
    <x v="117"/>
    <n v="8"/>
  </r>
  <r>
    <x v="94"/>
    <n v="7"/>
  </r>
  <r>
    <x v="94"/>
    <n v="6"/>
  </r>
  <r>
    <x v="86"/>
    <n v="5"/>
  </r>
  <r>
    <x v="25"/>
    <n v="4"/>
  </r>
  <r>
    <x v="99"/>
    <n v="3"/>
  </r>
  <r>
    <x v="121"/>
    <n v="2"/>
  </r>
  <r>
    <x v="92"/>
    <n v="1"/>
  </r>
  <r>
    <x v="92"/>
    <n v="1"/>
  </r>
  <r>
    <x v="94"/>
    <n v="1"/>
  </r>
  <r>
    <x v="84"/>
    <n v="1"/>
  </r>
  <r>
    <x v="67"/>
    <n v="1"/>
  </r>
  <r>
    <x v="25"/>
    <n v="1"/>
  </r>
  <r>
    <x v="45"/>
    <n v="1"/>
  </r>
  <r>
    <x v="57"/>
    <n v="1"/>
  </r>
  <r>
    <x v="2"/>
    <n v="1"/>
  </r>
  <r>
    <x v="28"/>
    <n v="1"/>
  </r>
  <r>
    <x v="117"/>
    <n v="1"/>
  </r>
  <r>
    <x v="92"/>
    <n v="1"/>
  </r>
  <r>
    <x v="56"/>
    <n v="1"/>
  </r>
  <r>
    <x v="19"/>
    <n v="1"/>
  </r>
  <r>
    <x v="63"/>
    <n v="1"/>
  </r>
  <r>
    <x v="122"/>
    <n v="1"/>
  </r>
  <r>
    <x v="112"/>
    <n v="1"/>
  </r>
  <r>
    <x v="62"/>
    <n v="40"/>
  </r>
  <r>
    <x v="75"/>
    <n v="38"/>
  </r>
  <r>
    <x v="75"/>
    <n v="36"/>
  </r>
  <r>
    <x v="67"/>
    <n v="35"/>
  </r>
  <r>
    <x v="29"/>
    <n v="34"/>
  </r>
  <r>
    <x v="66"/>
    <n v="33"/>
  </r>
  <r>
    <x v="2"/>
    <n v="32"/>
  </r>
  <r>
    <x v="94"/>
    <n v="31"/>
  </r>
  <r>
    <x v="11"/>
    <n v="30"/>
  </r>
  <r>
    <x v="98"/>
    <n v="29"/>
  </r>
  <r>
    <x v="25"/>
    <n v="28"/>
  </r>
  <r>
    <x v="5"/>
    <n v="27"/>
  </r>
  <r>
    <x v="67"/>
    <n v="26"/>
  </r>
  <r>
    <x v="53"/>
    <n v="25"/>
  </r>
  <r>
    <x v="110"/>
    <n v="24"/>
  </r>
  <r>
    <x v="29"/>
    <n v="23"/>
  </r>
  <r>
    <x v="2"/>
    <n v="22"/>
  </r>
  <r>
    <x v="2"/>
    <n v="21"/>
  </r>
  <r>
    <x v="7"/>
    <n v="20"/>
  </r>
  <r>
    <x v="3"/>
    <n v="19"/>
  </r>
  <r>
    <x v="100"/>
    <n v="18"/>
  </r>
  <r>
    <x v="95"/>
    <n v="17"/>
  </r>
  <r>
    <x v="75"/>
    <n v="16"/>
  </r>
  <r>
    <x v="94"/>
    <n v="15"/>
  </r>
  <r>
    <x v="13"/>
    <n v="14"/>
  </r>
  <r>
    <x v="7"/>
    <n v="13"/>
  </r>
  <r>
    <x v="119"/>
    <n v="12"/>
  </r>
  <r>
    <x v="97"/>
    <n v="11"/>
  </r>
  <r>
    <x v="29"/>
    <n v="10"/>
  </r>
  <r>
    <x v="99"/>
    <n v="9"/>
  </r>
  <r>
    <x v="84"/>
    <n v="8"/>
  </r>
  <r>
    <x v="96"/>
    <n v="7"/>
  </r>
  <r>
    <x v="94"/>
    <n v="6"/>
  </r>
  <r>
    <x v="84"/>
    <n v="5"/>
  </r>
  <r>
    <x v="84"/>
    <n v="4"/>
  </r>
  <r>
    <x v="2"/>
    <n v="3"/>
  </r>
  <r>
    <x v="80"/>
    <n v="2"/>
  </r>
  <r>
    <x v="98"/>
    <n v="1"/>
  </r>
  <r>
    <x v="95"/>
    <n v="1"/>
  </r>
  <r>
    <x v="7"/>
    <n v="1"/>
  </r>
  <r>
    <x v="100"/>
    <n v="1"/>
  </r>
  <r>
    <x v="86"/>
    <n v="1"/>
  </r>
  <r>
    <x v="72"/>
    <n v="1"/>
  </r>
  <r>
    <x v="98"/>
    <n v="1"/>
  </r>
  <r>
    <x v="86"/>
    <n v="1"/>
  </r>
  <r>
    <x v="25"/>
    <n v="1"/>
  </r>
  <r>
    <x v="115"/>
    <n v="1"/>
  </r>
  <r>
    <x v="119"/>
    <n v="1"/>
  </r>
  <r>
    <x v="112"/>
    <n v="1"/>
  </r>
  <r>
    <x v="29"/>
    <n v="1"/>
  </r>
  <r>
    <x v="92"/>
    <n v="1"/>
  </r>
  <r>
    <x v="85"/>
    <n v="1"/>
  </r>
  <r>
    <x v="84"/>
    <n v="1"/>
  </r>
  <r>
    <x v="114"/>
    <n v="1"/>
  </r>
  <r>
    <x v="93"/>
    <n v="1"/>
  </r>
  <r>
    <x v="122"/>
    <n v="40"/>
  </r>
  <r>
    <x v="29"/>
    <n v="38"/>
  </r>
  <r>
    <x v="9"/>
    <n v="36"/>
  </r>
  <r>
    <x v="94"/>
    <n v="35"/>
  </r>
  <r>
    <x v="14"/>
    <n v="34"/>
  </r>
  <r>
    <x v="47"/>
    <n v="33"/>
  </r>
  <r>
    <x v="3"/>
    <n v="32"/>
  </r>
  <r>
    <x v="66"/>
    <n v="31"/>
  </r>
  <r>
    <x v="3"/>
    <n v="30"/>
  </r>
  <r>
    <x v="5"/>
    <n v="29"/>
  </r>
  <r>
    <x v="92"/>
    <n v="28"/>
  </r>
  <r>
    <x v="2"/>
    <n v="27"/>
  </r>
  <r>
    <x v="58"/>
    <n v="26"/>
  </r>
  <r>
    <x v="100"/>
    <n v="25"/>
  </r>
  <r>
    <x v="95"/>
    <n v="24"/>
  </r>
  <r>
    <x v="85"/>
    <n v="23"/>
  </r>
  <r>
    <x v="101"/>
    <n v="22"/>
  </r>
  <r>
    <x v="100"/>
    <n v="21"/>
  </r>
  <r>
    <x v="122"/>
    <n v="20"/>
  </r>
  <r>
    <x v="84"/>
    <n v="19"/>
  </r>
  <r>
    <x v="94"/>
    <n v="18"/>
  </r>
  <r>
    <x v="7"/>
    <n v="17"/>
  </r>
  <r>
    <x v="92"/>
    <n v="16"/>
  </r>
  <r>
    <x v="67"/>
    <n v="15"/>
  </r>
  <r>
    <x v="77"/>
    <n v="14"/>
  </r>
  <r>
    <x v="77"/>
    <n v="13"/>
  </r>
  <r>
    <x v="94"/>
    <n v="12"/>
  </r>
  <r>
    <x v="25"/>
    <n v="11"/>
  </r>
  <r>
    <x v="94"/>
    <n v="10"/>
  </r>
  <r>
    <x v="86"/>
    <n v="9"/>
  </r>
  <r>
    <x v="94"/>
    <n v="8"/>
  </r>
  <r>
    <x v="99"/>
    <n v="7"/>
  </r>
  <r>
    <x v="112"/>
    <n v="6"/>
  </r>
  <r>
    <x v="99"/>
    <n v="5"/>
  </r>
  <r>
    <x v="112"/>
    <n v="4"/>
  </r>
  <r>
    <x v="9"/>
    <n v="3"/>
  </r>
  <r>
    <x v="122"/>
    <n v="2"/>
  </r>
  <r>
    <x v="112"/>
    <n v="1"/>
  </r>
  <r>
    <x v="63"/>
    <n v="1"/>
  </r>
  <r>
    <x v="77"/>
    <n v="1"/>
  </r>
  <r>
    <x v="95"/>
    <n v="1"/>
  </r>
  <r>
    <x v="86"/>
    <n v="1"/>
  </r>
  <r>
    <x v="3"/>
    <n v="1"/>
  </r>
  <r>
    <x v="79"/>
    <n v="40"/>
  </r>
  <r>
    <x v="102"/>
    <n v="38"/>
  </r>
  <r>
    <x v="2"/>
    <n v="36"/>
  </r>
  <r>
    <x v="123"/>
    <n v="35"/>
  </r>
  <r>
    <x v="95"/>
    <n v="34"/>
  </r>
  <r>
    <x v="2"/>
    <n v="33"/>
  </r>
  <r>
    <x v="94"/>
    <n v="32"/>
  </r>
  <r>
    <x v="124"/>
    <n v="31"/>
  </r>
  <r>
    <x v="99"/>
    <n v="30"/>
  </r>
  <r>
    <x v="94"/>
    <n v="29"/>
  </r>
  <r>
    <x v="29"/>
    <n v="28"/>
  </r>
  <r>
    <x v="3"/>
    <n v="27"/>
  </r>
  <r>
    <x v="94"/>
    <n v="26"/>
  </r>
  <r>
    <x v="58"/>
    <n v="25"/>
  </r>
  <r>
    <x v="28"/>
    <n v="24"/>
  </r>
  <r>
    <x v="52"/>
    <n v="23"/>
  </r>
  <r>
    <x v="99"/>
    <n v="22"/>
  </r>
  <r>
    <x v="86"/>
    <n v="21"/>
  </r>
  <r>
    <x v="95"/>
    <n v="20"/>
  </r>
  <r>
    <x v="123"/>
    <n v="19"/>
  </r>
  <r>
    <x v="29"/>
    <n v="18"/>
  </r>
  <r>
    <x v="122"/>
    <n v="17"/>
  </r>
  <r>
    <x v="5"/>
    <n v="16"/>
  </r>
  <r>
    <x v="92"/>
    <n v="15"/>
  </r>
  <r>
    <x v="94"/>
    <n v="14"/>
  </r>
  <r>
    <x v="80"/>
    <n v="13"/>
  </r>
  <r>
    <x v="8"/>
    <n v="20"/>
  </r>
  <r>
    <x v="7"/>
    <n v="18"/>
  </r>
  <r>
    <x v="93"/>
    <n v="16"/>
  </r>
  <r>
    <x v="99"/>
    <n v="15"/>
  </r>
  <r>
    <x v="92"/>
    <n v="14"/>
  </r>
  <r>
    <x v="25"/>
    <n v="13"/>
  </r>
  <r>
    <x v="95"/>
    <n v="12"/>
  </r>
  <r>
    <x v="52"/>
    <n v="20"/>
  </r>
  <r>
    <x v="94"/>
    <n v="18"/>
  </r>
  <r>
    <x v="77"/>
    <n v="20"/>
  </r>
  <r>
    <x v="99"/>
    <n v="20"/>
  </r>
  <r>
    <x v="2"/>
    <n v="40"/>
  </r>
  <r>
    <x v="2"/>
    <n v="38"/>
  </r>
  <r>
    <x v="29"/>
    <n v="36"/>
  </r>
  <r>
    <x v="125"/>
    <n v="35"/>
  </r>
  <r>
    <x v="7"/>
    <n v="34"/>
  </r>
  <r>
    <x v="13"/>
    <n v="33"/>
  </r>
  <r>
    <x v="126"/>
    <n v="32"/>
  </r>
  <r>
    <x v="9"/>
    <n v="31"/>
  </r>
  <r>
    <x v="126"/>
    <n v="30"/>
  </r>
  <r>
    <x v="2"/>
    <n v="29"/>
  </r>
  <r>
    <x v="3"/>
    <n v="40"/>
  </r>
  <r>
    <x v="2"/>
    <n v="38"/>
  </r>
  <r>
    <x v="30"/>
    <n v="36"/>
  </r>
  <r>
    <x v="11"/>
    <n v="35"/>
  </r>
  <r>
    <x v="24"/>
    <n v="34"/>
  </r>
  <r>
    <x v="127"/>
    <n v="33"/>
  </r>
  <r>
    <x v="29"/>
    <n v="32"/>
  </r>
  <r>
    <x v="128"/>
    <n v="31"/>
  </r>
  <r>
    <x v="27"/>
    <n v="30"/>
  </r>
  <r>
    <x v="129"/>
    <n v="29"/>
  </r>
  <r>
    <x v="2"/>
    <n v="28"/>
  </r>
  <r>
    <x v="36"/>
    <n v="27"/>
  </r>
  <r>
    <x v="3"/>
    <n v="40"/>
  </r>
  <r>
    <x v="37"/>
    <n v="38"/>
  </r>
  <r>
    <x v="124"/>
    <n v="36"/>
  </r>
  <r>
    <x v="36"/>
    <n v="35"/>
  </r>
  <r>
    <x v="11"/>
    <n v="34"/>
  </r>
  <r>
    <x v="88"/>
    <n v="33"/>
  </r>
  <r>
    <x v="130"/>
    <n v="32"/>
  </r>
  <r>
    <x v="47"/>
    <n v="31"/>
  </r>
  <r>
    <x v="114"/>
    <n v="30"/>
  </r>
  <r>
    <x v="2"/>
    <n v="29"/>
  </r>
  <r>
    <x v="119"/>
    <n v="28"/>
  </r>
  <r>
    <x v="2"/>
    <n v="27"/>
  </r>
  <r>
    <x v="2"/>
    <n v="26"/>
  </r>
  <r>
    <x v="119"/>
    <n v="25"/>
  </r>
  <r>
    <x v="131"/>
    <n v="24"/>
  </r>
  <r>
    <x v="126"/>
    <n v="23"/>
  </r>
  <r>
    <x v="88"/>
    <n v="22"/>
  </r>
  <r>
    <x v="2"/>
    <n v="40"/>
  </r>
  <r>
    <x v="5"/>
    <n v="38"/>
  </r>
  <r>
    <x v="127"/>
    <n v="36"/>
  </r>
  <r>
    <x v="56"/>
    <n v="35"/>
  </r>
  <r>
    <x v="5"/>
    <n v="34"/>
  </r>
  <r>
    <x v="3"/>
    <n v="33"/>
  </r>
  <r>
    <x v="131"/>
    <n v="32"/>
  </r>
  <r>
    <x v="7"/>
    <n v="31"/>
  </r>
  <r>
    <x v="2"/>
    <n v="30"/>
  </r>
  <r>
    <x v="132"/>
    <n v="29"/>
  </r>
  <r>
    <x v="2"/>
    <n v="28"/>
  </r>
  <r>
    <x v="53"/>
    <n v="27"/>
  </r>
  <r>
    <x v="124"/>
    <n v="26"/>
  </r>
  <r>
    <x v="43"/>
    <n v="25"/>
  </r>
  <r>
    <x v="53"/>
    <n v="24"/>
  </r>
  <r>
    <x v="2"/>
    <n v="23"/>
  </r>
  <r>
    <x v="2"/>
    <n v="22"/>
  </r>
  <r>
    <x v="5"/>
    <n v="40"/>
  </r>
  <r>
    <x v="29"/>
    <n v="38"/>
  </r>
  <r>
    <x v="2"/>
    <n v="36"/>
  </r>
  <r>
    <x v="53"/>
    <n v="35"/>
  </r>
  <r>
    <x v="66"/>
    <n v="34"/>
  </r>
  <r>
    <x v="29"/>
    <n v="33"/>
  </r>
  <r>
    <x v="2"/>
    <n v="32"/>
  </r>
  <r>
    <x v="2"/>
    <n v="31"/>
  </r>
  <r>
    <x v="7"/>
    <n v="30"/>
  </r>
  <r>
    <x v="3"/>
    <n v="29"/>
  </r>
  <r>
    <x v="13"/>
    <n v="28"/>
  </r>
  <r>
    <x v="96"/>
    <n v="27"/>
  </r>
  <r>
    <x v="2"/>
    <n v="26"/>
  </r>
  <r>
    <x v="119"/>
    <n v="25"/>
  </r>
  <r>
    <x v="126"/>
    <n v="24"/>
  </r>
  <r>
    <x v="133"/>
    <n v="23"/>
  </r>
  <r>
    <x v="29"/>
    <n v="40"/>
  </r>
  <r>
    <x v="9"/>
    <n v="38"/>
  </r>
  <r>
    <x v="47"/>
    <n v="36"/>
  </r>
  <r>
    <x v="14"/>
    <n v="35"/>
  </r>
  <r>
    <x v="29"/>
    <n v="34"/>
  </r>
  <r>
    <x v="3"/>
    <n v="33"/>
  </r>
  <r>
    <x v="3"/>
    <n v="32"/>
  </r>
  <r>
    <x v="2"/>
    <n v="31"/>
  </r>
  <r>
    <x v="2"/>
    <n v="30"/>
  </r>
  <r>
    <x v="55"/>
    <n v="29"/>
  </r>
  <r>
    <x v="79"/>
    <n v="40"/>
  </r>
  <r>
    <x v="2"/>
    <n v="38"/>
  </r>
  <r>
    <x v="2"/>
    <n v="36"/>
  </r>
  <r>
    <x v="124"/>
    <n v="35"/>
  </r>
  <r>
    <x v="2"/>
    <n v="34"/>
  </r>
  <r>
    <x v="3"/>
    <n v="33"/>
  </r>
  <r>
    <x v="134"/>
    <n v="32"/>
  </r>
  <r>
    <x v="2"/>
    <n v="31"/>
  </r>
  <r>
    <x v="129"/>
    <n v="30"/>
  </r>
  <r>
    <x v="92"/>
    <n v="29"/>
  </r>
  <r>
    <x v="5"/>
    <n v="28"/>
  </r>
  <r>
    <x v="8"/>
    <n v="20"/>
  </r>
  <r>
    <x v="7"/>
    <n v="18"/>
  </r>
  <r>
    <x v="92"/>
    <n v="16"/>
  </r>
  <r>
    <x v="7"/>
    <n v="15"/>
  </r>
  <r>
    <x v="125"/>
    <n v="20"/>
  </r>
  <r>
    <x v="124"/>
    <n v="18"/>
  </r>
  <r>
    <x v="7"/>
    <n v="16"/>
  </r>
  <r>
    <x v="77"/>
    <n v="20"/>
  </r>
  <r>
    <x v="2"/>
    <n v="40"/>
  </r>
  <r>
    <x v="2"/>
    <n v="38"/>
  </r>
  <r>
    <x v="125"/>
    <n v="36"/>
  </r>
  <r>
    <x v="5"/>
    <n v="35"/>
  </r>
  <r>
    <x v="7"/>
    <n v="34"/>
  </r>
  <r>
    <x v="88"/>
    <n v="33"/>
  </r>
  <r>
    <x v="2"/>
    <n v="32"/>
  </r>
  <r>
    <x v="3"/>
    <n v="40"/>
  </r>
  <r>
    <x v="2"/>
    <n v="38"/>
  </r>
  <r>
    <x v="29"/>
    <n v="36"/>
  </r>
  <r>
    <x v="24"/>
    <n v="35"/>
  </r>
  <r>
    <x v="30"/>
    <n v="34"/>
  </r>
  <r>
    <x v="27"/>
    <n v="33"/>
  </r>
  <r>
    <x v="29"/>
    <n v="32"/>
  </r>
  <r>
    <x v="2"/>
    <n v="31"/>
  </r>
  <r>
    <x v="134"/>
    <n v="30"/>
  </r>
  <r>
    <x v="128"/>
    <n v="29"/>
  </r>
  <r>
    <x v="24"/>
    <n v="28"/>
  </r>
  <r>
    <x v="25"/>
    <n v="27"/>
  </r>
  <r>
    <x v="3"/>
    <n v="40"/>
  </r>
  <r>
    <x v="37"/>
    <n v="38"/>
  </r>
  <r>
    <x v="11"/>
    <n v="36"/>
  </r>
  <r>
    <x v="3"/>
    <n v="35"/>
  </r>
  <r>
    <x v="47"/>
    <n v="34"/>
  </r>
  <r>
    <x v="11"/>
    <n v="33"/>
  </r>
  <r>
    <x v="8"/>
    <n v="32"/>
  </r>
  <r>
    <x v="2"/>
    <n v="31"/>
  </r>
  <r>
    <x v="119"/>
    <n v="30"/>
  </r>
  <r>
    <x v="53"/>
    <n v="29"/>
  </r>
  <r>
    <x v="2"/>
    <n v="28"/>
  </r>
  <r>
    <x v="2"/>
    <n v="27"/>
  </r>
  <r>
    <x v="119"/>
    <n v="26"/>
  </r>
  <r>
    <x v="126"/>
    <n v="25"/>
  </r>
  <r>
    <x v="69"/>
    <n v="24"/>
  </r>
  <r>
    <x v="119"/>
    <n v="23"/>
  </r>
  <r>
    <x v="88"/>
    <n v="22"/>
  </r>
  <r>
    <x v="2"/>
    <n v="40"/>
  </r>
  <r>
    <x v="56"/>
    <n v="38"/>
  </r>
  <r>
    <x v="5"/>
    <n v="36"/>
  </r>
  <r>
    <x v="3"/>
    <n v="35"/>
  </r>
  <r>
    <x v="3"/>
    <n v="34"/>
  </r>
  <r>
    <x v="34"/>
    <n v="33"/>
  </r>
  <r>
    <x v="135"/>
    <n v="32"/>
  </r>
  <r>
    <x v="2"/>
    <n v="31"/>
  </r>
  <r>
    <x v="3"/>
    <n v="30"/>
  </r>
  <r>
    <x v="131"/>
    <n v="29"/>
  </r>
  <r>
    <x v="53"/>
    <n v="28"/>
  </r>
  <r>
    <x v="124"/>
    <n v="27"/>
  </r>
  <r>
    <x v="43"/>
    <n v="26"/>
  </r>
  <r>
    <x v="47"/>
    <n v="25"/>
  </r>
  <r>
    <x v="53"/>
    <n v="24"/>
  </r>
  <r>
    <x v="2"/>
    <n v="23"/>
  </r>
  <r>
    <x v="133"/>
    <n v="22"/>
  </r>
  <r>
    <x v="2"/>
    <n v="21"/>
  </r>
  <r>
    <x v="2"/>
    <n v="20"/>
  </r>
  <r>
    <x v="119"/>
    <n v="19"/>
  </r>
  <r>
    <x v="63"/>
    <n v="18"/>
  </r>
  <r>
    <x v="130"/>
    <n v="17"/>
  </r>
  <r>
    <x v="136"/>
    <n v="16"/>
  </r>
  <r>
    <x v="66"/>
    <n v="40"/>
  </r>
  <r>
    <x v="2"/>
    <n v="38"/>
  </r>
  <r>
    <x v="25"/>
    <n v="36"/>
  </r>
  <r>
    <x v="29"/>
    <n v="35"/>
  </r>
  <r>
    <x v="53"/>
    <n v="34"/>
  </r>
  <r>
    <x v="2"/>
    <n v="33"/>
  </r>
  <r>
    <x v="2"/>
    <n v="32"/>
  </r>
  <r>
    <x v="7"/>
    <n v="31"/>
  </r>
  <r>
    <x v="3"/>
    <n v="30"/>
  </r>
  <r>
    <x v="134"/>
    <n v="29"/>
  </r>
  <r>
    <x v="119"/>
    <n v="28"/>
  </r>
  <r>
    <x v="2"/>
    <n v="27"/>
  </r>
  <r>
    <x v="96"/>
    <n v="26"/>
  </r>
  <r>
    <x v="119"/>
    <n v="25"/>
  </r>
  <r>
    <x v="2"/>
    <n v="24"/>
  </r>
  <r>
    <x v="2"/>
    <n v="23"/>
  </r>
  <r>
    <x v="126"/>
    <n v="22"/>
  </r>
  <r>
    <x v="29"/>
    <n v="21"/>
  </r>
  <r>
    <x v="80"/>
    <n v="20"/>
  </r>
  <r>
    <x v="29"/>
    <n v="40"/>
  </r>
  <r>
    <x v="9"/>
    <n v="38"/>
  </r>
  <r>
    <x v="130"/>
    <n v="36"/>
  </r>
  <r>
    <x v="137"/>
    <n v="35"/>
  </r>
  <r>
    <x v="14"/>
    <n v="34"/>
  </r>
  <r>
    <x v="3"/>
    <n v="33"/>
  </r>
  <r>
    <x v="3"/>
    <n v="32"/>
  </r>
  <r>
    <x v="2"/>
    <n v="31"/>
  </r>
  <r>
    <x v="2"/>
    <n v="30"/>
  </r>
  <r>
    <x v="138"/>
    <n v="29"/>
  </r>
  <r>
    <x v="79"/>
    <n v="40"/>
  </r>
  <r>
    <x v="2"/>
    <n v="38"/>
  </r>
  <r>
    <x v="2"/>
    <n v="36"/>
  </r>
  <r>
    <x v="2"/>
    <n v="35"/>
  </r>
  <r>
    <x v="134"/>
    <n v="34"/>
  </r>
  <r>
    <x v="124"/>
    <n v="33"/>
  </r>
  <r>
    <x v="2"/>
    <n v="32"/>
  </r>
  <r>
    <x v="3"/>
    <n v="31"/>
  </r>
  <r>
    <x v="92"/>
    <n v="30"/>
  </r>
  <r>
    <x v="2"/>
    <n v="29"/>
  </r>
  <r>
    <x v="80"/>
    <n v="28"/>
  </r>
  <r>
    <x v="5"/>
    <n v="27"/>
  </r>
  <r>
    <x v="7"/>
    <n v="20"/>
  </r>
  <r>
    <x v="8"/>
    <n v="18"/>
  </r>
  <r>
    <x v="3"/>
    <n v="16"/>
  </r>
  <r>
    <x v="2"/>
    <n v="15"/>
  </r>
  <r>
    <x v="92"/>
    <n v="14"/>
  </r>
  <r>
    <x v="77"/>
    <n v="20"/>
  </r>
  <r>
    <x v="139"/>
    <n v="20"/>
  </r>
  <r>
    <x v="2"/>
    <n v="40"/>
  </r>
  <r>
    <x v="140"/>
    <n v="38"/>
  </r>
  <r>
    <x v="1"/>
    <n v="36"/>
  </r>
  <r>
    <x v="21"/>
    <n v="35"/>
  </r>
  <r>
    <x v="7"/>
    <n v="34"/>
  </r>
  <r>
    <x v="29"/>
    <n v="33"/>
  </r>
  <r>
    <x v="5"/>
    <n v="32"/>
  </r>
  <r>
    <x v="140"/>
    <n v="31"/>
  </r>
  <r>
    <x v="121"/>
    <n v="30"/>
  </r>
  <r>
    <x v="39"/>
    <n v="29"/>
  </r>
  <r>
    <x v="29"/>
    <n v="28"/>
  </r>
  <r>
    <x v="75"/>
    <n v="27"/>
  </r>
  <r>
    <x v="46"/>
    <n v="26"/>
  </r>
  <r>
    <x v="9"/>
    <n v="25"/>
  </r>
  <r>
    <x v="89"/>
    <n v="24"/>
  </r>
  <r>
    <x v="141"/>
    <n v="23"/>
  </r>
  <r>
    <x v="139"/>
    <n v="22"/>
  </r>
  <r>
    <x v="142"/>
    <n v="21"/>
  </r>
  <r>
    <x v="142"/>
    <n v="20"/>
  </r>
  <r>
    <x v="143"/>
    <n v="19"/>
  </r>
  <r>
    <x v="144"/>
    <n v="18"/>
  </r>
  <r>
    <x v="145"/>
    <n v="17"/>
  </r>
  <r>
    <x v="46"/>
    <n v="16"/>
  </r>
  <r>
    <x v="139"/>
    <n v="15"/>
  </r>
  <r>
    <x v="144"/>
    <n v="14"/>
  </r>
  <r>
    <x v="112"/>
    <n v="13"/>
  </r>
  <r>
    <x v="15"/>
    <n v="12"/>
  </r>
  <r>
    <x v="46"/>
    <n v="11"/>
  </r>
  <r>
    <x v="83"/>
    <n v="40"/>
  </r>
  <r>
    <x v="3"/>
    <n v="38"/>
  </r>
  <r>
    <x v="142"/>
    <n v="36"/>
  </r>
  <r>
    <x v="2"/>
    <n v="35"/>
  </r>
  <r>
    <x v="140"/>
    <n v="34"/>
  </r>
  <r>
    <x v="3"/>
    <n v="33"/>
  </r>
  <r>
    <x v="24"/>
    <n v="32"/>
  </r>
  <r>
    <x v="29"/>
    <n v="31"/>
  </r>
  <r>
    <x v="11"/>
    <n v="30"/>
  </r>
  <r>
    <x v="121"/>
    <n v="29"/>
  </r>
  <r>
    <x v="146"/>
    <n v="28"/>
  </r>
  <r>
    <x v="29"/>
    <n v="27"/>
  </r>
  <r>
    <x v="27"/>
    <n v="26"/>
  </r>
  <r>
    <x v="26"/>
    <n v="25"/>
  </r>
  <r>
    <x v="21"/>
    <n v="24"/>
  </r>
  <r>
    <x v="28"/>
    <n v="23"/>
  </r>
  <r>
    <x v="147"/>
    <n v="22"/>
  </r>
  <r>
    <x v="85"/>
    <n v="21"/>
  </r>
  <r>
    <x v="112"/>
    <n v="20"/>
  </r>
  <r>
    <x v="75"/>
    <n v="19"/>
  </r>
  <r>
    <x v="145"/>
    <n v="18"/>
  </r>
  <r>
    <x v="139"/>
    <n v="17"/>
  </r>
  <r>
    <x v="147"/>
    <n v="16"/>
  </r>
  <r>
    <x v="25"/>
    <n v="15"/>
  </r>
  <r>
    <x v="46"/>
    <n v="14"/>
  </r>
  <r>
    <x v="46"/>
    <n v="40"/>
  </r>
  <r>
    <x v="88"/>
    <n v="38"/>
  </r>
  <r>
    <x v="66"/>
    <n v="36"/>
  </r>
  <r>
    <x v="145"/>
    <n v="35"/>
  </r>
  <r>
    <x v="32"/>
    <n v="34"/>
  </r>
  <r>
    <x v="37"/>
    <n v="33"/>
  </r>
  <r>
    <x v="3"/>
    <n v="32"/>
  </r>
  <r>
    <x v="3"/>
    <n v="31"/>
  </r>
  <r>
    <x v="75"/>
    <n v="30"/>
  </r>
  <r>
    <x v="11"/>
    <n v="29"/>
  </r>
  <r>
    <x v="11"/>
    <n v="28"/>
  </r>
  <r>
    <x v="83"/>
    <n v="27"/>
  </r>
  <r>
    <x v="148"/>
    <n v="26"/>
  </r>
  <r>
    <x v="140"/>
    <n v="25"/>
  </r>
  <r>
    <x v="11"/>
    <n v="24"/>
  </r>
  <r>
    <x v="112"/>
    <n v="23"/>
  </r>
  <r>
    <x v="3"/>
    <n v="22"/>
  </r>
  <r>
    <x v="47"/>
    <n v="21"/>
  </r>
  <r>
    <x v="26"/>
    <n v="20"/>
  </r>
  <r>
    <x v="44"/>
    <n v="19"/>
  </r>
  <r>
    <x v="41"/>
    <n v="18"/>
  </r>
  <r>
    <x v="141"/>
    <n v="17"/>
  </r>
  <r>
    <x v="39"/>
    <n v="16"/>
  </r>
  <r>
    <x v="145"/>
    <n v="15"/>
  </r>
  <r>
    <x v="66"/>
    <n v="14"/>
  </r>
  <r>
    <x v="91"/>
    <n v="13"/>
  </r>
  <r>
    <x v="89"/>
    <n v="12"/>
  </r>
  <r>
    <x v="3"/>
    <n v="11"/>
  </r>
  <r>
    <x v="145"/>
    <n v="10"/>
  </r>
  <r>
    <x v="121"/>
    <n v="9"/>
  </r>
  <r>
    <x v="66"/>
    <n v="8"/>
  </r>
  <r>
    <x v="121"/>
    <n v="7"/>
  </r>
  <r>
    <x v="69"/>
    <n v="6"/>
  </r>
  <r>
    <x v="7"/>
    <n v="5"/>
  </r>
  <r>
    <x v="149"/>
    <n v="4"/>
  </r>
  <r>
    <x v="150"/>
    <n v="3"/>
  </r>
  <r>
    <x v="17"/>
    <n v="2"/>
  </r>
  <r>
    <x v="150"/>
    <n v="1"/>
  </r>
  <r>
    <x v="63"/>
    <n v="1"/>
  </r>
  <r>
    <x v="151"/>
    <n v="1"/>
  </r>
  <r>
    <x v="142"/>
    <n v="1"/>
  </r>
  <r>
    <x v="152"/>
    <n v="1"/>
  </r>
  <r>
    <x v="2"/>
    <n v="40"/>
  </r>
  <r>
    <x v="26"/>
    <n v="38"/>
  </r>
  <r>
    <x v="5"/>
    <n v="36"/>
  </r>
  <r>
    <x v="56"/>
    <n v="35"/>
  </r>
  <r>
    <x v="91"/>
    <n v="34"/>
  </r>
  <r>
    <x v="26"/>
    <n v="33"/>
  </r>
  <r>
    <x v="3"/>
    <n v="32"/>
  </r>
  <r>
    <x v="66"/>
    <n v="31"/>
  </r>
  <r>
    <x v="90"/>
    <n v="30"/>
  </r>
  <r>
    <x v="153"/>
    <n v="29"/>
  </r>
  <r>
    <x v="139"/>
    <n v="28"/>
  </r>
  <r>
    <x v="66"/>
    <n v="27"/>
  </r>
  <r>
    <x v="151"/>
    <n v="26"/>
  </r>
  <r>
    <x v="53"/>
    <n v="25"/>
  </r>
  <r>
    <x v="117"/>
    <n v="24"/>
  </r>
  <r>
    <x v="39"/>
    <n v="23"/>
  </r>
  <r>
    <x v="7"/>
    <n v="22"/>
  </r>
  <r>
    <x v="91"/>
    <n v="21"/>
  </r>
  <r>
    <x v="91"/>
    <n v="20"/>
  </r>
  <r>
    <x v="7"/>
    <n v="19"/>
  </r>
  <r>
    <x v="66"/>
    <n v="18"/>
  </r>
  <r>
    <x v="43"/>
    <n v="17"/>
  </r>
  <r>
    <x v="154"/>
    <n v="16"/>
  </r>
  <r>
    <x v="140"/>
    <n v="15"/>
  </r>
  <r>
    <x v="3"/>
    <n v="14"/>
  </r>
  <r>
    <x v="47"/>
    <n v="13"/>
  </r>
  <r>
    <x v="155"/>
    <n v="12"/>
  </r>
  <r>
    <x v="151"/>
    <n v="11"/>
  </r>
  <r>
    <x v="60"/>
    <n v="10"/>
  </r>
  <r>
    <x v="156"/>
    <n v="9"/>
  </r>
  <r>
    <x v="121"/>
    <n v="8"/>
  </r>
  <r>
    <x v="142"/>
    <n v="7"/>
  </r>
  <r>
    <x v="121"/>
    <n v="6"/>
  </r>
  <r>
    <x v="7"/>
    <n v="5"/>
  </r>
  <r>
    <x v="151"/>
    <n v="4"/>
  </r>
  <r>
    <x v="63"/>
    <n v="3"/>
  </r>
  <r>
    <x v="53"/>
    <n v="2"/>
  </r>
  <r>
    <x v="121"/>
    <n v="1"/>
  </r>
  <r>
    <x v="141"/>
    <n v="1"/>
  </r>
  <r>
    <x v="21"/>
    <n v="1"/>
  </r>
  <r>
    <x v="3"/>
    <n v="1"/>
  </r>
  <r>
    <x v="91"/>
    <n v="1"/>
  </r>
  <r>
    <x v="77"/>
    <n v="1"/>
  </r>
  <r>
    <x v="56"/>
    <n v="1"/>
  </r>
  <r>
    <x v="2"/>
    <n v="1"/>
  </r>
  <r>
    <x v="149"/>
    <n v="1"/>
  </r>
  <r>
    <x v="63"/>
    <n v="1"/>
  </r>
  <r>
    <x v="157"/>
    <n v="1"/>
  </r>
  <r>
    <x v="66"/>
    <n v="40"/>
  </r>
  <r>
    <x v="66"/>
    <n v="38"/>
  </r>
  <r>
    <x v="3"/>
    <n v="36"/>
  </r>
  <r>
    <x v="66"/>
    <n v="35"/>
  </r>
  <r>
    <x v="66"/>
    <n v="34"/>
  </r>
  <r>
    <x v="66"/>
    <n v="33"/>
  </r>
  <r>
    <x v="63"/>
    <n v="32"/>
  </r>
  <r>
    <x v="75"/>
    <n v="31"/>
  </r>
  <r>
    <x v="29"/>
    <n v="30"/>
  </r>
  <r>
    <x v="2"/>
    <n v="29"/>
  </r>
  <r>
    <x v="29"/>
    <n v="28"/>
  </r>
  <r>
    <x v="53"/>
    <n v="27"/>
  </r>
  <r>
    <x v="140"/>
    <n v="26"/>
  </r>
  <r>
    <x v="2"/>
    <n v="25"/>
  </r>
  <r>
    <x v="80"/>
    <n v="24"/>
  </r>
  <r>
    <x v="158"/>
    <n v="23"/>
  </r>
  <r>
    <x v="56"/>
    <n v="22"/>
  </r>
  <r>
    <x v="159"/>
    <n v="21"/>
  </r>
  <r>
    <x v="66"/>
    <n v="20"/>
  </r>
  <r>
    <x v="46"/>
    <n v="19"/>
  </r>
  <r>
    <x v="28"/>
    <n v="18"/>
  </r>
  <r>
    <x v="21"/>
    <n v="17"/>
  </r>
  <r>
    <x v="3"/>
    <n v="16"/>
  </r>
  <r>
    <x v="96"/>
    <n v="15"/>
  </r>
  <r>
    <x v="154"/>
    <n v="14"/>
  </r>
  <r>
    <x v="154"/>
    <n v="13"/>
  </r>
  <r>
    <x v="60"/>
    <n v="12"/>
  </r>
  <r>
    <x v="151"/>
    <n v="11"/>
  </r>
  <r>
    <x v="46"/>
    <n v="10"/>
  </r>
  <r>
    <x v="21"/>
    <n v="9"/>
  </r>
  <r>
    <x v="121"/>
    <n v="8"/>
  </r>
  <r>
    <x v="156"/>
    <n v="7"/>
  </r>
  <r>
    <x v="75"/>
    <n v="6"/>
  </r>
  <r>
    <x v="7"/>
    <n v="5"/>
  </r>
  <r>
    <x v="53"/>
    <n v="4"/>
  </r>
  <r>
    <x v="160"/>
    <n v="3"/>
  </r>
  <r>
    <x v="91"/>
    <n v="2"/>
  </r>
  <r>
    <x v="91"/>
    <n v="1"/>
  </r>
  <r>
    <x v="7"/>
    <n v="1"/>
  </r>
  <r>
    <x v="121"/>
    <n v="1"/>
  </r>
  <r>
    <x v="139"/>
    <n v="1"/>
  </r>
  <r>
    <x v="153"/>
    <n v="1"/>
  </r>
  <r>
    <x v="3"/>
    <n v="1"/>
  </r>
  <r>
    <x v="145"/>
    <n v="1"/>
  </r>
  <r>
    <x v="142"/>
    <n v="1"/>
  </r>
  <r>
    <x v="80"/>
    <n v="1"/>
  </r>
  <r>
    <x v="91"/>
    <n v="1"/>
  </r>
  <r>
    <x v="91"/>
    <n v="1"/>
  </r>
  <r>
    <x v="21"/>
    <n v="1"/>
  </r>
  <r>
    <x v="140"/>
    <n v="1"/>
  </r>
  <r>
    <x v="9"/>
    <n v="40"/>
  </r>
  <r>
    <x v="14"/>
    <n v="38"/>
  </r>
  <r>
    <x v="66"/>
    <n v="36"/>
  </r>
  <r>
    <x v="3"/>
    <n v="35"/>
  </r>
  <r>
    <x v="85"/>
    <n v="34"/>
  </r>
  <r>
    <x v="3"/>
    <n v="33"/>
  </r>
  <r>
    <x v="101"/>
    <n v="32"/>
  </r>
  <r>
    <x v="161"/>
    <n v="31"/>
  </r>
  <r>
    <x v="112"/>
    <n v="30"/>
  </r>
  <r>
    <x v="3"/>
    <n v="29"/>
  </r>
  <r>
    <x v="24"/>
    <n v="28"/>
  </r>
  <r>
    <x v="75"/>
    <n v="27"/>
  </r>
  <r>
    <x v="121"/>
    <n v="26"/>
  </r>
  <r>
    <x v="161"/>
    <n v="25"/>
  </r>
  <r>
    <x v="162"/>
    <n v="24"/>
  </r>
  <r>
    <x v="157"/>
    <n v="23"/>
  </r>
  <r>
    <x v="112"/>
    <n v="22"/>
  </r>
  <r>
    <x v="121"/>
    <n v="21"/>
  </r>
  <r>
    <x v="151"/>
    <n v="20"/>
  </r>
  <r>
    <x v="121"/>
    <n v="19"/>
  </r>
  <r>
    <x v="21"/>
    <n v="18"/>
  </r>
  <r>
    <x v="151"/>
    <n v="17"/>
  </r>
  <r>
    <x v="163"/>
    <n v="16"/>
  </r>
  <r>
    <x v="112"/>
    <n v="15"/>
  </r>
  <r>
    <x v="140"/>
    <n v="14"/>
  </r>
  <r>
    <x v="160"/>
    <n v="13"/>
  </r>
  <r>
    <x v="164"/>
    <n v="12"/>
  </r>
  <r>
    <x v="112"/>
    <n v="11"/>
  </r>
  <r>
    <x v="154"/>
    <n v="10"/>
  </r>
  <r>
    <x v="160"/>
    <n v="9"/>
  </r>
  <r>
    <x v="151"/>
    <n v="40"/>
  </r>
  <r>
    <x v="2"/>
    <n v="38"/>
  </r>
  <r>
    <x v="3"/>
    <n v="36"/>
  </r>
  <r>
    <x v="7"/>
    <n v="35"/>
  </r>
  <r>
    <x v="3"/>
    <n v="34"/>
  </r>
  <r>
    <x v="83"/>
    <n v="33"/>
  </r>
  <r>
    <x v="79"/>
    <n v="32"/>
  </r>
  <r>
    <x v="60"/>
    <n v="31"/>
  </r>
  <r>
    <x v="24"/>
    <n v="30"/>
  </r>
  <r>
    <x v="9"/>
    <n v="29"/>
  </r>
  <r>
    <x v="165"/>
    <n v="28"/>
  </r>
  <r>
    <x v="2"/>
    <n v="27"/>
  </r>
  <r>
    <x v="24"/>
    <n v="26"/>
  </r>
  <r>
    <x v="157"/>
    <n v="25"/>
  </r>
  <r>
    <x v="80"/>
    <n v="24"/>
  </r>
  <r>
    <x v="101"/>
    <n v="23"/>
  </r>
  <r>
    <x v="66"/>
    <n v="20"/>
  </r>
  <r>
    <x v="7"/>
    <n v="18"/>
  </r>
  <r>
    <x v="8"/>
    <n v="16"/>
  </r>
  <r>
    <x v="3"/>
    <n v="15"/>
  </r>
  <r>
    <x v="24"/>
    <n v="14"/>
  </r>
  <r>
    <x v="85"/>
    <n v="13"/>
  </r>
  <r>
    <x v="7"/>
    <n v="12"/>
  </r>
  <r>
    <x v="160"/>
    <n v="11"/>
  </r>
  <r>
    <x v="151"/>
    <n v="10"/>
  </r>
  <r>
    <x v="92"/>
    <n v="9"/>
  </r>
  <r>
    <x v="7"/>
    <n v="8"/>
  </r>
  <r>
    <x v="121"/>
    <n v="20"/>
  </r>
  <r>
    <x v="91"/>
    <n v="18"/>
  </r>
  <r>
    <x v="7"/>
    <n v="16"/>
  </r>
  <r>
    <x v="77"/>
    <n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37">
  <r>
    <x v="0"/>
    <n v="20"/>
  </r>
  <r>
    <x v="1"/>
    <n v="18"/>
  </r>
  <r>
    <x v="2"/>
    <n v="11"/>
  </r>
  <r>
    <x v="3"/>
    <n v="14"/>
  </r>
  <r>
    <x v="4"/>
    <n v="8"/>
  </r>
  <r>
    <x v="5"/>
    <n v="9"/>
  </r>
  <r>
    <x v="6"/>
    <n v="18"/>
  </r>
  <r>
    <x v="7"/>
    <n v="10"/>
  </r>
  <r>
    <x v="8"/>
    <n v="16"/>
  </r>
  <r>
    <x v="8"/>
    <n v="7"/>
  </r>
  <r>
    <x v="9"/>
    <n v="12"/>
  </r>
  <r>
    <x v="10"/>
    <n v="15"/>
  </r>
  <r>
    <x v="11"/>
    <n v="13"/>
  </r>
  <r>
    <x v="12"/>
    <n v="20"/>
  </r>
  <r>
    <x v="13"/>
    <n v="12"/>
  </r>
  <r>
    <x v="14"/>
    <n v="13"/>
  </r>
  <r>
    <x v="15"/>
    <n v="18"/>
  </r>
  <r>
    <x v="16"/>
    <n v="8"/>
  </r>
  <r>
    <x v="16"/>
    <n v="7"/>
  </r>
  <r>
    <x v="17"/>
    <n v="11"/>
  </r>
  <r>
    <x v="18"/>
    <n v="3"/>
  </r>
  <r>
    <x v="19"/>
    <n v="20"/>
  </r>
  <r>
    <x v="20"/>
    <n v="1"/>
  </r>
  <r>
    <x v="21"/>
    <n v="16"/>
  </r>
  <r>
    <x v="21"/>
    <n v="6"/>
  </r>
  <r>
    <x v="21"/>
    <n v="4"/>
  </r>
  <r>
    <x v="8"/>
    <n v="10"/>
  </r>
  <r>
    <x v="8"/>
    <n v="9"/>
  </r>
  <r>
    <x v="8"/>
    <n v="5"/>
  </r>
  <r>
    <x v="22"/>
    <n v="1"/>
  </r>
  <r>
    <x v="10"/>
    <n v="15"/>
  </r>
  <r>
    <x v="11"/>
    <n v="14"/>
  </r>
  <r>
    <x v="23"/>
    <n v="1"/>
  </r>
  <r>
    <x v="4"/>
    <n v="9"/>
  </r>
  <r>
    <x v="4"/>
    <n v="1"/>
  </r>
  <r>
    <x v="4"/>
    <n v="1"/>
  </r>
  <r>
    <x v="24"/>
    <n v="4"/>
  </r>
  <r>
    <x v="25"/>
    <n v="2"/>
  </r>
  <r>
    <x v="17"/>
    <n v="14"/>
  </r>
  <r>
    <x v="17"/>
    <n v="8"/>
  </r>
  <r>
    <x v="0"/>
    <n v="6"/>
  </r>
  <r>
    <x v="0"/>
    <n v="1"/>
  </r>
  <r>
    <x v="7"/>
    <n v="13"/>
  </r>
  <r>
    <x v="21"/>
    <n v="10"/>
  </r>
  <r>
    <x v="21"/>
    <n v="5"/>
  </r>
  <r>
    <x v="21"/>
    <n v="1"/>
  </r>
  <r>
    <x v="8"/>
    <n v="20"/>
  </r>
  <r>
    <x v="8"/>
    <n v="15"/>
  </r>
  <r>
    <x v="8"/>
    <n v="1"/>
  </r>
  <r>
    <x v="26"/>
    <n v="11"/>
  </r>
  <r>
    <x v="27"/>
    <n v="7"/>
  </r>
  <r>
    <x v="27"/>
    <n v="1"/>
  </r>
  <r>
    <x v="11"/>
    <n v="16"/>
  </r>
  <r>
    <x v="12"/>
    <n v="12"/>
  </r>
  <r>
    <x v="28"/>
    <n v="18"/>
  </r>
  <r>
    <x v="28"/>
    <n v="3"/>
  </r>
  <r>
    <x v="2"/>
    <n v="14"/>
  </r>
  <r>
    <x v="29"/>
    <n v="1"/>
  </r>
  <r>
    <x v="29"/>
    <n v="1"/>
  </r>
  <r>
    <x v="16"/>
    <n v="1"/>
  </r>
  <r>
    <x v="0"/>
    <n v="18"/>
  </r>
  <r>
    <x v="30"/>
    <n v="1"/>
  </r>
  <r>
    <x v="31"/>
    <n v="2"/>
  </r>
  <r>
    <x v="32"/>
    <n v="4"/>
  </r>
  <r>
    <x v="33"/>
    <n v="1"/>
  </r>
  <r>
    <x v="34"/>
    <n v="7"/>
  </r>
  <r>
    <x v="34"/>
    <n v="1"/>
  </r>
  <r>
    <x v="35"/>
    <n v="10"/>
  </r>
  <r>
    <x v="7"/>
    <n v="1"/>
  </r>
  <r>
    <x v="36"/>
    <n v="1"/>
  </r>
  <r>
    <x v="8"/>
    <n v="12"/>
  </r>
  <r>
    <x v="8"/>
    <n v="6"/>
  </r>
  <r>
    <x v="8"/>
    <n v="5"/>
  </r>
  <r>
    <x v="8"/>
    <n v="3"/>
  </r>
  <r>
    <x v="8"/>
    <n v="1"/>
  </r>
  <r>
    <x v="37"/>
    <n v="1"/>
  </r>
  <r>
    <x v="26"/>
    <n v="15"/>
  </r>
  <r>
    <x v="9"/>
    <n v="16"/>
  </r>
  <r>
    <x v="10"/>
    <n v="9"/>
  </r>
  <r>
    <x v="38"/>
    <n v="11"/>
  </r>
  <r>
    <x v="39"/>
    <n v="1"/>
  </r>
  <r>
    <x v="12"/>
    <n v="20"/>
  </r>
  <r>
    <x v="12"/>
    <n v="13"/>
  </r>
  <r>
    <x v="12"/>
    <n v="8"/>
  </r>
  <r>
    <x v="12"/>
    <n v="1"/>
  </r>
  <r>
    <x v="24"/>
    <n v="1"/>
  </r>
  <r>
    <x v="16"/>
    <n v="9"/>
  </r>
  <r>
    <x v="17"/>
    <n v="1"/>
  </r>
  <r>
    <x v="19"/>
    <n v="10"/>
  </r>
  <r>
    <x v="0"/>
    <n v="16"/>
  </r>
  <r>
    <x v="40"/>
    <n v="18"/>
  </r>
  <r>
    <x v="40"/>
    <n v="3"/>
  </r>
  <r>
    <x v="30"/>
    <n v="1"/>
  </r>
  <r>
    <x v="31"/>
    <n v="8"/>
  </r>
  <r>
    <x v="31"/>
    <n v="7"/>
  </r>
  <r>
    <x v="34"/>
    <n v="15"/>
  </r>
  <r>
    <x v="41"/>
    <n v="2"/>
  </r>
  <r>
    <x v="21"/>
    <n v="12"/>
  </r>
  <r>
    <x v="42"/>
    <n v="4"/>
  </r>
  <r>
    <x v="8"/>
    <n v="14"/>
  </r>
  <r>
    <x v="8"/>
    <n v="13"/>
  </r>
  <r>
    <x v="43"/>
    <n v="1"/>
  </r>
  <r>
    <x v="9"/>
    <n v="20"/>
  </r>
  <r>
    <x v="9"/>
    <n v="11"/>
  </r>
  <r>
    <x v="39"/>
    <n v="1"/>
  </r>
  <r>
    <x v="39"/>
    <n v="1"/>
  </r>
  <r>
    <x v="39"/>
    <n v="1"/>
  </r>
  <r>
    <x v="12"/>
    <n v="6"/>
  </r>
  <r>
    <x v="28"/>
    <n v="5"/>
  </r>
  <r>
    <x v="34"/>
    <n v="12"/>
  </r>
  <r>
    <x v="21"/>
    <n v="16"/>
  </r>
  <r>
    <x v="8"/>
    <n v="18"/>
  </r>
  <r>
    <x v="26"/>
    <n v="20"/>
  </r>
  <r>
    <x v="27"/>
    <n v="15"/>
  </r>
  <r>
    <x v="10"/>
    <n v="14"/>
  </r>
  <r>
    <x v="12"/>
    <n v="13"/>
  </r>
  <r>
    <x v="8"/>
    <n v="18"/>
  </r>
  <r>
    <x v="26"/>
    <n v="20"/>
  </r>
  <r>
    <x v="0"/>
    <n v="18"/>
  </r>
  <r>
    <x v="44"/>
    <n v="20"/>
  </r>
  <r>
    <x v="8"/>
    <n v="16"/>
  </r>
  <r>
    <x v="18"/>
    <n v="20"/>
  </r>
  <r>
    <x v="18"/>
    <n v="20"/>
  </r>
  <r>
    <x v="2"/>
    <n v="29"/>
  </r>
  <r>
    <x v="2"/>
    <n v="20"/>
  </r>
  <r>
    <x v="2"/>
    <n v="10"/>
  </r>
  <r>
    <x v="45"/>
    <n v="35"/>
  </r>
  <r>
    <x v="46"/>
    <n v="38"/>
  </r>
  <r>
    <x v="46"/>
    <n v="24"/>
  </r>
  <r>
    <x v="13"/>
    <n v="27"/>
  </r>
  <r>
    <x v="4"/>
    <n v="31"/>
  </r>
  <r>
    <x v="29"/>
    <n v="23"/>
  </r>
  <r>
    <x v="25"/>
    <n v="12"/>
  </r>
  <r>
    <x v="17"/>
    <n v="40"/>
  </r>
  <r>
    <x v="6"/>
    <n v="36"/>
  </r>
  <r>
    <x v="19"/>
    <n v="26"/>
  </r>
  <r>
    <x v="19"/>
    <n v="16"/>
  </r>
  <r>
    <x v="19"/>
    <n v="13"/>
  </r>
  <r>
    <x v="30"/>
    <n v="11"/>
  </r>
  <r>
    <x v="34"/>
    <n v="19"/>
  </r>
  <r>
    <x v="47"/>
    <n v="33"/>
  </r>
  <r>
    <x v="7"/>
    <n v="30"/>
  </r>
  <r>
    <x v="7"/>
    <n v="25"/>
  </r>
  <r>
    <x v="7"/>
    <n v="18"/>
  </r>
  <r>
    <x v="48"/>
    <n v="34"/>
  </r>
  <r>
    <x v="49"/>
    <n v="22"/>
  </r>
  <r>
    <x v="50"/>
    <n v="17"/>
  </r>
  <r>
    <x v="50"/>
    <n v="15"/>
  </r>
  <r>
    <x v="51"/>
    <n v="14"/>
  </r>
  <r>
    <x v="43"/>
    <n v="32"/>
  </r>
  <r>
    <x v="52"/>
    <n v="28"/>
  </r>
  <r>
    <x v="53"/>
    <n v="21"/>
  </r>
  <r>
    <x v="23"/>
    <n v="33"/>
  </r>
  <r>
    <x v="3"/>
    <n v="13"/>
  </r>
  <r>
    <x v="54"/>
    <n v="34"/>
  </r>
  <r>
    <x v="45"/>
    <n v="36"/>
  </r>
  <r>
    <x v="55"/>
    <n v="40"/>
  </r>
  <r>
    <x v="24"/>
    <n v="17"/>
  </r>
  <r>
    <x v="56"/>
    <n v="16"/>
  </r>
  <r>
    <x v="29"/>
    <n v="25"/>
  </r>
  <r>
    <x v="57"/>
    <n v="21"/>
  </r>
  <r>
    <x v="58"/>
    <n v="27"/>
  </r>
  <r>
    <x v="5"/>
    <n v="35"/>
  </r>
  <r>
    <x v="18"/>
    <n v="38"/>
  </r>
  <r>
    <x v="18"/>
    <n v="7"/>
  </r>
  <r>
    <x v="19"/>
    <n v="32"/>
  </r>
  <r>
    <x v="19"/>
    <n v="11"/>
  </r>
  <r>
    <x v="59"/>
    <n v="31"/>
  </r>
  <r>
    <x v="31"/>
    <n v="15"/>
  </r>
  <r>
    <x v="31"/>
    <n v="10"/>
  </r>
  <r>
    <x v="31"/>
    <n v="8"/>
  </r>
  <r>
    <x v="7"/>
    <n v="26"/>
  </r>
  <r>
    <x v="7"/>
    <n v="24"/>
  </r>
  <r>
    <x v="60"/>
    <n v="23"/>
  </r>
  <r>
    <x v="20"/>
    <n v="20"/>
  </r>
  <r>
    <x v="8"/>
    <n v="29"/>
  </r>
  <r>
    <x v="8"/>
    <n v="14"/>
  </r>
  <r>
    <x v="1"/>
    <n v="12"/>
  </r>
  <r>
    <x v="61"/>
    <n v="19"/>
  </r>
  <r>
    <x v="62"/>
    <n v="6"/>
  </r>
  <r>
    <x v="9"/>
    <n v="28"/>
  </r>
  <r>
    <x v="27"/>
    <n v="22"/>
  </r>
  <r>
    <x v="53"/>
    <n v="18"/>
  </r>
  <r>
    <x v="63"/>
    <n v="30"/>
  </r>
  <r>
    <x v="12"/>
    <n v="9"/>
  </r>
  <r>
    <x v="28"/>
    <n v="5"/>
  </r>
  <r>
    <x v="45"/>
    <n v="38"/>
  </r>
  <r>
    <x v="45"/>
    <n v="33"/>
  </r>
  <r>
    <x v="45"/>
    <n v="28"/>
  </r>
  <r>
    <x v="46"/>
    <n v="17"/>
  </r>
  <r>
    <x v="13"/>
    <n v="32"/>
  </r>
  <r>
    <x v="4"/>
    <n v="1"/>
  </r>
  <r>
    <x v="24"/>
    <n v="36"/>
  </r>
  <r>
    <x v="56"/>
    <n v="34"/>
  </r>
  <r>
    <x v="64"/>
    <n v="27"/>
  </r>
  <r>
    <x v="29"/>
    <n v="6"/>
  </r>
  <r>
    <x v="57"/>
    <n v="1"/>
  </r>
  <r>
    <x v="57"/>
    <n v="1"/>
  </r>
  <r>
    <x v="17"/>
    <n v="1"/>
  </r>
  <r>
    <x v="5"/>
    <n v="1"/>
  </r>
  <r>
    <x v="6"/>
    <n v="26"/>
  </r>
  <r>
    <x v="6"/>
    <n v="3"/>
  </r>
  <r>
    <x v="6"/>
    <n v="1"/>
  </r>
  <r>
    <x v="19"/>
    <n v="30"/>
  </r>
  <r>
    <x v="19"/>
    <n v="19"/>
  </r>
  <r>
    <x v="19"/>
    <n v="12"/>
  </r>
  <r>
    <x v="19"/>
    <n v="1"/>
  </r>
  <r>
    <x v="19"/>
    <n v="1"/>
  </r>
  <r>
    <x v="19"/>
    <n v="1"/>
  </r>
  <r>
    <x v="0"/>
    <n v="40"/>
  </r>
  <r>
    <x v="0"/>
    <n v="10"/>
  </r>
  <r>
    <x v="0"/>
    <n v="9"/>
  </r>
  <r>
    <x v="30"/>
    <n v="1"/>
  </r>
  <r>
    <x v="59"/>
    <n v="21"/>
  </r>
  <r>
    <x v="31"/>
    <n v="11"/>
  </r>
  <r>
    <x v="31"/>
    <n v="1"/>
  </r>
  <r>
    <x v="31"/>
    <n v="1"/>
  </r>
  <r>
    <x v="32"/>
    <n v="1"/>
  </r>
  <r>
    <x v="32"/>
    <n v="1"/>
  </r>
  <r>
    <x v="32"/>
    <n v="1"/>
  </r>
  <r>
    <x v="34"/>
    <n v="16"/>
  </r>
  <r>
    <x v="34"/>
    <n v="5"/>
  </r>
  <r>
    <x v="47"/>
    <n v="35"/>
  </r>
  <r>
    <x v="7"/>
    <n v="31"/>
  </r>
  <r>
    <x v="7"/>
    <n v="20"/>
  </r>
  <r>
    <x v="7"/>
    <n v="15"/>
  </r>
  <r>
    <x v="7"/>
    <n v="14"/>
  </r>
  <r>
    <x v="7"/>
    <n v="7"/>
  </r>
  <r>
    <x v="7"/>
    <n v="1"/>
  </r>
  <r>
    <x v="7"/>
    <n v="1"/>
  </r>
  <r>
    <x v="7"/>
    <n v="1"/>
  </r>
  <r>
    <x v="60"/>
    <n v="1"/>
  </r>
  <r>
    <x v="60"/>
    <n v="1"/>
  </r>
  <r>
    <x v="20"/>
    <n v="25"/>
  </r>
  <r>
    <x v="20"/>
    <n v="1"/>
  </r>
  <r>
    <x v="21"/>
    <n v="23"/>
  </r>
  <r>
    <x v="21"/>
    <n v="1"/>
  </r>
  <r>
    <x v="8"/>
    <n v="24"/>
  </r>
  <r>
    <x v="8"/>
    <n v="22"/>
  </r>
  <r>
    <x v="8"/>
    <n v="1"/>
  </r>
  <r>
    <x v="8"/>
    <n v="1"/>
  </r>
  <r>
    <x v="8"/>
    <n v="1"/>
  </r>
  <r>
    <x v="1"/>
    <n v="1"/>
  </r>
  <r>
    <x v="49"/>
    <n v="18"/>
  </r>
  <r>
    <x v="22"/>
    <n v="1"/>
  </r>
  <r>
    <x v="26"/>
    <n v="1"/>
  </r>
  <r>
    <x v="26"/>
    <n v="1"/>
  </r>
  <r>
    <x v="65"/>
    <n v="8"/>
  </r>
  <r>
    <x v="43"/>
    <n v="1"/>
  </r>
  <r>
    <x v="43"/>
    <n v="1"/>
  </r>
  <r>
    <x v="52"/>
    <n v="1"/>
  </r>
  <r>
    <x v="66"/>
    <n v="2"/>
  </r>
  <r>
    <x v="67"/>
    <n v="29"/>
  </r>
  <r>
    <x v="10"/>
    <n v="13"/>
  </r>
  <r>
    <x v="10"/>
    <n v="1"/>
  </r>
  <r>
    <x v="10"/>
    <n v="1"/>
  </r>
  <r>
    <x v="12"/>
    <n v="4"/>
  </r>
  <r>
    <x v="12"/>
    <n v="1"/>
  </r>
  <r>
    <x v="23"/>
    <n v="1"/>
  </r>
  <r>
    <x v="68"/>
    <n v="1"/>
  </r>
  <r>
    <x v="69"/>
    <n v="1"/>
  </r>
  <r>
    <x v="45"/>
    <n v="28"/>
  </r>
  <r>
    <x v="45"/>
    <n v="25"/>
  </r>
  <r>
    <x v="13"/>
    <n v="1"/>
  </r>
  <r>
    <x v="13"/>
    <n v="1"/>
  </r>
  <r>
    <x v="13"/>
    <n v="1"/>
  </r>
  <r>
    <x v="4"/>
    <n v="14"/>
  </r>
  <r>
    <x v="4"/>
    <n v="1"/>
  </r>
  <r>
    <x v="4"/>
    <n v="1"/>
  </r>
  <r>
    <x v="15"/>
    <n v="31"/>
  </r>
  <r>
    <x v="29"/>
    <n v="1"/>
  </r>
  <r>
    <x v="16"/>
    <n v="30"/>
  </r>
  <r>
    <x v="16"/>
    <n v="1"/>
  </r>
  <r>
    <x v="16"/>
    <n v="1"/>
  </r>
  <r>
    <x v="57"/>
    <n v="38"/>
  </r>
  <r>
    <x v="57"/>
    <n v="5"/>
  </r>
  <r>
    <x v="57"/>
    <n v="1"/>
  </r>
  <r>
    <x v="25"/>
    <n v="1"/>
  </r>
  <r>
    <x v="17"/>
    <n v="34"/>
  </r>
  <r>
    <x v="17"/>
    <n v="11"/>
  </r>
  <r>
    <x v="6"/>
    <n v="40"/>
  </r>
  <r>
    <x v="6"/>
    <n v="6"/>
  </r>
  <r>
    <x v="6"/>
    <n v="1"/>
  </r>
  <r>
    <x v="19"/>
    <n v="8"/>
  </r>
  <r>
    <x v="19"/>
    <n v="4"/>
  </r>
  <r>
    <x v="19"/>
    <n v="1"/>
  </r>
  <r>
    <x v="19"/>
    <n v="1"/>
  </r>
  <r>
    <x v="19"/>
    <n v="1"/>
  </r>
  <r>
    <x v="0"/>
    <n v="22"/>
  </r>
  <r>
    <x v="0"/>
    <n v="7"/>
  </r>
  <r>
    <x v="30"/>
    <n v="1"/>
  </r>
  <r>
    <x v="59"/>
    <n v="12"/>
  </r>
  <r>
    <x v="31"/>
    <n v="23"/>
  </r>
  <r>
    <x v="31"/>
    <n v="1"/>
  </r>
  <r>
    <x v="31"/>
    <n v="1"/>
  </r>
  <r>
    <x v="31"/>
    <n v="1"/>
  </r>
  <r>
    <x v="32"/>
    <n v="1"/>
  </r>
  <r>
    <x v="33"/>
    <n v="17"/>
  </r>
  <r>
    <x v="33"/>
    <n v="1"/>
  </r>
  <r>
    <x v="34"/>
    <n v="1"/>
  </r>
  <r>
    <x v="34"/>
    <n v="1"/>
  </r>
  <r>
    <x v="34"/>
    <n v="1"/>
  </r>
  <r>
    <x v="47"/>
    <n v="33"/>
  </r>
  <r>
    <x v="47"/>
    <n v="27"/>
  </r>
  <r>
    <x v="47"/>
    <n v="18"/>
  </r>
  <r>
    <x v="47"/>
    <n v="1"/>
  </r>
  <r>
    <x v="7"/>
    <n v="32"/>
  </r>
  <r>
    <x v="7"/>
    <n v="1"/>
  </r>
  <r>
    <x v="7"/>
    <n v="1"/>
  </r>
  <r>
    <x v="60"/>
    <n v="1"/>
  </r>
  <r>
    <x v="20"/>
    <n v="21"/>
  </r>
  <r>
    <x v="20"/>
    <n v="1"/>
  </r>
  <r>
    <x v="20"/>
    <n v="1"/>
  </r>
  <r>
    <x v="20"/>
    <n v="1"/>
  </r>
  <r>
    <x v="20"/>
    <n v="1"/>
  </r>
  <r>
    <x v="36"/>
    <n v="1"/>
  </r>
  <r>
    <x v="21"/>
    <n v="19"/>
  </r>
  <r>
    <x v="21"/>
    <n v="15"/>
  </r>
  <r>
    <x v="21"/>
    <n v="3"/>
  </r>
  <r>
    <x v="21"/>
    <n v="1"/>
  </r>
  <r>
    <x v="21"/>
    <n v="1"/>
  </r>
  <r>
    <x v="70"/>
    <n v="36"/>
  </r>
  <r>
    <x v="70"/>
    <n v="2"/>
  </r>
  <r>
    <x v="70"/>
    <n v="1"/>
  </r>
  <r>
    <x v="71"/>
    <n v="13"/>
  </r>
  <r>
    <x v="71"/>
    <n v="1"/>
  </r>
  <r>
    <x v="71"/>
    <n v="1"/>
  </r>
  <r>
    <x v="8"/>
    <n v="35"/>
  </r>
  <r>
    <x v="8"/>
    <n v="26"/>
  </r>
  <r>
    <x v="8"/>
    <n v="10"/>
  </r>
  <r>
    <x v="8"/>
    <n v="9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1"/>
    <n v="1"/>
  </r>
  <r>
    <x v="1"/>
    <n v="1"/>
  </r>
  <r>
    <x v="1"/>
    <n v="1"/>
  </r>
  <r>
    <x v="49"/>
    <n v="20"/>
  </r>
  <r>
    <x v="50"/>
    <n v="1"/>
  </r>
  <r>
    <x v="26"/>
    <n v="1"/>
  </r>
  <r>
    <x v="26"/>
    <n v="1"/>
  </r>
  <r>
    <x v="26"/>
    <n v="1"/>
  </r>
  <r>
    <x v="26"/>
    <n v="1"/>
  </r>
  <r>
    <x v="26"/>
    <n v="1"/>
  </r>
  <r>
    <x v="51"/>
    <n v="16"/>
  </r>
  <r>
    <x v="43"/>
    <n v="1"/>
  </r>
  <r>
    <x v="66"/>
    <n v="24"/>
  </r>
  <r>
    <x v="62"/>
    <n v="1"/>
  </r>
  <r>
    <x v="10"/>
    <n v="1"/>
  </r>
  <r>
    <x v="72"/>
    <n v="1"/>
  </r>
  <r>
    <x v="39"/>
    <n v="29"/>
  </r>
  <r>
    <x v="12"/>
    <n v="1"/>
  </r>
  <r>
    <x v="12"/>
    <n v="1"/>
  </r>
  <r>
    <x v="12"/>
    <n v="1"/>
  </r>
  <r>
    <x v="28"/>
    <n v="1"/>
  </r>
  <r>
    <x v="2"/>
    <n v="1"/>
  </r>
  <r>
    <x v="73"/>
    <n v="1"/>
  </r>
  <r>
    <x v="68"/>
    <n v="35"/>
  </r>
  <r>
    <x v="68"/>
    <n v="1"/>
  </r>
  <r>
    <x v="69"/>
    <n v="1"/>
  </r>
  <r>
    <x v="74"/>
    <n v="15"/>
  </r>
  <r>
    <x v="45"/>
    <n v="17"/>
  </r>
  <r>
    <x v="13"/>
    <n v="33"/>
  </r>
  <r>
    <x v="4"/>
    <n v="24"/>
  </r>
  <r>
    <x v="4"/>
    <n v="3"/>
  </r>
  <r>
    <x v="15"/>
    <n v="1"/>
  </r>
  <r>
    <x v="29"/>
    <n v="14"/>
  </r>
  <r>
    <x v="16"/>
    <n v="40"/>
  </r>
  <r>
    <x v="57"/>
    <n v="16"/>
  </r>
  <r>
    <x v="57"/>
    <n v="1"/>
  </r>
  <r>
    <x v="17"/>
    <n v="30"/>
  </r>
  <r>
    <x v="17"/>
    <n v="8"/>
  </r>
  <r>
    <x v="75"/>
    <n v="1"/>
  </r>
  <r>
    <x v="6"/>
    <n v="31"/>
  </r>
  <r>
    <x v="6"/>
    <n v="29"/>
  </r>
  <r>
    <x v="18"/>
    <n v="1"/>
  </r>
  <r>
    <x v="19"/>
    <n v="13"/>
  </r>
  <r>
    <x v="19"/>
    <n v="12"/>
  </r>
  <r>
    <x v="19"/>
    <n v="1"/>
  </r>
  <r>
    <x v="19"/>
    <n v="1"/>
  </r>
  <r>
    <x v="0"/>
    <n v="18"/>
  </r>
  <r>
    <x v="0"/>
    <n v="1"/>
  </r>
  <r>
    <x v="30"/>
    <n v="2"/>
  </r>
  <r>
    <x v="30"/>
    <n v="1"/>
  </r>
  <r>
    <x v="30"/>
    <n v="1"/>
  </r>
  <r>
    <x v="30"/>
    <n v="1"/>
  </r>
  <r>
    <x v="31"/>
    <n v="26"/>
  </r>
  <r>
    <x v="31"/>
    <n v="1"/>
  </r>
  <r>
    <x v="31"/>
    <n v="1"/>
  </r>
  <r>
    <x v="31"/>
    <n v="1"/>
  </r>
  <r>
    <x v="31"/>
    <n v="1"/>
  </r>
  <r>
    <x v="44"/>
    <n v="1"/>
  </r>
  <r>
    <x v="44"/>
    <n v="1"/>
  </r>
  <r>
    <x v="44"/>
    <n v="1"/>
  </r>
  <r>
    <x v="44"/>
    <n v="1"/>
  </r>
  <r>
    <x v="34"/>
    <n v="1"/>
  </r>
  <r>
    <x v="47"/>
    <n v="36"/>
  </r>
  <r>
    <x v="7"/>
    <n v="11"/>
  </r>
  <r>
    <x v="7"/>
    <n v="10"/>
  </r>
  <r>
    <x v="7"/>
    <n v="6"/>
  </r>
  <r>
    <x v="7"/>
    <n v="1"/>
  </r>
  <r>
    <x v="7"/>
    <n v="1"/>
  </r>
  <r>
    <x v="7"/>
    <n v="1"/>
  </r>
  <r>
    <x v="7"/>
    <n v="1"/>
  </r>
  <r>
    <x v="60"/>
    <n v="22"/>
  </r>
  <r>
    <x v="60"/>
    <n v="1"/>
  </r>
  <r>
    <x v="60"/>
    <n v="1"/>
  </r>
  <r>
    <x v="60"/>
    <n v="1"/>
  </r>
  <r>
    <x v="20"/>
    <n v="27"/>
  </r>
  <r>
    <x v="20"/>
    <n v="9"/>
  </r>
  <r>
    <x v="20"/>
    <n v="1"/>
  </r>
  <r>
    <x v="36"/>
    <n v="38"/>
  </r>
  <r>
    <x v="21"/>
    <n v="7"/>
  </r>
  <r>
    <x v="21"/>
    <n v="1"/>
  </r>
  <r>
    <x v="21"/>
    <n v="1"/>
  </r>
  <r>
    <x v="42"/>
    <n v="1"/>
  </r>
  <r>
    <x v="8"/>
    <n v="28"/>
  </r>
  <r>
    <x v="8"/>
    <n v="19"/>
  </r>
  <r>
    <x v="8"/>
    <n v="1"/>
  </r>
  <r>
    <x v="8"/>
    <n v="1"/>
  </r>
  <r>
    <x v="8"/>
    <n v="1"/>
  </r>
  <r>
    <x v="8"/>
    <n v="1"/>
  </r>
  <r>
    <x v="1"/>
    <n v="20"/>
  </r>
  <r>
    <x v="1"/>
    <n v="5"/>
  </r>
  <r>
    <x v="1"/>
    <n v="1"/>
  </r>
  <r>
    <x v="1"/>
    <n v="1"/>
  </r>
  <r>
    <x v="1"/>
    <n v="1"/>
  </r>
  <r>
    <x v="37"/>
    <n v="1"/>
  </r>
  <r>
    <x v="22"/>
    <n v="34"/>
  </r>
  <r>
    <x v="76"/>
    <n v="23"/>
  </r>
  <r>
    <x v="77"/>
    <n v="1"/>
  </r>
  <r>
    <x v="77"/>
    <n v="1"/>
  </r>
  <r>
    <x v="77"/>
    <n v="1"/>
  </r>
  <r>
    <x v="26"/>
    <n v="1"/>
  </r>
  <r>
    <x v="26"/>
    <n v="1"/>
  </r>
  <r>
    <x v="43"/>
    <n v="1"/>
  </r>
  <r>
    <x v="43"/>
    <n v="1"/>
  </r>
  <r>
    <x v="52"/>
    <n v="1"/>
  </r>
  <r>
    <x v="66"/>
    <n v="21"/>
  </r>
  <r>
    <x v="62"/>
    <n v="1"/>
  </r>
  <r>
    <x v="9"/>
    <n v="1"/>
  </r>
  <r>
    <x v="78"/>
    <n v="25"/>
  </r>
  <r>
    <x v="10"/>
    <n v="1"/>
  </r>
  <r>
    <x v="79"/>
    <n v="1"/>
  </r>
  <r>
    <x v="11"/>
    <n v="1"/>
  </r>
  <r>
    <x v="39"/>
    <n v="4"/>
  </r>
  <r>
    <x v="12"/>
    <n v="32"/>
  </r>
  <r>
    <x v="2"/>
    <n v="36"/>
  </r>
  <r>
    <x v="2"/>
    <n v="1"/>
  </r>
  <r>
    <x v="73"/>
    <n v="8"/>
  </r>
  <r>
    <x v="80"/>
    <n v="40"/>
  </r>
  <r>
    <x v="45"/>
    <n v="32"/>
  </r>
  <r>
    <x v="45"/>
    <n v="23"/>
  </r>
  <r>
    <x v="81"/>
    <n v="11"/>
  </r>
  <r>
    <x v="81"/>
    <n v="1"/>
  </r>
  <r>
    <x v="81"/>
    <n v="1"/>
  </r>
  <r>
    <x v="15"/>
    <n v="1"/>
  </r>
  <r>
    <x v="29"/>
    <n v="35"/>
  </r>
  <r>
    <x v="57"/>
    <n v="7"/>
  </r>
  <r>
    <x v="57"/>
    <n v="6"/>
  </r>
  <r>
    <x v="19"/>
    <n v="24"/>
  </r>
  <r>
    <x v="19"/>
    <n v="20"/>
  </r>
  <r>
    <x v="19"/>
    <n v="17"/>
  </r>
  <r>
    <x v="19"/>
    <n v="16"/>
  </r>
  <r>
    <x v="30"/>
    <n v="28"/>
  </r>
  <r>
    <x v="59"/>
    <n v="10"/>
  </r>
  <r>
    <x v="31"/>
    <n v="4"/>
  </r>
  <r>
    <x v="31"/>
    <n v="1"/>
  </r>
  <r>
    <x v="31"/>
    <n v="1"/>
  </r>
  <r>
    <x v="31"/>
    <n v="1"/>
  </r>
  <r>
    <x v="31"/>
    <n v="1"/>
  </r>
  <r>
    <x v="33"/>
    <n v="27"/>
  </r>
  <r>
    <x v="34"/>
    <n v="1"/>
  </r>
  <r>
    <x v="47"/>
    <n v="26"/>
  </r>
  <r>
    <x v="47"/>
    <n v="18"/>
  </r>
  <r>
    <x v="41"/>
    <n v="5"/>
  </r>
  <r>
    <x v="7"/>
    <n v="25"/>
  </r>
  <r>
    <x v="7"/>
    <n v="1"/>
  </r>
  <r>
    <x v="60"/>
    <n v="14"/>
  </r>
  <r>
    <x v="60"/>
    <n v="1"/>
  </r>
  <r>
    <x v="20"/>
    <n v="1"/>
  </r>
  <r>
    <x v="21"/>
    <n v="34"/>
  </r>
  <r>
    <x v="21"/>
    <n v="33"/>
  </r>
  <r>
    <x v="21"/>
    <n v="1"/>
  </r>
  <r>
    <x v="70"/>
    <n v="15"/>
  </r>
  <r>
    <x v="70"/>
    <n v="12"/>
  </r>
  <r>
    <x v="8"/>
    <n v="29"/>
  </r>
  <r>
    <x v="8"/>
    <n v="1"/>
  </r>
  <r>
    <x v="8"/>
    <n v="1"/>
  </r>
  <r>
    <x v="1"/>
    <n v="21"/>
  </r>
  <r>
    <x v="1"/>
    <n v="13"/>
  </r>
  <r>
    <x v="49"/>
    <n v="31"/>
  </r>
  <r>
    <x v="49"/>
    <n v="30"/>
  </r>
  <r>
    <x v="82"/>
    <n v="22"/>
  </r>
  <r>
    <x v="77"/>
    <n v="1"/>
  </r>
  <r>
    <x v="77"/>
    <n v="1"/>
  </r>
  <r>
    <x v="26"/>
    <n v="38"/>
  </r>
  <r>
    <x v="26"/>
    <n v="9"/>
  </r>
  <r>
    <x v="26"/>
    <n v="3"/>
  </r>
  <r>
    <x v="43"/>
    <n v="1"/>
  </r>
  <r>
    <x v="61"/>
    <n v="2"/>
  </r>
  <r>
    <x v="27"/>
    <n v="1"/>
  </r>
  <r>
    <x v="27"/>
    <n v="1"/>
  </r>
  <r>
    <x v="27"/>
    <n v="1"/>
  </r>
  <r>
    <x v="39"/>
    <n v="1"/>
  </r>
  <r>
    <x v="12"/>
    <n v="19"/>
  </r>
  <r>
    <x v="12"/>
    <n v="1"/>
  </r>
  <r>
    <x v="12"/>
    <n v="1"/>
  </r>
  <r>
    <x v="2"/>
    <n v="24"/>
  </r>
  <r>
    <x v="23"/>
    <n v="10"/>
  </r>
  <r>
    <x v="69"/>
    <n v="23"/>
  </r>
  <r>
    <x v="45"/>
    <n v="19"/>
  </r>
  <r>
    <x v="4"/>
    <n v="20"/>
  </r>
  <r>
    <x v="4"/>
    <n v="14"/>
  </r>
  <r>
    <x v="83"/>
    <n v="40"/>
  </r>
  <r>
    <x v="15"/>
    <n v="11"/>
  </r>
  <r>
    <x v="57"/>
    <n v="26"/>
  </r>
  <r>
    <x v="57"/>
    <n v="21"/>
  </r>
  <r>
    <x v="6"/>
    <n v="34"/>
  </r>
  <r>
    <x v="19"/>
    <n v="27"/>
  </r>
  <r>
    <x v="0"/>
    <n v="38"/>
  </r>
  <r>
    <x v="0"/>
    <n v="32"/>
  </r>
  <r>
    <x v="30"/>
    <n v="18"/>
  </r>
  <r>
    <x v="31"/>
    <n v="29"/>
  </r>
  <r>
    <x v="31"/>
    <n v="16"/>
  </r>
  <r>
    <x v="32"/>
    <n v="15"/>
  </r>
  <r>
    <x v="47"/>
    <n v="17"/>
  </r>
  <r>
    <x v="60"/>
    <n v="30"/>
  </r>
  <r>
    <x v="70"/>
    <n v="35"/>
  </r>
  <r>
    <x v="70"/>
    <n v="12"/>
  </r>
  <r>
    <x v="8"/>
    <n v="25"/>
  </r>
  <r>
    <x v="8"/>
    <n v="7"/>
  </r>
  <r>
    <x v="1"/>
    <n v="36"/>
  </r>
  <r>
    <x v="49"/>
    <n v="33"/>
  </r>
  <r>
    <x v="49"/>
    <n v="22"/>
  </r>
  <r>
    <x v="26"/>
    <n v="28"/>
  </r>
  <r>
    <x v="61"/>
    <n v="31"/>
  </r>
  <r>
    <x v="10"/>
    <n v="8"/>
  </r>
  <r>
    <x v="84"/>
    <n v="9"/>
  </r>
  <r>
    <x v="39"/>
    <n v="13"/>
  </r>
  <r>
    <x v="4"/>
    <n v="15"/>
  </r>
  <r>
    <x v="4"/>
    <n v="13"/>
  </r>
  <r>
    <x v="4"/>
    <n v="8"/>
  </r>
  <r>
    <x v="17"/>
    <n v="16"/>
  </r>
  <r>
    <x v="19"/>
    <n v="6"/>
  </r>
  <r>
    <x v="44"/>
    <n v="12"/>
  </r>
  <r>
    <x v="44"/>
    <n v="11"/>
  </r>
  <r>
    <x v="34"/>
    <n v="9"/>
  </r>
  <r>
    <x v="7"/>
    <n v="18"/>
  </r>
  <r>
    <x v="42"/>
    <n v="5"/>
  </r>
  <r>
    <x v="8"/>
    <n v="20"/>
  </r>
  <r>
    <x v="8"/>
    <n v="14"/>
  </r>
  <r>
    <x v="8"/>
    <n v="10"/>
  </r>
  <r>
    <x v="27"/>
    <n v="7"/>
  </r>
  <r>
    <x v="4"/>
    <n v="15"/>
  </r>
  <r>
    <x v="31"/>
    <n v="16"/>
  </r>
  <r>
    <x v="26"/>
    <n v="20"/>
  </r>
  <r>
    <x v="63"/>
    <n v="18"/>
  </r>
  <r>
    <x v="81"/>
    <n v="15"/>
  </r>
  <r>
    <x v="19"/>
    <n v="16"/>
  </r>
  <r>
    <x v="0"/>
    <n v="18"/>
  </r>
  <r>
    <x v="26"/>
    <n v="20"/>
  </r>
  <r>
    <x v="3"/>
    <n v="15"/>
  </r>
  <r>
    <x v="46"/>
    <n v="14"/>
  </r>
  <r>
    <x v="4"/>
    <n v="12"/>
  </r>
  <r>
    <x v="6"/>
    <n v="18"/>
  </r>
  <r>
    <x v="85"/>
    <n v="16"/>
  </r>
  <r>
    <x v="9"/>
    <n v="13"/>
  </r>
  <r>
    <x v="12"/>
    <n v="20"/>
  </r>
  <r>
    <x v="16"/>
    <n v="13"/>
  </r>
  <r>
    <x v="17"/>
    <n v="15"/>
  </r>
  <r>
    <x v="21"/>
    <n v="16"/>
  </r>
  <r>
    <x v="22"/>
    <n v="14"/>
  </r>
  <r>
    <x v="86"/>
    <n v="18"/>
  </r>
  <r>
    <x v="87"/>
    <n v="12"/>
  </r>
  <r>
    <x v="9"/>
    <n v="20"/>
  </r>
  <r>
    <x v="4"/>
    <n v="14"/>
  </r>
  <r>
    <x v="24"/>
    <n v="13"/>
  </r>
  <r>
    <x v="25"/>
    <n v="12"/>
  </r>
  <r>
    <x v="17"/>
    <n v="16"/>
  </r>
  <r>
    <x v="17"/>
    <n v="15"/>
  </r>
  <r>
    <x v="86"/>
    <n v="11"/>
  </r>
  <r>
    <x v="88"/>
    <n v="18"/>
  </r>
  <r>
    <x v="28"/>
    <n v="20"/>
  </r>
  <r>
    <x v="87"/>
    <n v="14"/>
  </r>
  <r>
    <x v="9"/>
    <n v="18"/>
  </r>
  <r>
    <x v="12"/>
    <n v="20"/>
  </r>
  <r>
    <x v="12"/>
    <n v="16"/>
  </r>
  <r>
    <x v="12"/>
    <n v="15"/>
  </r>
  <r>
    <x v="24"/>
    <n v="14"/>
  </r>
  <r>
    <x v="17"/>
    <n v="16"/>
  </r>
  <r>
    <x v="9"/>
    <n v="20"/>
  </r>
  <r>
    <x v="12"/>
    <n v="18"/>
  </r>
  <r>
    <x v="13"/>
    <n v="20"/>
  </r>
  <r>
    <x v="87"/>
    <n v="18"/>
  </r>
  <r>
    <x v="89"/>
    <n v="16"/>
  </r>
  <r>
    <x v="87"/>
    <n v="20"/>
  </r>
  <r>
    <x v="2"/>
    <n v="29"/>
  </r>
  <r>
    <x v="46"/>
    <n v="35"/>
  </r>
  <r>
    <x v="46"/>
    <n v="28"/>
  </r>
  <r>
    <x v="4"/>
    <n v="33"/>
  </r>
  <r>
    <x v="90"/>
    <n v="30"/>
  </r>
  <r>
    <x v="91"/>
    <n v="40"/>
  </r>
  <r>
    <x v="25"/>
    <n v="31"/>
  </r>
  <r>
    <x v="17"/>
    <n v="38"/>
  </r>
  <r>
    <x v="6"/>
    <n v="36"/>
  </r>
  <r>
    <x v="6"/>
    <n v="27"/>
  </r>
  <r>
    <x v="47"/>
    <n v="32"/>
  </r>
  <r>
    <x v="9"/>
    <n v="34"/>
  </r>
  <r>
    <x v="9"/>
    <n v="26"/>
  </r>
  <r>
    <x v="54"/>
    <n v="31"/>
  </r>
  <r>
    <x v="45"/>
    <n v="38"/>
  </r>
  <r>
    <x v="92"/>
    <n v="40"/>
  </r>
  <r>
    <x v="93"/>
    <n v="32"/>
  </r>
  <r>
    <x v="56"/>
    <n v="25"/>
  </r>
  <r>
    <x v="25"/>
    <n v="30"/>
  </r>
  <r>
    <x v="94"/>
    <n v="21"/>
  </r>
  <r>
    <x v="58"/>
    <n v="28"/>
  </r>
  <r>
    <x v="6"/>
    <n v="36"/>
  </r>
  <r>
    <x v="60"/>
    <n v="34"/>
  </r>
  <r>
    <x v="95"/>
    <n v="26"/>
  </r>
  <r>
    <x v="95"/>
    <n v="24"/>
  </r>
  <r>
    <x v="9"/>
    <n v="35"/>
  </r>
  <r>
    <x v="9"/>
    <n v="33"/>
  </r>
  <r>
    <x v="9"/>
    <n v="23"/>
  </r>
  <r>
    <x v="88"/>
    <n v="22"/>
  </r>
  <r>
    <x v="63"/>
    <n v="29"/>
  </r>
  <r>
    <x v="28"/>
    <n v="27"/>
  </r>
  <r>
    <x v="45"/>
    <n v="38"/>
  </r>
  <r>
    <x v="46"/>
    <n v="34"/>
  </r>
  <r>
    <x v="13"/>
    <n v="30"/>
  </r>
  <r>
    <x v="96"/>
    <n v="23"/>
  </r>
  <r>
    <x v="24"/>
    <n v="33"/>
  </r>
  <r>
    <x v="56"/>
    <n v="31"/>
  </r>
  <r>
    <x v="64"/>
    <n v="27"/>
  </r>
  <r>
    <x v="17"/>
    <n v="20"/>
  </r>
  <r>
    <x v="17"/>
    <n v="18"/>
  </r>
  <r>
    <x v="6"/>
    <n v="26"/>
  </r>
  <r>
    <x v="6"/>
    <n v="24"/>
  </r>
  <r>
    <x v="6"/>
    <n v="22"/>
  </r>
  <r>
    <x v="6"/>
    <n v="19"/>
  </r>
  <r>
    <x v="97"/>
    <n v="40"/>
  </r>
  <r>
    <x v="47"/>
    <n v="36"/>
  </r>
  <r>
    <x v="47"/>
    <n v="35"/>
  </r>
  <r>
    <x v="21"/>
    <n v="29"/>
  </r>
  <r>
    <x v="98"/>
    <n v="21"/>
  </r>
  <r>
    <x v="95"/>
    <n v="32"/>
  </r>
  <r>
    <x v="95"/>
    <n v="25"/>
  </r>
  <r>
    <x v="28"/>
    <n v="28"/>
  </r>
  <r>
    <x v="68"/>
    <n v="13"/>
  </r>
  <r>
    <x v="45"/>
    <n v="32"/>
  </r>
  <r>
    <x v="45"/>
    <n v="26"/>
  </r>
  <r>
    <x v="13"/>
    <n v="34"/>
  </r>
  <r>
    <x v="99"/>
    <n v="38"/>
  </r>
  <r>
    <x v="16"/>
    <n v="33"/>
  </r>
  <r>
    <x v="16"/>
    <n v="17"/>
  </r>
  <r>
    <x v="25"/>
    <n v="16"/>
  </r>
  <r>
    <x v="17"/>
    <n v="23"/>
  </r>
  <r>
    <x v="6"/>
    <n v="40"/>
  </r>
  <r>
    <x v="6"/>
    <n v="27"/>
  </r>
  <r>
    <x v="6"/>
    <n v="15"/>
  </r>
  <r>
    <x v="47"/>
    <n v="36"/>
  </r>
  <r>
    <x v="47"/>
    <n v="31"/>
  </r>
  <r>
    <x v="47"/>
    <n v="30"/>
  </r>
  <r>
    <x v="22"/>
    <n v="28"/>
  </r>
  <r>
    <x v="22"/>
    <n v="19"/>
  </r>
  <r>
    <x v="87"/>
    <n v="35"/>
  </r>
  <r>
    <x v="87"/>
    <n v="21"/>
  </r>
  <r>
    <x v="87"/>
    <n v="20"/>
  </r>
  <r>
    <x v="87"/>
    <n v="18"/>
  </r>
  <r>
    <x v="87"/>
    <n v="14"/>
  </r>
  <r>
    <x v="100"/>
    <n v="24"/>
  </r>
  <r>
    <x v="79"/>
    <n v="22"/>
  </r>
  <r>
    <x v="39"/>
    <n v="29"/>
  </r>
  <r>
    <x v="12"/>
    <n v="25"/>
  </r>
  <r>
    <x v="73"/>
    <n v="36"/>
  </r>
  <r>
    <x v="45"/>
    <n v="26"/>
  </r>
  <r>
    <x v="57"/>
    <n v="28"/>
  </r>
  <r>
    <x v="17"/>
    <n v="32"/>
  </r>
  <r>
    <x v="17"/>
    <n v="22"/>
  </r>
  <r>
    <x v="75"/>
    <n v="18"/>
  </r>
  <r>
    <x v="6"/>
    <n v="38"/>
  </r>
  <r>
    <x v="6"/>
    <n v="35"/>
  </r>
  <r>
    <x v="47"/>
    <n v="40"/>
  </r>
  <r>
    <x v="22"/>
    <n v="34"/>
  </r>
  <r>
    <x v="101"/>
    <n v="24"/>
  </r>
  <r>
    <x v="102"/>
    <n v="25"/>
  </r>
  <r>
    <x v="95"/>
    <n v="19"/>
  </r>
  <r>
    <x v="103"/>
    <n v="27"/>
  </r>
  <r>
    <x v="104"/>
    <n v="31"/>
  </r>
  <r>
    <x v="9"/>
    <n v="33"/>
  </r>
  <r>
    <x v="9"/>
    <n v="21"/>
  </r>
  <r>
    <x v="9"/>
    <n v="20"/>
  </r>
  <r>
    <x v="89"/>
    <n v="23"/>
  </r>
  <r>
    <x v="105"/>
    <n v="30"/>
  </r>
  <r>
    <x v="105"/>
    <n v="29"/>
  </r>
  <r>
    <x v="2"/>
    <n v="38"/>
  </r>
  <r>
    <x v="45"/>
    <n v="33"/>
  </r>
  <r>
    <x v="45"/>
    <n v="27"/>
  </r>
  <r>
    <x v="106"/>
    <n v="25"/>
  </r>
  <r>
    <x v="16"/>
    <n v="23"/>
  </r>
  <r>
    <x v="6"/>
    <n v="34"/>
  </r>
  <r>
    <x v="6"/>
    <n v="26"/>
  </r>
  <r>
    <x v="47"/>
    <n v="32"/>
  </r>
  <r>
    <x v="98"/>
    <n v="29"/>
  </r>
  <r>
    <x v="87"/>
    <n v="35"/>
  </r>
  <r>
    <x v="95"/>
    <n v="31"/>
  </r>
  <r>
    <x v="95"/>
    <n v="24"/>
  </r>
  <r>
    <x v="9"/>
    <n v="40"/>
  </r>
  <r>
    <x v="9"/>
    <n v="36"/>
  </r>
  <r>
    <x v="107"/>
    <n v="30"/>
  </r>
  <r>
    <x v="78"/>
    <n v="28"/>
  </r>
  <r>
    <x v="45"/>
    <n v="30"/>
  </r>
  <r>
    <x v="13"/>
    <n v="27"/>
  </r>
  <r>
    <x v="83"/>
    <n v="38"/>
  </r>
  <r>
    <x v="108"/>
    <n v="36"/>
  </r>
  <r>
    <x v="6"/>
    <n v="32"/>
  </r>
  <r>
    <x v="87"/>
    <n v="26"/>
  </r>
  <r>
    <x v="95"/>
    <n v="34"/>
  </r>
  <r>
    <x v="89"/>
    <n v="33"/>
  </r>
  <r>
    <x v="89"/>
    <n v="29"/>
  </r>
  <r>
    <x v="107"/>
    <n v="40"/>
  </r>
  <r>
    <x v="107"/>
    <n v="35"/>
  </r>
  <r>
    <x v="105"/>
    <n v="31"/>
  </r>
  <r>
    <x v="84"/>
    <n v="28"/>
  </r>
  <r>
    <x v="17"/>
    <n v="18"/>
  </r>
  <r>
    <x v="87"/>
    <n v="14"/>
  </r>
  <r>
    <x v="95"/>
    <n v="15"/>
  </r>
  <r>
    <x v="100"/>
    <n v="16"/>
  </r>
  <r>
    <x v="109"/>
    <n v="20"/>
  </r>
  <r>
    <x v="81"/>
    <n v="20"/>
  </r>
  <r>
    <x v="110"/>
    <n v="20"/>
  </r>
  <r>
    <x v="110"/>
    <n v="18"/>
  </r>
  <r>
    <x v="0"/>
    <n v="20"/>
  </r>
  <r>
    <x v="4"/>
    <n v="16"/>
  </r>
  <r>
    <x v="6"/>
    <n v="20"/>
  </r>
  <r>
    <x v="21"/>
    <n v="18"/>
  </r>
  <r>
    <x v="7"/>
    <n v="15"/>
  </r>
  <r>
    <x v="21"/>
    <n v="18"/>
  </r>
  <r>
    <x v="21"/>
    <n v="14"/>
  </r>
  <r>
    <x v="9"/>
    <n v="20"/>
  </r>
  <r>
    <x v="111"/>
    <n v="16"/>
  </r>
  <r>
    <x v="4"/>
    <n v="14"/>
  </r>
  <r>
    <x v="4"/>
    <n v="13"/>
  </r>
  <r>
    <x v="4"/>
    <n v="7"/>
  </r>
  <r>
    <x v="112"/>
    <n v="12"/>
  </r>
  <r>
    <x v="19"/>
    <n v="10"/>
  </r>
  <r>
    <x v="7"/>
    <n v="11"/>
  </r>
  <r>
    <x v="21"/>
    <n v="9"/>
  </r>
  <r>
    <x v="71"/>
    <n v="8"/>
  </r>
  <r>
    <x v="8"/>
    <n v="16"/>
  </r>
  <r>
    <x v="26"/>
    <n v="15"/>
  </r>
  <r>
    <x v="11"/>
    <n v="20"/>
  </r>
  <r>
    <x v="28"/>
    <n v="18"/>
  </r>
  <r>
    <x v="74"/>
    <n v="16"/>
  </r>
  <r>
    <x v="33"/>
    <n v="11"/>
  </r>
  <r>
    <x v="35"/>
    <n v="18"/>
  </r>
  <r>
    <x v="7"/>
    <n v="10"/>
  </r>
  <r>
    <x v="8"/>
    <n v="15"/>
  </r>
  <r>
    <x v="8"/>
    <n v="13"/>
  </r>
  <r>
    <x v="37"/>
    <n v="12"/>
  </r>
  <r>
    <x v="9"/>
    <n v="20"/>
  </r>
  <r>
    <x v="111"/>
    <n v="14"/>
  </r>
  <r>
    <x v="23"/>
    <n v="18"/>
  </r>
  <r>
    <x v="24"/>
    <n v="9"/>
  </r>
  <r>
    <x v="112"/>
    <n v="15"/>
  </r>
  <r>
    <x v="31"/>
    <n v="13"/>
  </r>
  <r>
    <x v="31"/>
    <n v="11"/>
  </r>
  <r>
    <x v="32"/>
    <n v="10"/>
  </r>
  <r>
    <x v="41"/>
    <n v="12"/>
  </r>
  <r>
    <x v="21"/>
    <n v="14"/>
  </r>
  <r>
    <x v="8"/>
    <n v="16"/>
  </r>
  <r>
    <x v="9"/>
    <n v="20"/>
  </r>
  <r>
    <x v="34"/>
    <n v="14"/>
  </r>
  <r>
    <x v="21"/>
    <n v="15"/>
  </r>
  <r>
    <x v="8"/>
    <n v="18"/>
  </r>
  <r>
    <x v="26"/>
    <n v="20"/>
  </r>
  <r>
    <x v="87"/>
    <n v="16"/>
  </r>
  <r>
    <x v="27"/>
    <n v="13"/>
  </r>
  <r>
    <x v="8"/>
    <n v="18"/>
  </r>
  <r>
    <x v="26"/>
    <n v="20"/>
  </r>
  <r>
    <x v="87"/>
    <n v="16"/>
  </r>
  <r>
    <x v="0"/>
    <n v="20"/>
  </r>
  <r>
    <x v="18"/>
    <n v="20"/>
  </r>
  <r>
    <x v="18"/>
    <n v="20"/>
  </r>
  <r>
    <x v="2"/>
    <n v="24"/>
  </r>
  <r>
    <x v="4"/>
    <n v="35"/>
  </r>
  <r>
    <x v="90"/>
    <n v="30"/>
  </r>
  <r>
    <x v="113"/>
    <n v="21"/>
  </r>
  <r>
    <x v="29"/>
    <n v="22"/>
  </r>
  <r>
    <x v="6"/>
    <n v="38"/>
  </r>
  <r>
    <x v="6"/>
    <n v="36"/>
  </r>
  <r>
    <x v="6"/>
    <n v="20"/>
  </r>
  <r>
    <x v="19"/>
    <n v="40"/>
  </r>
  <r>
    <x v="19"/>
    <n v="28"/>
  </r>
  <r>
    <x v="33"/>
    <n v="26"/>
  </r>
  <r>
    <x v="47"/>
    <n v="32"/>
  </r>
  <r>
    <x v="47"/>
    <n v="18"/>
  </r>
  <r>
    <x v="41"/>
    <n v="17"/>
  </r>
  <r>
    <x v="7"/>
    <n v="31"/>
  </r>
  <r>
    <x v="7"/>
    <n v="25"/>
  </r>
  <r>
    <x v="7"/>
    <n v="23"/>
  </r>
  <r>
    <x v="8"/>
    <n v="33"/>
  </r>
  <r>
    <x v="8"/>
    <n v="19"/>
  </r>
  <r>
    <x v="49"/>
    <n v="29"/>
  </r>
  <r>
    <x v="52"/>
    <n v="34"/>
  </r>
  <r>
    <x v="61"/>
    <n v="27"/>
  </r>
  <r>
    <x v="54"/>
    <n v="33"/>
  </r>
  <r>
    <x v="45"/>
    <n v="40"/>
  </r>
  <r>
    <x v="13"/>
    <n v="30"/>
  </r>
  <r>
    <x v="99"/>
    <n v="34"/>
  </r>
  <r>
    <x v="81"/>
    <n v="19"/>
  </r>
  <r>
    <x v="56"/>
    <n v="23"/>
  </r>
  <r>
    <x v="6"/>
    <n v="38"/>
  </r>
  <r>
    <x v="18"/>
    <n v="36"/>
  </r>
  <r>
    <x v="7"/>
    <n v="22"/>
  </r>
  <r>
    <x v="8"/>
    <n v="32"/>
  </r>
  <r>
    <x v="8"/>
    <n v="17"/>
  </r>
  <r>
    <x v="1"/>
    <n v="24"/>
  </r>
  <r>
    <x v="26"/>
    <n v="31"/>
  </r>
  <r>
    <x v="62"/>
    <n v="29"/>
  </r>
  <r>
    <x v="62"/>
    <n v="25"/>
  </r>
  <r>
    <x v="62"/>
    <n v="21"/>
  </r>
  <r>
    <x v="62"/>
    <n v="18"/>
  </r>
  <r>
    <x v="9"/>
    <n v="35"/>
  </r>
  <r>
    <x v="114"/>
    <n v="27"/>
  </r>
  <r>
    <x v="63"/>
    <n v="26"/>
  </r>
  <r>
    <x v="111"/>
    <n v="20"/>
  </r>
  <r>
    <x v="58"/>
    <n v="28"/>
  </r>
  <r>
    <x v="80"/>
    <n v="1"/>
  </r>
  <r>
    <x v="54"/>
    <n v="1"/>
  </r>
  <r>
    <x v="45"/>
    <n v="38"/>
  </r>
  <r>
    <x v="45"/>
    <n v="30"/>
  </r>
  <r>
    <x v="45"/>
    <n v="27"/>
  </r>
  <r>
    <x v="45"/>
    <n v="26"/>
  </r>
  <r>
    <x v="46"/>
    <n v="23"/>
  </r>
  <r>
    <x v="13"/>
    <n v="35"/>
  </r>
  <r>
    <x v="56"/>
    <n v="32"/>
  </r>
  <r>
    <x v="56"/>
    <n v="5"/>
  </r>
  <r>
    <x v="64"/>
    <n v="29"/>
  </r>
  <r>
    <x v="6"/>
    <n v="24"/>
  </r>
  <r>
    <x v="6"/>
    <n v="13"/>
  </r>
  <r>
    <x v="6"/>
    <n v="3"/>
  </r>
  <r>
    <x v="97"/>
    <n v="36"/>
  </r>
  <r>
    <x v="18"/>
    <n v="40"/>
  </r>
  <r>
    <x v="18"/>
    <n v="10"/>
  </r>
  <r>
    <x v="19"/>
    <n v="11"/>
  </r>
  <r>
    <x v="31"/>
    <n v="17"/>
  </r>
  <r>
    <x v="31"/>
    <n v="6"/>
  </r>
  <r>
    <x v="33"/>
    <n v="33"/>
  </r>
  <r>
    <x v="33"/>
    <n v="1"/>
  </r>
  <r>
    <x v="47"/>
    <n v="31"/>
  </r>
  <r>
    <x v="47"/>
    <n v="28"/>
  </r>
  <r>
    <x v="7"/>
    <n v="34"/>
  </r>
  <r>
    <x v="7"/>
    <n v="16"/>
  </r>
  <r>
    <x v="7"/>
    <n v="14"/>
  </r>
  <r>
    <x v="7"/>
    <n v="12"/>
  </r>
  <r>
    <x v="7"/>
    <n v="8"/>
  </r>
  <r>
    <x v="7"/>
    <n v="2"/>
  </r>
  <r>
    <x v="110"/>
    <n v="22"/>
  </r>
  <r>
    <x v="110"/>
    <n v="21"/>
  </r>
  <r>
    <x v="20"/>
    <n v="25"/>
  </r>
  <r>
    <x v="21"/>
    <n v="19"/>
  </r>
  <r>
    <x v="26"/>
    <n v="18"/>
  </r>
  <r>
    <x v="52"/>
    <n v="9"/>
  </r>
  <r>
    <x v="61"/>
    <n v="1"/>
  </r>
  <r>
    <x v="67"/>
    <n v="20"/>
  </r>
  <r>
    <x v="67"/>
    <n v="15"/>
  </r>
  <r>
    <x v="67"/>
    <n v="1"/>
  </r>
  <r>
    <x v="114"/>
    <n v="7"/>
  </r>
  <r>
    <x v="11"/>
    <n v="4"/>
  </r>
  <r>
    <x v="68"/>
    <n v="1"/>
  </r>
  <r>
    <x v="45"/>
    <n v="33"/>
  </r>
  <r>
    <x v="4"/>
    <n v="27"/>
  </r>
  <r>
    <x v="16"/>
    <n v="21"/>
  </r>
  <r>
    <x v="57"/>
    <n v="24"/>
  </r>
  <r>
    <x v="115"/>
    <n v="2"/>
  </r>
  <r>
    <x v="6"/>
    <n v="38"/>
  </r>
  <r>
    <x v="6"/>
    <n v="3"/>
  </r>
  <r>
    <x v="19"/>
    <n v="32"/>
  </r>
  <r>
    <x v="19"/>
    <n v="26"/>
  </r>
  <r>
    <x v="19"/>
    <n v="1"/>
  </r>
  <r>
    <x v="0"/>
    <n v="19"/>
  </r>
  <r>
    <x v="0"/>
    <n v="6"/>
  </r>
  <r>
    <x v="33"/>
    <n v="29"/>
  </r>
  <r>
    <x v="33"/>
    <n v="23"/>
  </r>
  <r>
    <x v="47"/>
    <n v="40"/>
  </r>
  <r>
    <x v="47"/>
    <n v="36"/>
  </r>
  <r>
    <x v="47"/>
    <n v="34"/>
  </r>
  <r>
    <x v="47"/>
    <n v="31"/>
  </r>
  <r>
    <x v="7"/>
    <n v="18"/>
  </r>
  <r>
    <x v="7"/>
    <n v="12"/>
  </r>
  <r>
    <x v="21"/>
    <n v="22"/>
  </r>
  <r>
    <x v="21"/>
    <n v="20"/>
  </r>
  <r>
    <x v="21"/>
    <n v="14"/>
  </r>
  <r>
    <x v="21"/>
    <n v="8"/>
  </r>
  <r>
    <x v="70"/>
    <n v="30"/>
  </r>
  <r>
    <x v="71"/>
    <n v="4"/>
  </r>
  <r>
    <x v="8"/>
    <n v="35"/>
  </r>
  <r>
    <x v="1"/>
    <n v="13"/>
  </r>
  <r>
    <x v="116"/>
    <n v="25"/>
  </r>
  <r>
    <x v="116"/>
    <n v="9"/>
  </r>
  <r>
    <x v="49"/>
    <n v="5"/>
  </r>
  <r>
    <x v="22"/>
    <n v="17"/>
  </r>
  <r>
    <x v="26"/>
    <n v="28"/>
  </r>
  <r>
    <x v="62"/>
    <n v="10"/>
  </r>
  <r>
    <x v="62"/>
    <n v="7"/>
  </r>
  <r>
    <x v="62"/>
    <n v="1"/>
  </r>
  <r>
    <x v="87"/>
    <n v="11"/>
  </r>
  <r>
    <x v="67"/>
    <n v="15"/>
  </r>
  <r>
    <x v="72"/>
    <n v="16"/>
  </r>
  <r>
    <x v="45"/>
    <n v="26"/>
  </r>
  <r>
    <x v="13"/>
    <n v="33"/>
  </r>
  <r>
    <x v="4"/>
    <n v="13"/>
  </r>
  <r>
    <x v="112"/>
    <n v="35"/>
  </r>
  <r>
    <x v="112"/>
    <n v="1"/>
  </r>
  <r>
    <x v="90"/>
    <n v="25"/>
  </r>
  <r>
    <x v="29"/>
    <n v="23"/>
  </r>
  <r>
    <x v="57"/>
    <n v="11"/>
  </r>
  <r>
    <x v="6"/>
    <n v="31"/>
  </r>
  <r>
    <x v="6"/>
    <n v="30"/>
  </r>
  <r>
    <x v="18"/>
    <n v="15"/>
  </r>
  <r>
    <x v="18"/>
    <n v="9"/>
  </r>
  <r>
    <x v="19"/>
    <n v="3"/>
  </r>
  <r>
    <x v="19"/>
    <n v="2"/>
  </r>
  <r>
    <x v="31"/>
    <n v="28"/>
  </r>
  <r>
    <x v="31"/>
    <n v="22"/>
  </r>
  <r>
    <x v="31"/>
    <n v="18"/>
  </r>
  <r>
    <x v="33"/>
    <n v="7"/>
  </r>
  <r>
    <x v="41"/>
    <n v="32"/>
  </r>
  <r>
    <x v="41"/>
    <n v="4"/>
  </r>
  <r>
    <x v="110"/>
    <n v="24"/>
  </r>
  <r>
    <x v="110"/>
    <n v="12"/>
  </r>
  <r>
    <x v="36"/>
    <n v="40"/>
  </r>
  <r>
    <x v="21"/>
    <n v="19"/>
  </r>
  <r>
    <x v="21"/>
    <n v="14"/>
  </r>
  <r>
    <x v="71"/>
    <n v="17"/>
  </r>
  <r>
    <x v="1"/>
    <n v="29"/>
  </r>
  <r>
    <x v="1"/>
    <n v="27"/>
  </r>
  <r>
    <x v="1"/>
    <n v="16"/>
  </r>
  <r>
    <x v="1"/>
    <n v="6"/>
  </r>
  <r>
    <x v="116"/>
    <n v="5"/>
  </r>
  <r>
    <x v="37"/>
    <n v="20"/>
  </r>
  <r>
    <x v="22"/>
    <n v="34"/>
  </r>
  <r>
    <x v="52"/>
    <n v="8"/>
  </r>
  <r>
    <x v="62"/>
    <n v="21"/>
  </r>
  <r>
    <x v="9"/>
    <n v="38"/>
  </r>
  <r>
    <x v="9"/>
    <n v="36"/>
  </r>
  <r>
    <x v="9"/>
    <n v="10"/>
  </r>
  <r>
    <x v="2"/>
    <n v="33"/>
  </r>
  <r>
    <x v="74"/>
    <n v="38"/>
  </r>
  <r>
    <x v="45"/>
    <n v="31"/>
  </r>
  <r>
    <x v="45"/>
    <n v="26"/>
  </r>
  <r>
    <x v="45"/>
    <n v="20"/>
  </r>
  <r>
    <x v="81"/>
    <n v="13"/>
  </r>
  <r>
    <x v="57"/>
    <n v="19"/>
  </r>
  <r>
    <x v="19"/>
    <n v="30"/>
  </r>
  <r>
    <x v="19"/>
    <n v="27"/>
  </r>
  <r>
    <x v="31"/>
    <n v="21"/>
  </r>
  <r>
    <x v="31"/>
    <n v="18"/>
  </r>
  <r>
    <x v="32"/>
    <n v="14"/>
  </r>
  <r>
    <x v="33"/>
    <n v="32"/>
  </r>
  <r>
    <x v="47"/>
    <n v="36"/>
  </r>
  <r>
    <x v="47"/>
    <n v="35"/>
  </r>
  <r>
    <x v="41"/>
    <n v="16"/>
  </r>
  <r>
    <x v="110"/>
    <n v="15"/>
  </r>
  <r>
    <x v="110"/>
    <n v="11"/>
  </r>
  <r>
    <x v="21"/>
    <n v="29"/>
  </r>
  <r>
    <x v="21"/>
    <n v="23"/>
  </r>
  <r>
    <x v="21"/>
    <n v="22"/>
  </r>
  <r>
    <x v="70"/>
    <n v="28"/>
  </r>
  <r>
    <x v="1"/>
    <n v="25"/>
  </r>
  <r>
    <x v="116"/>
    <n v="10"/>
  </r>
  <r>
    <x v="49"/>
    <n v="34"/>
  </r>
  <r>
    <x v="26"/>
    <n v="40"/>
  </r>
  <r>
    <x v="26"/>
    <n v="24"/>
  </r>
  <r>
    <x v="26"/>
    <n v="17"/>
  </r>
  <r>
    <x v="26"/>
    <n v="12"/>
  </r>
  <r>
    <x v="45"/>
    <n v="34"/>
  </r>
  <r>
    <x v="45"/>
    <n v="29"/>
  </r>
  <r>
    <x v="4"/>
    <n v="22"/>
  </r>
  <r>
    <x v="83"/>
    <n v="38"/>
  </r>
  <r>
    <x v="6"/>
    <n v="33"/>
  </r>
  <r>
    <x v="6"/>
    <n v="32"/>
  </r>
  <r>
    <x v="18"/>
    <n v="16"/>
  </r>
  <r>
    <x v="19"/>
    <n v="23"/>
  </r>
  <r>
    <x v="0"/>
    <n v="40"/>
  </r>
  <r>
    <x v="31"/>
    <n v="36"/>
  </r>
  <r>
    <x v="31"/>
    <n v="26"/>
  </r>
  <r>
    <x v="31"/>
    <n v="25"/>
  </r>
  <r>
    <x v="31"/>
    <n v="19"/>
  </r>
  <r>
    <x v="47"/>
    <n v="28"/>
  </r>
  <r>
    <x v="47"/>
    <n v="21"/>
  </r>
  <r>
    <x v="110"/>
    <n v="31"/>
  </r>
  <r>
    <x v="71"/>
    <n v="15"/>
  </r>
  <r>
    <x v="8"/>
    <n v="24"/>
  </r>
  <r>
    <x v="8"/>
    <n v="17"/>
  </r>
  <r>
    <x v="116"/>
    <n v="27"/>
  </r>
  <r>
    <x v="49"/>
    <n v="35"/>
  </r>
  <r>
    <x v="49"/>
    <n v="30"/>
  </r>
  <r>
    <x v="26"/>
    <n v="20"/>
  </r>
  <r>
    <x v="87"/>
    <n v="14"/>
  </r>
  <r>
    <x v="84"/>
    <n v="18"/>
  </r>
  <r>
    <x v="4"/>
    <n v="15"/>
  </r>
  <r>
    <x v="4"/>
    <n v="14"/>
  </r>
  <r>
    <x v="4"/>
    <n v="13"/>
  </r>
  <r>
    <x v="33"/>
    <n v="16"/>
  </r>
  <r>
    <x v="34"/>
    <n v="12"/>
  </r>
  <r>
    <x v="7"/>
    <n v="20"/>
  </r>
  <r>
    <x v="8"/>
    <n v="18"/>
  </r>
  <r>
    <x v="87"/>
    <n v="11"/>
  </r>
  <r>
    <x v="18"/>
    <n v="16"/>
  </r>
  <r>
    <x v="110"/>
    <n v="15"/>
  </r>
  <r>
    <x v="8"/>
    <n v="18"/>
  </r>
  <r>
    <x v="26"/>
    <n v="20"/>
  </r>
  <r>
    <x v="6"/>
    <n v="20"/>
  </r>
  <r>
    <x v="117"/>
    <n v="18"/>
  </r>
  <r>
    <x v="2"/>
    <n v="16"/>
  </r>
  <r>
    <x v="9"/>
    <n v="15"/>
  </r>
  <r>
    <x v="9"/>
    <n v="14"/>
  </r>
  <r>
    <x v="4"/>
    <n v="13"/>
  </r>
  <r>
    <x v="9"/>
    <n v="20"/>
  </r>
  <r>
    <x v="16"/>
    <n v="18"/>
  </r>
  <r>
    <x v="21"/>
    <n v="16"/>
  </r>
  <r>
    <x v="15"/>
    <n v="15"/>
  </r>
  <r>
    <x v="86"/>
    <n v="14"/>
  </r>
  <r>
    <x v="8"/>
    <n v="13"/>
  </r>
  <r>
    <x v="16"/>
    <n v="12"/>
  </r>
  <r>
    <x v="118"/>
    <n v="11"/>
  </r>
  <r>
    <x v="89"/>
    <n v="10"/>
  </r>
  <r>
    <x v="79"/>
    <n v="9"/>
  </r>
  <r>
    <x v="28"/>
    <n v="20"/>
  </r>
  <r>
    <x v="11"/>
    <n v="18"/>
  </r>
  <r>
    <x v="88"/>
    <n v="16"/>
  </r>
  <r>
    <x v="117"/>
    <n v="15"/>
  </r>
  <r>
    <x v="4"/>
    <n v="14"/>
  </r>
  <r>
    <x v="22"/>
    <n v="13"/>
  </r>
  <r>
    <x v="16"/>
    <n v="12"/>
  </r>
  <r>
    <x v="88"/>
    <n v="11"/>
  </r>
  <r>
    <x v="25"/>
    <n v="10"/>
  </r>
  <r>
    <x v="79"/>
    <n v="9"/>
  </r>
  <r>
    <x v="117"/>
    <n v="8"/>
  </r>
  <r>
    <x v="86"/>
    <n v="7"/>
  </r>
  <r>
    <x v="74"/>
    <n v="20"/>
  </r>
  <r>
    <x v="12"/>
    <n v="18"/>
  </r>
  <r>
    <x v="87"/>
    <n v="16"/>
  </r>
  <r>
    <x v="37"/>
    <n v="15"/>
  </r>
  <r>
    <x v="118"/>
    <n v="14"/>
  </r>
  <r>
    <x v="16"/>
    <n v="13"/>
  </r>
  <r>
    <x v="89"/>
    <n v="12"/>
  </r>
  <r>
    <x v="88"/>
    <n v="11"/>
  </r>
  <r>
    <x v="33"/>
    <n v="10"/>
  </r>
  <r>
    <x v="9"/>
    <n v="20"/>
  </r>
  <r>
    <x v="23"/>
    <n v="18"/>
  </r>
  <r>
    <x v="16"/>
    <n v="16"/>
  </r>
  <r>
    <x v="2"/>
    <n v="15"/>
  </r>
  <r>
    <x v="102"/>
    <n v="14"/>
  </r>
  <r>
    <x v="28"/>
    <n v="13"/>
  </r>
  <r>
    <x v="79"/>
    <n v="12"/>
  </r>
  <r>
    <x v="12"/>
    <n v="11"/>
  </r>
  <r>
    <x v="118"/>
    <n v="10"/>
  </r>
  <r>
    <x v="41"/>
    <n v="9"/>
  </r>
  <r>
    <x v="24"/>
    <n v="8"/>
  </r>
  <r>
    <x v="104"/>
    <n v="20"/>
  </r>
  <r>
    <x v="87"/>
    <n v="18"/>
  </r>
  <r>
    <x v="13"/>
    <n v="16"/>
  </r>
  <r>
    <x v="27"/>
    <n v="15"/>
  </r>
  <r>
    <x v="45"/>
    <n v="20"/>
  </r>
  <r>
    <x v="9"/>
    <n v="20"/>
  </r>
  <r>
    <x v="107"/>
    <n v="20"/>
  </r>
  <r>
    <x v="9"/>
    <n v="40"/>
  </r>
  <r>
    <x v="6"/>
    <n v="38"/>
  </r>
  <r>
    <x v="9"/>
    <n v="36"/>
  </r>
  <r>
    <x v="6"/>
    <n v="35"/>
  </r>
  <r>
    <x v="47"/>
    <n v="34"/>
  </r>
  <r>
    <x v="4"/>
    <n v="33"/>
  </r>
  <r>
    <x v="104"/>
    <n v="32"/>
  </r>
  <r>
    <x v="79"/>
    <n v="31"/>
  </r>
  <r>
    <x v="29"/>
    <n v="30"/>
  </r>
  <r>
    <x v="25"/>
    <n v="29"/>
  </r>
  <r>
    <x v="9"/>
    <n v="28"/>
  </r>
  <r>
    <x v="33"/>
    <n v="27"/>
  </r>
  <r>
    <x v="2"/>
    <n v="26"/>
  </r>
  <r>
    <x v="29"/>
    <n v="25"/>
  </r>
  <r>
    <x v="105"/>
    <n v="24"/>
  </r>
  <r>
    <x v="119"/>
    <n v="23"/>
  </r>
  <r>
    <x v="23"/>
    <n v="22"/>
  </r>
  <r>
    <x v="117"/>
    <n v="21"/>
  </r>
  <r>
    <x v="6"/>
    <n v="20"/>
  </r>
  <r>
    <x v="9"/>
    <n v="19"/>
  </r>
  <r>
    <x v="120"/>
    <n v="18"/>
  </r>
  <r>
    <x v="117"/>
    <n v="40"/>
  </r>
  <r>
    <x v="45"/>
    <n v="38"/>
  </r>
  <r>
    <x v="9"/>
    <n v="36"/>
  </r>
  <r>
    <x v="121"/>
    <n v="35"/>
  </r>
  <r>
    <x v="88"/>
    <n v="34"/>
  </r>
  <r>
    <x v="6"/>
    <n v="33"/>
  </r>
  <r>
    <x v="60"/>
    <n v="32"/>
  </r>
  <r>
    <x v="45"/>
    <n v="31"/>
  </r>
  <r>
    <x v="93"/>
    <n v="30"/>
  </r>
  <r>
    <x v="5"/>
    <n v="29"/>
  </r>
  <r>
    <x v="23"/>
    <n v="28"/>
  </r>
  <r>
    <x v="58"/>
    <n v="27"/>
  </r>
  <r>
    <x v="117"/>
    <n v="26"/>
  </r>
  <r>
    <x v="54"/>
    <n v="25"/>
  </r>
  <r>
    <x v="9"/>
    <n v="24"/>
  </r>
  <r>
    <x v="8"/>
    <n v="23"/>
  </r>
  <r>
    <x v="63"/>
    <n v="22"/>
  </r>
  <r>
    <x v="25"/>
    <n v="21"/>
  </r>
  <r>
    <x v="13"/>
    <n v="20"/>
  </r>
  <r>
    <x v="122"/>
    <n v="19"/>
  </r>
  <r>
    <x v="47"/>
    <n v="18"/>
  </r>
  <r>
    <x v="9"/>
    <n v="17"/>
  </r>
  <r>
    <x v="56"/>
    <n v="16"/>
  </r>
  <r>
    <x v="95"/>
    <n v="15"/>
  </r>
  <r>
    <x v="24"/>
    <n v="14"/>
  </r>
  <r>
    <x v="56"/>
    <n v="13"/>
  </r>
  <r>
    <x v="118"/>
    <n v="12"/>
  </r>
  <r>
    <x v="117"/>
    <n v="11"/>
  </r>
  <r>
    <x v="39"/>
    <n v="10"/>
  </r>
  <r>
    <x v="123"/>
    <n v="9"/>
  </r>
  <r>
    <x v="23"/>
    <n v="8"/>
  </r>
  <r>
    <x v="97"/>
    <n v="40"/>
  </r>
  <r>
    <x v="45"/>
    <n v="38"/>
  </r>
  <r>
    <x v="46"/>
    <n v="36"/>
  </r>
  <r>
    <x v="47"/>
    <n v="35"/>
  </r>
  <r>
    <x v="13"/>
    <n v="34"/>
  </r>
  <r>
    <x v="56"/>
    <n v="33"/>
  </r>
  <r>
    <x v="33"/>
    <n v="32"/>
  </r>
  <r>
    <x v="13"/>
    <n v="31"/>
  </r>
  <r>
    <x v="80"/>
    <n v="30"/>
  </r>
  <r>
    <x v="124"/>
    <n v="29"/>
  </r>
  <r>
    <x v="122"/>
    <n v="28"/>
  </r>
  <r>
    <x v="45"/>
    <n v="27"/>
  </r>
  <r>
    <x v="117"/>
    <n v="26"/>
  </r>
  <r>
    <x v="117"/>
    <n v="25"/>
  </r>
  <r>
    <x v="45"/>
    <n v="24"/>
  </r>
  <r>
    <x v="67"/>
    <n v="23"/>
  </r>
  <r>
    <x v="21"/>
    <n v="22"/>
  </r>
  <r>
    <x v="105"/>
    <n v="21"/>
  </r>
  <r>
    <x v="47"/>
    <n v="20"/>
  </r>
  <r>
    <x v="95"/>
    <n v="19"/>
  </r>
  <r>
    <x v="95"/>
    <n v="18"/>
  </r>
  <r>
    <x v="6"/>
    <n v="17"/>
  </r>
  <r>
    <x v="6"/>
    <n v="16"/>
  </r>
  <r>
    <x v="87"/>
    <n v="15"/>
  </r>
  <r>
    <x v="125"/>
    <n v="14"/>
  </r>
  <r>
    <x v="23"/>
    <n v="13"/>
  </r>
  <r>
    <x v="121"/>
    <n v="12"/>
  </r>
  <r>
    <x v="45"/>
    <n v="11"/>
  </r>
  <r>
    <x v="121"/>
    <n v="10"/>
  </r>
  <r>
    <x v="56"/>
    <n v="9"/>
  </r>
  <r>
    <x v="117"/>
    <n v="8"/>
  </r>
  <r>
    <x v="117"/>
    <n v="7"/>
  </r>
  <r>
    <x v="104"/>
    <n v="6"/>
  </r>
  <r>
    <x v="87"/>
    <n v="5"/>
  </r>
  <r>
    <x v="11"/>
    <n v="4"/>
  </r>
  <r>
    <x v="79"/>
    <n v="3"/>
  </r>
  <r>
    <x v="56"/>
    <n v="2"/>
  </r>
  <r>
    <x v="117"/>
    <n v="1"/>
  </r>
  <r>
    <x v="6"/>
    <n v="1"/>
  </r>
  <r>
    <x v="126"/>
    <n v="1"/>
  </r>
  <r>
    <x v="117"/>
    <n v="1"/>
  </r>
  <r>
    <x v="87"/>
    <n v="1"/>
  </r>
  <r>
    <x v="6"/>
    <n v="1"/>
  </r>
  <r>
    <x v="79"/>
    <n v="1"/>
  </r>
  <r>
    <x v="87"/>
    <n v="1"/>
  </r>
  <r>
    <x v="121"/>
    <n v="1"/>
  </r>
  <r>
    <x v="87"/>
    <n v="1"/>
  </r>
  <r>
    <x v="93"/>
    <n v="1"/>
  </r>
  <r>
    <x v="117"/>
    <n v="1"/>
  </r>
  <r>
    <x v="87"/>
    <n v="1"/>
  </r>
  <r>
    <x v="118"/>
    <n v="1"/>
  </r>
  <r>
    <x v="95"/>
    <n v="1"/>
  </r>
  <r>
    <x v="87"/>
    <n v="1"/>
  </r>
  <r>
    <x v="88"/>
    <n v="1"/>
  </r>
  <r>
    <x v="9"/>
    <n v="1"/>
  </r>
  <r>
    <x v="80"/>
    <n v="1"/>
  </r>
  <r>
    <x v="6"/>
    <n v="40"/>
  </r>
  <r>
    <x v="122"/>
    <n v="38"/>
  </r>
  <r>
    <x v="39"/>
    <n v="36"/>
  </r>
  <r>
    <x v="89"/>
    <n v="35"/>
  </r>
  <r>
    <x v="16"/>
    <n v="34"/>
  </r>
  <r>
    <x v="47"/>
    <n v="33"/>
  </r>
  <r>
    <x v="87"/>
    <n v="32"/>
  </r>
  <r>
    <x v="45"/>
    <n v="31"/>
  </r>
  <r>
    <x v="39"/>
    <n v="30"/>
  </r>
  <r>
    <x v="33"/>
    <n v="29"/>
  </r>
  <r>
    <x v="100"/>
    <n v="28"/>
  </r>
  <r>
    <x v="26"/>
    <n v="27"/>
  </r>
  <r>
    <x v="104"/>
    <n v="26"/>
  </r>
  <r>
    <x v="79"/>
    <n v="25"/>
  </r>
  <r>
    <x v="108"/>
    <n v="24"/>
  </r>
  <r>
    <x v="22"/>
    <n v="23"/>
  </r>
  <r>
    <x v="23"/>
    <n v="22"/>
  </r>
  <r>
    <x v="33"/>
    <n v="21"/>
  </r>
  <r>
    <x v="87"/>
    <n v="20"/>
  </r>
  <r>
    <x v="6"/>
    <n v="19"/>
  </r>
  <r>
    <x v="117"/>
    <n v="18"/>
  </r>
  <r>
    <x v="67"/>
    <n v="17"/>
  </r>
  <r>
    <x v="87"/>
    <n v="16"/>
  </r>
  <r>
    <x v="104"/>
    <n v="15"/>
  </r>
  <r>
    <x v="21"/>
    <n v="14"/>
  </r>
  <r>
    <x v="81"/>
    <n v="13"/>
  </r>
  <r>
    <x v="100"/>
    <n v="12"/>
  </r>
  <r>
    <x v="118"/>
    <n v="11"/>
  </r>
  <r>
    <x v="87"/>
    <n v="10"/>
  </r>
  <r>
    <x v="28"/>
    <n v="9"/>
  </r>
  <r>
    <x v="123"/>
    <n v="8"/>
  </r>
  <r>
    <x v="104"/>
    <n v="7"/>
  </r>
  <r>
    <x v="104"/>
    <n v="6"/>
  </r>
  <r>
    <x v="88"/>
    <n v="5"/>
  </r>
  <r>
    <x v="23"/>
    <n v="4"/>
  </r>
  <r>
    <x v="89"/>
    <n v="3"/>
  </r>
  <r>
    <x v="127"/>
    <n v="2"/>
  </r>
  <r>
    <x v="87"/>
    <n v="1"/>
  </r>
  <r>
    <x v="87"/>
    <n v="1"/>
  </r>
  <r>
    <x v="104"/>
    <n v="1"/>
  </r>
  <r>
    <x v="93"/>
    <n v="1"/>
  </r>
  <r>
    <x v="79"/>
    <n v="1"/>
  </r>
  <r>
    <x v="23"/>
    <n v="1"/>
  </r>
  <r>
    <x v="67"/>
    <n v="1"/>
  </r>
  <r>
    <x v="39"/>
    <n v="1"/>
  </r>
  <r>
    <x v="6"/>
    <n v="1"/>
  </r>
  <r>
    <x v="8"/>
    <n v="1"/>
  </r>
  <r>
    <x v="123"/>
    <n v="1"/>
  </r>
  <r>
    <x v="87"/>
    <n v="1"/>
  </r>
  <r>
    <x v="16"/>
    <n v="1"/>
  </r>
  <r>
    <x v="25"/>
    <n v="1"/>
  </r>
  <r>
    <x v="68"/>
    <n v="1"/>
  </r>
  <r>
    <x v="38"/>
    <n v="1"/>
  </r>
  <r>
    <x v="117"/>
    <n v="1"/>
  </r>
  <r>
    <x v="36"/>
    <n v="40"/>
  </r>
  <r>
    <x v="80"/>
    <n v="38"/>
  </r>
  <r>
    <x v="80"/>
    <n v="36"/>
  </r>
  <r>
    <x v="79"/>
    <n v="35"/>
  </r>
  <r>
    <x v="9"/>
    <n v="34"/>
  </r>
  <r>
    <x v="74"/>
    <n v="33"/>
  </r>
  <r>
    <x v="6"/>
    <n v="32"/>
  </r>
  <r>
    <x v="104"/>
    <n v="31"/>
  </r>
  <r>
    <x v="13"/>
    <n v="30"/>
  </r>
  <r>
    <x v="101"/>
    <n v="29"/>
  </r>
  <r>
    <x v="23"/>
    <n v="28"/>
  </r>
  <r>
    <x v="47"/>
    <n v="27"/>
  </r>
  <r>
    <x v="79"/>
    <n v="26"/>
  </r>
  <r>
    <x v="22"/>
    <n v="25"/>
  </r>
  <r>
    <x v="112"/>
    <n v="24"/>
  </r>
  <r>
    <x v="9"/>
    <n v="23"/>
  </r>
  <r>
    <x v="6"/>
    <n v="22"/>
  </r>
  <r>
    <x v="6"/>
    <n v="21"/>
  </r>
  <r>
    <x v="4"/>
    <n v="20"/>
  </r>
  <r>
    <x v="45"/>
    <n v="19"/>
  </r>
  <r>
    <x v="107"/>
    <n v="18"/>
  </r>
  <r>
    <x v="105"/>
    <n v="17"/>
  </r>
  <r>
    <x v="80"/>
    <n v="16"/>
  </r>
  <r>
    <x v="104"/>
    <n v="15"/>
  </r>
  <r>
    <x v="29"/>
    <n v="14"/>
  </r>
  <r>
    <x v="4"/>
    <n v="13"/>
  </r>
  <r>
    <x v="125"/>
    <n v="12"/>
  </r>
  <r>
    <x v="102"/>
    <n v="11"/>
  </r>
  <r>
    <x v="9"/>
    <n v="10"/>
  </r>
  <r>
    <x v="89"/>
    <n v="9"/>
  </r>
  <r>
    <x v="93"/>
    <n v="8"/>
  </r>
  <r>
    <x v="103"/>
    <n v="7"/>
  </r>
  <r>
    <x v="104"/>
    <n v="6"/>
  </r>
  <r>
    <x v="93"/>
    <n v="5"/>
  </r>
  <r>
    <x v="93"/>
    <n v="4"/>
  </r>
  <r>
    <x v="6"/>
    <n v="3"/>
  </r>
  <r>
    <x v="84"/>
    <n v="2"/>
  </r>
  <r>
    <x v="101"/>
    <n v="1"/>
  </r>
  <r>
    <x v="105"/>
    <n v="1"/>
  </r>
  <r>
    <x v="4"/>
    <n v="1"/>
  </r>
  <r>
    <x v="107"/>
    <n v="1"/>
  </r>
  <r>
    <x v="88"/>
    <n v="1"/>
  </r>
  <r>
    <x v="37"/>
    <n v="1"/>
  </r>
  <r>
    <x v="101"/>
    <n v="1"/>
  </r>
  <r>
    <x v="88"/>
    <n v="1"/>
  </r>
  <r>
    <x v="23"/>
    <n v="1"/>
  </r>
  <r>
    <x v="122"/>
    <n v="1"/>
  </r>
  <r>
    <x v="125"/>
    <n v="1"/>
  </r>
  <r>
    <x v="117"/>
    <n v="1"/>
  </r>
  <r>
    <x v="9"/>
    <n v="1"/>
  </r>
  <r>
    <x v="87"/>
    <n v="1"/>
  </r>
  <r>
    <x v="95"/>
    <n v="1"/>
  </r>
  <r>
    <x v="93"/>
    <n v="1"/>
  </r>
  <r>
    <x v="121"/>
    <n v="1"/>
  </r>
  <r>
    <x v="100"/>
    <n v="1"/>
  </r>
  <r>
    <x v="38"/>
    <n v="40"/>
  </r>
  <r>
    <x v="9"/>
    <n v="38"/>
  </r>
  <r>
    <x v="2"/>
    <n v="36"/>
  </r>
  <r>
    <x v="104"/>
    <n v="35"/>
  </r>
  <r>
    <x v="49"/>
    <n v="34"/>
  </r>
  <r>
    <x v="21"/>
    <n v="33"/>
  </r>
  <r>
    <x v="45"/>
    <n v="32"/>
  </r>
  <r>
    <x v="74"/>
    <n v="31"/>
  </r>
  <r>
    <x v="45"/>
    <n v="30"/>
  </r>
  <r>
    <x v="47"/>
    <n v="29"/>
  </r>
  <r>
    <x v="87"/>
    <n v="28"/>
  </r>
  <r>
    <x v="6"/>
    <n v="27"/>
  </r>
  <r>
    <x v="33"/>
    <n v="26"/>
  </r>
  <r>
    <x v="107"/>
    <n v="25"/>
  </r>
  <r>
    <x v="105"/>
    <n v="24"/>
  </r>
  <r>
    <x v="95"/>
    <n v="23"/>
  </r>
  <r>
    <x v="106"/>
    <n v="22"/>
  </r>
  <r>
    <x v="107"/>
    <n v="21"/>
  </r>
  <r>
    <x v="38"/>
    <n v="20"/>
  </r>
  <r>
    <x v="93"/>
    <n v="19"/>
  </r>
  <r>
    <x v="104"/>
    <n v="18"/>
  </r>
  <r>
    <x v="4"/>
    <n v="17"/>
  </r>
  <r>
    <x v="87"/>
    <n v="16"/>
  </r>
  <r>
    <x v="79"/>
    <n v="15"/>
  </r>
  <r>
    <x v="81"/>
    <n v="14"/>
  </r>
  <r>
    <x v="81"/>
    <n v="13"/>
  </r>
  <r>
    <x v="104"/>
    <n v="12"/>
  </r>
  <r>
    <x v="23"/>
    <n v="11"/>
  </r>
  <r>
    <x v="104"/>
    <n v="10"/>
  </r>
  <r>
    <x v="88"/>
    <n v="9"/>
  </r>
  <r>
    <x v="104"/>
    <n v="8"/>
  </r>
  <r>
    <x v="89"/>
    <n v="7"/>
  </r>
  <r>
    <x v="117"/>
    <n v="6"/>
  </r>
  <r>
    <x v="89"/>
    <n v="5"/>
  </r>
  <r>
    <x v="117"/>
    <n v="4"/>
  </r>
  <r>
    <x v="2"/>
    <n v="3"/>
  </r>
  <r>
    <x v="38"/>
    <n v="2"/>
  </r>
  <r>
    <x v="117"/>
    <n v="1"/>
  </r>
  <r>
    <x v="68"/>
    <n v="1"/>
  </r>
  <r>
    <x v="81"/>
    <n v="1"/>
  </r>
  <r>
    <x v="105"/>
    <n v="1"/>
  </r>
  <r>
    <x v="88"/>
    <n v="1"/>
  </r>
  <r>
    <x v="45"/>
    <n v="1"/>
  </r>
  <r>
    <x v="83"/>
    <n v="40"/>
  </r>
  <r>
    <x v="108"/>
    <n v="38"/>
  </r>
  <r>
    <x v="6"/>
    <n v="36"/>
  </r>
  <r>
    <x v="128"/>
    <n v="35"/>
  </r>
  <r>
    <x v="105"/>
    <n v="34"/>
  </r>
  <r>
    <x v="6"/>
    <n v="33"/>
  </r>
  <r>
    <x v="104"/>
    <n v="32"/>
  </r>
  <r>
    <x v="129"/>
    <n v="31"/>
  </r>
  <r>
    <x v="89"/>
    <n v="30"/>
  </r>
  <r>
    <x v="104"/>
    <n v="29"/>
  </r>
  <r>
    <x v="9"/>
    <n v="28"/>
  </r>
  <r>
    <x v="45"/>
    <n v="27"/>
  </r>
  <r>
    <x v="104"/>
    <n v="26"/>
  </r>
  <r>
    <x v="33"/>
    <n v="25"/>
  </r>
  <r>
    <x v="8"/>
    <n v="24"/>
  </r>
  <r>
    <x v="26"/>
    <n v="23"/>
  </r>
  <r>
    <x v="89"/>
    <n v="22"/>
  </r>
  <r>
    <x v="88"/>
    <n v="21"/>
  </r>
  <r>
    <x v="105"/>
    <n v="20"/>
  </r>
  <r>
    <x v="128"/>
    <n v="19"/>
  </r>
  <r>
    <x v="9"/>
    <n v="18"/>
  </r>
  <r>
    <x v="38"/>
    <n v="17"/>
  </r>
  <r>
    <x v="47"/>
    <n v="16"/>
  </r>
  <r>
    <x v="87"/>
    <n v="15"/>
  </r>
  <r>
    <x v="104"/>
    <n v="14"/>
  </r>
  <r>
    <x v="84"/>
    <n v="13"/>
  </r>
  <r>
    <x v="7"/>
    <n v="20"/>
  </r>
  <r>
    <x v="4"/>
    <n v="18"/>
  </r>
  <r>
    <x v="100"/>
    <n v="16"/>
  </r>
  <r>
    <x v="89"/>
    <n v="15"/>
  </r>
  <r>
    <x v="87"/>
    <n v="14"/>
  </r>
  <r>
    <x v="23"/>
    <n v="13"/>
  </r>
  <r>
    <x v="105"/>
    <n v="12"/>
  </r>
  <r>
    <x v="26"/>
    <n v="20"/>
  </r>
  <r>
    <x v="104"/>
    <n v="18"/>
  </r>
  <r>
    <x v="81"/>
    <n v="20"/>
  </r>
  <r>
    <x v="89"/>
    <n v="20"/>
  </r>
  <r>
    <x v="6"/>
    <n v="20"/>
  </r>
  <r>
    <x v="3"/>
    <n v="18"/>
  </r>
  <r>
    <x v="4"/>
    <n v="16"/>
  </r>
  <r>
    <x v="15"/>
    <n v="20"/>
  </r>
  <r>
    <x v="21"/>
    <n v="18"/>
  </r>
  <r>
    <x v="97"/>
    <n v="16"/>
  </r>
  <r>
    <x v="22"/>
    <n v="15"/>
  </r>
  <r>
    <x v="16"/>
    <n v="14"/>
  </r>
  <r>
    <x v="28"/>
    <n v="20"/>
  </r>
  <r>
    <x v="11"/>
    <n v="18"/>
  </r>
  <r>
    <x v="97"/>
    <n v="16"/>
  </r>
  <r>
    <x v="4"/>
    <n v="15"/>
  </r>
  <r>
    <x v="97"/>
    <n v="14"/>
  </r>
  <r>
    <x v="22"/>
    <n v="13"/>
  </r>
  <r>
    <x v="74"/>
    <n v="20"/>
  </r>
  <r>
    <x v="9"/>
    <n v="18"/>
  </r>
  <r>
    <x v="87"/>
    <n v="16"/>
  </r>
  <r>
    <x v="9"/>
    <n v="20"/>
  </r>
  <r>
    <x v="24"/>
    <n v="18"/>
  </r>
  <r>
    <x v="87"/>
    <n v="20"/>
  </r>
  <r>
    <x v="27"/>
    <n v="18"/>
  </r>
  <r>
    <x v="26"/>
    <n v="20"/>
  </r>
  <r>
    <x v="87"/>
    <n v="18"/>
  </r>
  <r>
    <x v="6"/>
    <n v="40"/>
  </r>
  <r>
    <x v="6"/>
    <n v="38"/>
  </r>
  <r>
    <x v="9"/>
    <n v="36"/>
  </r>
  <r>
    <x v="130"/>
    <n v="35"/>
  </r>
  <r>
    <x v="4"/>
    <n v="34"/>
  </r>
  <r>
    <x v="29"/>
    <n v="33"/>
  </r>
  <r>
    <x v="131"/>
    <n v="32"/>
  </r>
  <r>
    <x v="2"/>
    <n v="31"/>
  </r>
  <r>
    <x v="131"/>
    <n v="30"/>
  </r>
  <r>
    <x v="6"/>
    <n v="29"/>
  </r>
  <r>
    <x v="45"/>
    <n v="40"/>
  </r>
  <r>
    <x v="6"/>
    <n v="38"/>
  </r>
  <r>
    <x v="58"/>
    <n v="36"/>
  </r>
  <r>
    <x v="13"/>
    <n v="35"/>
  </r>
  <r>
    <x v="54"/>
    <n v="34"/>
  </r>
  <r>
    <x v="132"/>
    <n v="33"/>
  </r>
  <r>
    <x v="9"/>
    <n v="32"/>
  </r>
  <r>
    <x v="133"/>
    <n v="31"/>
  </r>
  <r>
    <x v="63"/>
    <n v="30"/>
  </r>
  <r>
    <x v="134"/>
    <n v="29"/>
  </r>
  <r>
    <x v="6"/>
    <n v="28"/>
  </r>
  <r>
    <x v="24"/>
    <n v="27"/>
  </r>
  <r>
    <x v="45"/>
    <n v="40"/>
  </r>
  <r>
    <x v="56"/>
    <n v="38"/>
  </r>
  <r>
    <x v="129"/>
    <n v="36"/>
  </r>
  <r>
    <x v="24"/>
    <n v="35"/>
  </r>
  <r>
    <x v="13"/>
    <n v="34"/>
  </r>
  <r>
    <x v="97"/>
    <n v="33"/>
  </r>
  <r>
    <x v="135"/>
    <n v="32"/>
  </r>
  <r>
    <x v="21"/>
    <n v="31"/>
  </r>
  <r>
    <x v="121"/>
    <n v="30"/>
  </r>
  <r>
    <x v="6"/>
    <n v="29"/>
  </r>
  <r>
    <x v="125"/>
    <n v="28"/>
  </r>
  <r>
    <x v="6"/>
    <n v="27"/>
  </r>
  <r>
    <x v="6"/>
    <n v="26"/>
  </r>
  <r>
    <x v="125"/>
    <n v="25"/>
  </r>
  <r>
    <x v="136"/>
    <n v="24"/>
  </r>
  <r>
    <x v="131"/>
    <n v="23"/>
  </r>
  <r>
    <x v="97"/>
    <n v="22"/>
  </r>
  <r>
    <x v="6"/>
    <n v="40"/>
  </r>
  <r>
    <x v="47"/>
    <n v="38"/>
  </r>
  <r>
    <x v="132"/>
    <n v="36"/>
  </r>
  <r>
    <x v="16"/>
    <n v="35"/>
  </r>
  <r>
    <x v="47"/>
    <n v="34"/>
  </r>
  <r>
    <x v="45"/>
    <n v="33"/>
  </r>
  <r>
    <x v="136"/>
    <n v="32"/>
  </r>
  <r>
    <x v="4"/>
    <n v="31"/>
  </r>
  <r>
    <x v="6"/>
    <n v="30"/>
  </r>
  <r>
    <x v="137"/>
    <n v="29"/>
  </r>
  <r>
    <x v="6"/>
    <n v="28"/>
  </r>
  <r>
    <x v="22"/>
    <n v="27"/>
  </r>
  <r>
    <x v="129"/>
    <n v="26"/>
  </r>
  <r>
    <x v="28"/>
    <n v="25"/>
  </r>
  <r>
    <x v="22"/>
    <n v="24"/>
  </r>
  <r>
    <x v="6"/>
    <n v="23"/>
  </r>
  <r>
    <x v="6"/>
    <n v="22"/>
  </r>
  <r>
    <x v="47"/>
    <n v="40"/>
  </r>
  <r>
    <x v="9"/>
    <n v="38"/>
  </r>
  <r>
    <x v="6"/>
    <n v="36"/>
  </r>
  <r>
    <x v="22"/>
    <n v="35"/>
  </r>
  <r>
    <x v="74"/>
    <n v="34"/>
  </r>
  <r>
    <x v="9"/>
    <n v="33"/>
  </r>
  <r>
    <x v="6"/>
    <n v="32"/>
  </r>
  <r>
    <x v="6"/>
    <n v="31"/>
  </r>
  <r>
    <x v="4"/>
    <n v="30"/>
  </r>
  <r>
    <x v="45"/>
    <n v="29"/>
  </r>
  <r>
    <x v="29"/>
    <n v="28"/>
  </r>
  <r>
    <x v="103"/>
    <n v="27"/>
  </r>
  <r>
    <x v="6"/>
    <n v="26"/>
  </r>
  <r>
    <x v="125"/>
    <n v="25"/>
  </r>
  <r>
    <x v="131"/>
    <n v="24"/>
  </r>
  <r>
    <x v="138"/>
    <n v="23"/>
  </r>
  <r>
    <x v="9"/>
    <n v="40"/>
  </r>
  <r>
    <x v="2"/>
    <n v="38"/>
  </r>
  <r>
    <x v="21"/>
    <n v="36"/>
  </r>
  <r>
    <x v="49"/>
    <n v="35"/>
  </r>
  <r>
    <x v="9"/>
    <n v="34"/>
  </r>
  <r>
    <x v="45"/>
    <n v="33"/>
  </r>
  <r>
    <x v="45"/>
    <n v="32"/>
  </r>
  <r>
    <x v="6"/>
    <n v="31"/>
  </r>
  <r>
    <x v="6"/>
    <n v="30"/>
  </r>
  <r>
    <x v="15"/>
    <n v="29"/>
  </r>
  <r>
    <x v="83"/>
    <n v="40"/>
  </r>
  <r>
    <x v="6"/>
    <n v="38"/>
  </r>
  <r>
    <x v="6"/>
    <n v="36"/>
  </r>
  <r>
    <x v="129"/>
    <n v="35"/>
  </r>
  <r>
    <x v="6"/>
    <n v="34"/>
  </r>
  <r>
    <x v="45"/>
    <n v="33"/>
  </r>
  <r>
    <x v="139"/>
    <n v="32"/>
  </r>
  <r>
    <x v="6"/>
    <n v="31"/>
  </r>
  <r>
    <x v="134"/>
    <n v="30"/>
  </r>
  <r>
    <x v="87"/>
    <n v="29"/>
  </r>
  <r>
    <x v="47"/>
    <n v="28"/>
  </r>
  <r>
    <x v="7"/>
    <n v="20"/>
  </r>
  <r>
    <x v="4"/>
    <n v="18"/>
  </r>
  <r>
    <x v="87"/>
    <n v="16"/>
  </r>
  <r>
    <x v="4"/>
    <n v="15"/>
  </r>
  <r>
    <x v="130"/>
    <n v="20"/>
  </r>
  <r>
    <x v="129"/>
    <n v="18"/>
  </r>
  <r>
    <x v="4"/>
    <n v="16"/>
  </r>
  <r>
    <x v="81"/>
    <n v="20"/>
  </r>
  <r>
    <x v="133"/>
    <n v="20"/>
  </r>
  <r>
    <x v="9"/>
    <n v="18"/>
  </r>
  <r>
    <x v="4"/>
    <n v="16"/>
  </r>
  <r>
    <x v="15"/>
    <n v="20"/>
  </r>
  <r>
    <x v="21"/>
    <n v="18"/>
  </r>
  <r>
    <x v="97"/>
    <n v="16"/>
  </r>
  <r>
    <x v="16"/>
    <n v="15"/>
  </r>
  <r>
    <x v="28"/>
    <n v="20"/>
  </r>
  <r>
    <x v="4"/>
    <n v="18"/>
  </r>
  <r>
    <x v="97"/>
    <n v="16"/>
  </r>
  <r>
    <x v="11"/>
    <n v="15"/>
  </r>
  <r>
    <x v="140"/>
    <n v="14"/>
  </r>
  <r>
    <x v="22"/>
    <n v="13"/>
  </r>
  <r>
    <x v="97"/>
    <n v="12"/>
  </r>
  <r>
    <x v="74"/>
    <n v="20"/>
  </r>
  <r>
    <x v="9"/>
    <n v="18"/>
  </r>
  <r>
    <x v="141"/>
    <n v="20"/>
  </r>
  <r>
    <x v="9"/>
    <n v="18"/>
  </r>
  <r>
    <x v="135"/>
    <n v="16"/>
  </r>
  <r>
    <x v="135"/>
    <n v="15"/>
  </r>
  <r>
    <x v="24"/>
    <n v="14"/>
  </r>
  <r>
    <x v="142"/>
    <n v="13"/>
  </r>
  <r>
    <x v="87"/>
    <n v="20"/>
  </r>
  <r>
    <x v="27"/>
    <n v="18"/>
  </r>
  <r>
    <x v="87"/>
    <n v="20"/>
  </r>
  <r>
    <x v="6"/>
    <n v="40"/>
  </r>
  <r>
    <x v="6"/>
    <n v="38"/>
  </r>
  <r>
    <x v="130"/>
    <n v="36"/>
  </r>
  <r>
    <x v="47"/>
    <n v="35"/>
  </r>
  <r>
    <x v="4"/>
    <n v="34"/>
  </r>
  <r>
    <x v="97"/>
    <n v="33"/>
  </r>
  <r>
    <x v="6"/>
    <n v="32"/>
  </r>
  <r>
    <x v="45"/>
    <n v="40"/>
  </r>
  <r>
    <x v="6"/>
    <n v="38"/>
  </r>
  <r>
    <x v="9"/>
    <n v="36"/>
  </r>
  <r>
    <x v="54"/>
    <n v="35"/>
  </r>
  <r>
    <x v="58"/>
    <n v="34"/>
  </r>
  <r>
    <x v="63"/>
    <n v="33"/>
  </r>
  <r>
    <x v="9"/>
    <n v="32"/>
  </r>
  <r>
    <x v="6"/>
    <n v="31"/>
  </r>
  <r>
    <x v="139"/>
    <n v="30"/>
  </r>
  <r>
    <x v="133"/>
    <n v="29"/>
  </r>
  <r>
    <x v="54"/>
    <n v="28"/>
  </r>
  <r>
    <x v="23"/>
    <n v="27"/>
  </r>
  <r>
    <x v="45"/>
    <n v="40"/>
  </r>
  <r>
    <x v="56"/>
    <n v="38"/>
  </r>
  <r>
    <x v="13"/>
    <n v="36"/>
  </r>
  <r>
    <x v="45"/>
    <n v="35"/>
  </r>
  <r>
    <x v="21"/>
    <n v="34"/>
  </r>
  <r>
    <x v="13"/>
    <n v="33"/>
  </r>
  <r>
    <x v="7"/>
    <n v="32"/>
  </r>
  <r>
    <x v="6"/>
    <n v="31"/>
  </r>
  <r>
    <x v="125"/>
    <n v="30"/>
  </r>
  <r>
    <x v="22"/>
    <n v="29"/>
  </r>
  <r>
    <x v="6"/>
    <n v="28"/>
  </r>
  <r>
    <x v="6"/>
    <n v="27"/>
  </r>
  <r>
    <x v="125"/>
    <n v="26"/>
  </r>
  <r>
    <x v="131"/>
    <n v="25"/>
  </r>
  <r>
    <x v="11"/>
    <n v="24"/>
  </r>
  <r>
    <x v="125"/>
    <n v="23"/>
  </r>
  <r>
    <x v="97"/>
    <n v="22"/>
  </r>
  <r>
    <x v="6"/>
    <n v="40"/>
  </r>
  <r>
    <x v="16"/>
    <n v="38"/>
  </r>
  <r>
    <x v="47"/>
    <n v="36"/>
  </r>
  <r>
    <x v="45"/>
    <n v="35"/>
  </r>
  <r>
    <x v="45"/>
    <n v="34"/>
  </r>
  <r>
    <x v="20"/>
    <n v="33"/>
  </r>
  <r>
    <x v="143"/>
    <n v="32"/>
  </r>
  <r>
    <x v="6"/>
    <n v="31"/>
  </r>
  <r>
    <x v="45"/>
    <n v="30"/>
  </r>
  <r>
    <x v="136"/>
    <n v="29"/>
  </r>
  <r>
    <x v="22"/>
    <n v="28"/>
  </r>
  <r>
    <x v="129"/>
    <n v="27"/>
  </r>
  <r>
    <x v="28"/>
    <n v="26"/>
  </r>
  <r>
    <x v="21"/>
    <n v="25"/>
  </r>
  <r>
    <x v="22"/>
    <n v="24"/>
  </r>
  <r>
    <x v="6"/>
    <n v="23"/>
  </r>
  <r>
    <x v="138"/>
    <n v="22"/>
  </r>
  <r>
    <x v="6"/>
    <n v="21"/>
  </r>
  <r>
    <x v="6"/>
    <n v="20"/>
  </r>
  <r>
    <x v="125"/>
    <n v="19"/>
  </r>
  <r>
    <x v="68"/>
    <n v="18"/>
  </r>
  <r>
    <x v="135"/>
    <n v="17"/>
  </r>
  <r>
    <x v="142"/>
    <n v="16"/>
  </r>
  <r>
    <x v="74"/>
    <n v="40"/>
  </r>
  <r>
    <x v="6"/>
    <n v="38"/>
  </r>
  <r>
    <x v="23"/>
    <n v="36"/>
  </r>
  <r>
    <x v="9"/>
    <n v="35"/>
  </r>
  <r>
    <x v="22"/>
    <n v="34"/>
  </r>
  <r>
    <x v="6"/>
    <n v="33"/>
  </r>
  <r>
    <x v="6"/>
    <n v="32"/>
  </r>
  <r>
    <x v="4"/>
    <n v="31"/>
  </r>
  <r>
    <x v="45"/>
    <n v="30"/>
  </r>
  <r>
    <x v="139"/>
    <n v="29"/>
  </r>
  <r>
    <x v="125"/>
    <n v="28"/>
  </r>
  <r>
    <x v="6"/>
    <n v="27"/>
  </r>
  <r>
    <x v="103"/>
    <n v="26"/>
  </r>
  <r>
    <x v="125"/>
    <n v="25"/>
  </r>
  <r>
    <x v="6"/>
    <n v="24"/>
  </r>
  <r>
    <x v="6"/>
    <n v="23"/>
  </r>
  <r>
    <x v="131"/>
    <n v="22"/>
  </r>
  <r>
    <x v="9"/>
    <n v="21"/>
  </r>
  <r>
    <x v="84"/>
    <n v="20"/>
  </r>
  <r>
    <x v="9"/>
    <n v="40"/>
  </r>
  <r>
    <x v="2"/>
    <n v="38"/>
  </r>
  <r>
    <x v="135"/>
    <n v="36"/>
  </r>
  <r>
    <x v="141"/>
    <n v="35"/>
  </r>
  <r>
    <x v="49"/>
    <n v="34"/>
  </r>
  <r>
    <x v="45"/>
    <n v="33"/>
  </r>
  <r>
    <x v="45"/>
    <n v="32"/>
  </r>
  <r>
    <x v="6"/>
    <n v="31"/>
  </r>
  <r>
    <x v="6"/>
    <n v="30"/>
  </r>
  <r>
    <x v="140"/>
    <n v="29"/>
  </r>
  <r>
    <x v="83"/>
    <n v="40"/>
  </r>
  <r>
    <x v="6"/>
    <n v="38"/>
  </r>
  <r>
    <x v="6"/>
    <n v="36"/>
  </r>
  <r>
    <x v="6"/>
    <n v="35"/>
  </r>
  <r>
    <x v="139"/>
    <n v="34"/>
  </r>
  <r>
    <x v="129"/>
    <n v="33"/>
  </r>
  <r>
    <x v="6"/>
    <n v="32"/>
  </r>
  <r>
    <x v="45"/>
    <n v="31"/>
  </r>
  <r>
    <x v="87"/>
    <n v="30"/>
  </r>
  <r>
    <x v="6"/>
    <n v="29"/>
  </r>
  <r>
    <x v="84"/>
    <n v="28"/>
  </r>
  <r>
    <x v="47"/>
    <n v="27"/>
  </r>
  <r>
    <x v="4"/>
    <n v="20"/>
  </r>
  <r>
    <x v="7"/>
    <n v="18"/>
  </r>
  <r>
    <x v="45"/>
    <n v="16"/>
  </r>
  <r>
    <x v="6"/>
    <n v="15"/>
  </r>
  <r>
    <x v="87"/>
    <n v="14"/>
  </r>
  <r>
    <x v="81"/>
    <n v="20"/>
  </r>
  <r>
    <x v="141"/>
    <n v="20"/>
  </r>
  <r>
    <x v="9"/>
    <n v="18"/>
  </r>
  <r>
    <x v="4"/>
    <n v="16"/>
  </r>
  <r>
    <x v="4"/>
    <n v="15"/>
  </r>
  <r>
    <x v="15"/>
    <n v="20"/>
  </r>
  <r>
    <x v="99"/>
    <n v="18"/>
  </r>
  <r>
    <x v="21"/>
    <n v="16"/>
  </r>
  <r>
    <x v="64"/>
    <n v="15"/>
  </r>
  <r>
    <x v="99"/>
    <n v="14"/>
  </r>
  <r>
    <x v="16"/>
    <n v="13"/>
  </r>
  <r>
    <x v="144"/>
    <n v="12"/>
  </r>
  <r>
    <x v="81"/>
    <n v="20"/>
  </r>
  <r>
    <x v="8"/>
    <n v="18"/>
  </r>
  <r>
    <x v="28"/>
    <n v="16"/>
  </r>
  <r>
    <x v="11"/>
    <n v="15"/>
  </r>
  <r>
    <x v="117"/>
    <n v="14"/>
  </r>
  <r>
    <x v="4"/>
    <n v="13"/>
  </r>
  <r>
    <x v="88"/>
    <n v="12"/>
  </r>
  <r>
    <x v="91"/>
    <n v="11"/>
  </r>
  <r>
    <x v="16"/>
    <n v="10"/>
  </r>
  <r>
    <x v="8"/>
    <n v="9"/>
  </r>
  <r>
    <x v="145"/>
    <n v="8"/>
  </r>
  <r>
    <x v="146"/>
    <n v="7"/>
  </r>
  <r>
    <x v="64"/>
    <n v="6"/>
  </r>
  <r>
    <x v="4"/>
    <n v="5"/>
  </r>
  <r>
    <x v="4"/>
    <n v="4"/>
  </r>
  <r>
    <x v="74"/>
    <n v="20"/>
  </r>
  <r>
    <x v="147"/>
    <n v="18"/>
  </r>
  <r>
    <x v="148"/>
    <n v="16"/>
  </r>
  <r>
    <x v="12"/>
    <n v="15"/>
  </r>
  <r>
    <x v="111"/>
    <n v="14"/>
  </r>
  <r>
    <x v="16"/>
    <n v="13"/>
  </r>
  <r>
    <x v="14"/>
    <n v="12"/>
  </r>
  <r>
    <x v="149"/>
    <n v="11"/>
  </r>
  <r>
    <x v="117"/>
    <n v="10"/>
  </r>
  <r>
    <x v="150"/>
    <n v="9"/>
  </r>
  <r>
    <x v="9"/>
    <n v="20"/>
  </r>
  <r>
    <x v="74"/>
    <n v="18"/>
  </r>
  <r>
    <x v="99"/>
    <n v="16"/>
  </r>
  <r>
    <x v="0"/>
    <n v="15"/>
  </r>
  <r>
    <x v="8"/>
    <n v="14"/>
  </r>
  <r>
    <x v="55"/>
    <n v="13"/>
  </r>
  <r>
    <x v="127"/>
    <n v="12"/>
  </r>
  <r>
    <x v="24"/>
    <n v="11"/>
  </r>
  <r>
    <x v="12"/>
    <n v="10"/>
  </r>
  <r>
    <x v="151"/>
    <n v="9"/>
  </r>
  <r>
    <x v="144"/>
    <n v="8"/>
  </r>
  <r>
    <x v="127"/>
    <n v="20"/>
  </r>
  <r>
    <x v="148"/>
    <n v="18"/>
  </r>
  <r>
    <x v="146"/>
    <n v="16"/>
  </r>
  <r>
    <x v="27"/>
    <n v="15"/>
  </r>
  <r>
    <x v="144"/>
    <n v="14"/>
  </r>
  <r>
    <x v="26"/>
    <n v="20"/>
  </r>
  <r>
    <x v="3"/>
    <n v="18"/>
  </r>
  <r>
    <x v="87"/>
    <n v="16"/>
  </r>
  <r>
    <x v="152"/>
    <n v="20"/>
  </r>
  <r>
    <x v="6"/>
    <n v="40"/>
  </r>
  <r>
    <x v="153"/>
    <n v="38"/>
  </r>
  <r>
    <x v="46"/>
    <n v="36"/>
  </r>
  <r>
    <x v="55"/>
    <n v="35"/>
  </r>
  <r>
    <x v="4"/>
    <n v="34"/>
  </r>
  <r>
    <x v="9"/>
    <n v="33"/>
  </r>
  <r>
    <x v="47"/>
    <n v="32"/>
  </r>
  <r>
    <x v="153"/>
    <n v="31"/>
  </r>
  <r>
    <x v="127"/>
    <n v="30"/>
  </r>
  <r>
    <x v="3"/>
    <n v="29"/>
  </r>
  <r>
    <x v="9"/>
    <n v="28"/>
  </r>
  <r>
    <x v="80"/>
    <n v="27"/>
  </r>
  <r>
    <x v="64"/>
    <n v="26"/>
  </r>
  <r>
    <x v="2"/>
    <n v="25"/>
  </r>
  <r>
    <x v="96"/>
    <n v="24"/>
  </r>
  <r>
    <x v="113"/>
    <n v="23"/>
  </r>
  <r>
    <x v="152"/>
    <n v="22"/>
  </r>
  <r>
    <x v="149"/>
    <n v="21"/>
  </r>
  <r>
    <x v="149"/>
    <n v="20"/>
  </r>
  <r>
    <x v="145"/>
    <n v="19"/>
  </r>
  <r>
    <x v="154"/>
    <n v="18"/>
  </r>
  <r>
    <x v="155"/>
    <n v="17"/>
  </r>
  <r>
    <x v="64"/>
    <n v="16"/>
  </r>
  <r>
    <x v="152"/>
    <n v="15"/>
  </r>
  <r>
    <x v="154"/>
    <n v="14"/>
  </r>
  <r>
    <x v="117"/>
    <n v="13"/>
  </r>
  <r>
    <x v="53"/>
    <n v="12"/>
  </r>
  <r>
    <x v="64"/>
    <n v="11"/>
  </r>
  <r>
    <x v="92"/>
    <n v="40"/>
  </r>
  <r>
    <x v="45"/>
    <n v="38"/>
  </r>
  <r>
    <x v="149"/>
    <n v="36"/>
  </r>
  <r>
    <x v="6"/>
    <n v="35"/>
  </r>
  <r>
    <x v="153"/>
    <n v="34"/>
  </r>
  <r>
    <x v="45"/>
    <n v="33"/>
  </r>
  <r>
    <x v="54"/>
    <n v="32"/>
  </r>
  <r>
    <x v="9"/>
    <n v="31"/>
  </r>
  <r>
    <x v="13"/>
    <n v="30"/>
  </r>
  <r>
    <x v="127"/>
    <n v="29"/>
  </r>
  <r>
    <x v="156"/>
    <n v="28"/>
  </r>
  <r>
    <x v="9"/>
    <n v="27"/>
  </r>
  <r>
    <x v="63"/>
    <n v="26"/>
  </r>
  <r>
    <x v="59"/>
    <n v="25"/>
  </r>
  <r>
    <x v="55"/>
    <n v="24"/>
  </r>
  <r>
    <x v="8"/>
    <n v="23"/>
  </r>
  <r>
    <x v="157"/>
    <n v="22"/>
  </r>
  <r>
    <x v="95"/>
    <n v="21"/>
  </r>
  <r>
    <x v="117"/>
    <n v="20"/>
  </r>
  <r>
    <x v="80"/>
    <n v="19"/>
  </r>
  <r>
    <x v="155"/>
    <n v="18"/>
  </r>
  <r>
    <x v="152"/>
    <n v="17"/>
  </r>
  <r>
    <x v="157"/>
    <n v="16"/>
  </r>
  <r>
    <x v="23"/>
    <n v="15"/>
  </r>
  <r>
    <x v="64"/>
    <n v="14"/>
  </r>
  <r>
    <x v="64"/>
    <n v="40"/>
  </r>
  <r>
    <x v="97"/>
    <n v="38"/>
  </r>
  <r>
    <x v="74"/>
    <n v="36"/>
  </r>
  <r>
    <x v="155"/>
    <n v="35"/>
  </r>
  <r>
    <x v="27"/>
    <n v="34"/>
  </r>
  <r>
    <x v="56"/>
    <n v="33"/>
  </r>
  <r>
    <x v="45"/>
    <n v="32"/>
  </r>
  <r>
    <x v="45"/>
    <n v="31"/>
  </r>
  <r>
    <x v="80"/>
    <n v="30"/>
  </r>
  <r>
    <x v="13"/>
    <n v="29"/>
  </r>
  <r>
    <x v="13"/>
    <n v="28"/>
  </r>
  <r>
    <x v="92"/>
    <n v="27"/>
  </r>
  <r>
    <x v="158"/>
    <n v="26"/>
  </r>
  <r>
    <x v="153"/>
    <n v="25"/>
  </r>
  <r>
    <x v="13"/>
    <n v="24"/>
  </r>
  <r>
    <x v="117"/>
    <n v="23"/>
  </r>
  <r>
    <x v="45"/>
    <n v="22"/>
  </r>
  <r>
    <x v="21"/>
    <n v="21"/>
  </r>
  <r>
    <x v="59"/>
    <n v="20"/>
  </r>
  <r>
    <x v="0"/>
    <n v="19"/>
  </r>
  <r>
    <x v="12"/>
    <n v="18"/>
  </r>
  <r>
    <x v="113"/>
    <n v="17"/>
  </r>
  <r>
    <x v="3"/>
    <n v="16"/>
  </r>
  <r>
    <x v="155"/>
    <n v="15"/>
  </r>
  <r>
    <x v="74"/>
    <n v="14"/>
  </r>
  <r>
    <x v="99"/>
    <n v="13"/>
  </r>
  <r>
    <x v="96"/>
    <n v="12"/>
  </r>
  <r>
    <x v="45"/>
    <n v="11"/>
  </r>
  <r>
    <x v="155"/>
    <n v="10"/>
  </r>
  <r>
    <x v="127"/>
    <n v="9"/>
  </r>
  <r>
    <x v="74"/>
    <n v="8"/>
  </r>
  <r>
    <x v="127"/>
    <n v="7"/>
  </r>
  <r>
    <x v="11"/>
    <n v="6"/>
  </r>
  <r>
    <x v="4"/>
    <n v="5"/>
  </r>
  <r>
    <x v="159"/>
    <n v="4"/>
  </r>
  <r>
    <x v="160"/>
    <n v="3"/>
  </r>
  <r>
    <x v="50"/>
    <n v="2"/>
  </r>
  <r>
    <x v="160"/>
    <n v="1"/>
  </r>
  <r>
    <x v="68"/>
    <n v="1"/>
  </r>
  <r>
    <x v="161"/>
    <n v="1"/>
  </r>
  <r>
    <x v="149"/>
    <n v="1"/>
  </r>
  <r>
    <x v="162"/>
    <n v="1"/>
  </r>
  <r>
    <x v="6"/>
    <n v="40"/>
  </r>
  <r>
    <x v="59"/>
    <n v="38"/>
  </r>
  <r>
    <x v="47"/>
    <n v="36"/>
  </r>
  <r>
    <x v="16"/>
    <n v="35"/>
  </r>
  <r>
    <x v="99"/>
    <n v="34"/>
  </r>
  <r>
    <x v="59"/>
    <n v="33"/>
  </r>
  <r>
    <x v="45"/>
    <n v="32"/>
  </r>
  <r>
    <x v="74"/>
    <n v="31"/>
  </r>
  <r>
    <x v="98"/>
    <n v="30"/>
  </r>
  <r>
    <x v="163"/>
    <n v="29"/>
  </r>
  <r>
    <x v="152"/>
    <n v="28"/>
  </r>
  <r>
    <x v="74"/>
    <n v="27"/>
  </r>
  <r>
    <x v="161"/>
    <n v="26"/>
  </r>
  <r>
    <x v="22"/>
    <n v="25"/>
  </r>
  <r>
    <x v="123"/>
    <n v="24"/>
  </r>
  <r>
    <x v="3"/>
    <n v="23"/>
  </r>
  <r>
    <x v="4"/>
    <n v="22"/>
  </r>
  <r>
    <x v="99"/>
    <n v="21"/>
  </r>
  <r>
    <x v="99"/>
    <n v="20"/>
  </r>
  <r>
    <x v="4"/>
    <n v="19"/>
  </r>
  <r>
    <x v="74"/>
    <n v="18"/>
  </r>
  <r>
    <x v="28"/>
    <n v="17"/>
  </r>
  <r>
    <x v="148"/>
    <n v="16"/>
  </r>
  <r>
    <x v="153"/>
    <n v="15"/>
  </r>
  <r>
    <x v="45"/>
    <n v="14"/>
  </r>
  <r>
    <x v="21"/>
    <n v="13"/>
  </r>
  <r>
    <x v="164"/>
    <n v="12"/>
  </r>
  <r>
    <x v="161"/>
    <n v="11"/>
  </r>
  <r>
    <x v="69"/>
    <n v="10"/>
  </r>
  <r>
    <x v="165"/>
    <n v="9"/>
  </r>
  <r>
    <x v="127"/>
    <n v="8"/>
  </r>
  <r>
    <x v="149"/>
    <n v="7"/>
  </r>
  <r>
    <x v="127"/>
    <n v="6"/>
  </r>
  <r>
    <x v="4"/>
    <n v="5"/>
  </r>
  <r>
    <x v="161"/>
    <n v="4"/>
  </r>
  <r>
    <x v="68"/>
    <n v="3"/>
  </r>
  <r>
    <x v="22"/>
    <n v="2"/>
  </r>
  <r>
    <x v="127"/>
    <n v="1"/>
  </r>
  <r>
    <x v="113"/>
    <n v="1"/>
  </r>
  <r>
    <x v="55"/>
    <n v="1"/>
  </r>
  <r>
    <x v="45"/>
    <n v="1"/>
  </r>
  <r>
    <x v="99"/>
    <n v="1"/>
  </r>
  <r>
    <x v="81"/>
    <n v="1"/>
  </r>
  <r>
    <x v="16"/>
    <n v="1"/>
  </r>
  <r>
    <x v="6"/>
    <n v="1"/>
  </r>
  <r>
    <x v="159"/>
    <n v="1"/>
  </r>
  <r>
    <x v="68"/>
    <n v="1"/>
  </r>
  <r>
    <x v="144"/>
    <n v="1"/>
  </r>
  <r>
    <x v="74"/>
    <n v="40"/>
  </r>
  <r>
    <x v="74"/>
    <n v="38"/>
  </r>
  <r>
    <x v="45"/>
    <n v="36"/>
  </r>
  <r>
    <x v="74"/>
    <n v="35"/>
  </r>
  <r>
    <x v="74"/>
    <n v="34"/>
  </r>
  <r>
    <x v="74"/>
    <n v="33"/>
  </r>
  <r>
    <x v="68"/>
    <n v="32"/>
  </r>
  <r>
    <x v="80"/>
    <n v="31"/>
  </r>
  <r>
    <x v="9"/>
    <n v="30"/>
  </r>
  <r>
    <x v="6"/>
    <n v="29"/>
  </r>
  <r>
    <x v="9"/>
    <n v="28"/>
  </r>
  <r>
    <x v="22"/>
    <n v="27"/>
  </r>
  <r>
    <x v="153"/>
    <n v="26"/>
  </r>
  <r>
    <x v="6"/>
    <n v="25"/>
  </r>
  <r>
    <x v="84"/>
    <n v="24"/>
  </r>
  <r>
    <x v="166"/>
    <n v="23"/>
  </r>
  <r>
    <x v="16"/>
    <n v="22"/>
  </r>
  <r>
    <x v="167"/>
    <n v="21"/>
  </r>
  <r>
    <x v="74"/>
    <n v="20"/>
  </r>
  <r>
    <x v="64"/>
    <n v="19"/>
  </r>
  <r>
    <x v="8"/>
    <n v="18"/>
  </r>
  <r>
    <x v="55"/>
    <n v="17"/>
  </r>
  <r>
    <x v="45"/>
    <n v="16"/>
  </r>
  <r>
    <x v="103"/>
    <n v="15"/>
  </r>
  <r>
    <x v="148"/>
    <n v="14"/>
  </r>
  <r>
    <x v="148"/>
    <n v="13"/>
  </r>
  <r>
    <x v="69"/>
    <n v="12"/>
  </r>
  <r>
    <x v="161"/>
    <n v="11"/>
  </r>
  <r>
    <x v="64"/>
    <n v="10"/>
  </r>
  <r>
    <x v="55"/>
    <n v="9"/>
  </r>
  <r>
    <x v="127"/>
    <n v="8"/>
  </r>
  <r>
    <x v="165"/>
    <n v="7"/>
  </r>
  <r>
    <x v="80"/>
    <n v="6"/>
  </r>
  <r>
    <x v="4"/>
    <n v="5"/>
  </r>
  <r>
    <x v="22"/>
    <n v="4"/>
  </r>
  <r>
    <x v="168"/>
    <n v="3"/>
  </r>
  <r>
    <x v="99"/>
    <n v="2"/>
  </r>
  <r>
    <x v="99"/>
    <n v="1"/>
  </r>
  <r>
    <x v="4"/>
    <n v="1"/>
  </r>
  <r>
    <x v="127"/>
    <n v="1"/>
  </r>
  <r>
    <x v="152"/>
    <n v="1"/>
  </r>
  <r>
    <x v="163"/>
    <n v="1"/>
  </r>
  <r>
    <x v="45"/>
    <n v="1"/>
  </r>
  <r>
    <x v="155"/>
    <n v="1"/>
  </r>
  <r>
    <x v="149"/>
    <n v="1"/>
  </r>
  <r>
    <x v="84"/>
    <n v="1"/>
  </r>
  <r>
    <x v="99"/>
    <n v="1"/>
  </r>
  <r>
    <x v="99"/>
    <n v="1"/>
  </r>
  <r>
    <x v="55"/>
    <n v="1"/>
  </r>
  <r>
    <x v="153"/>
    <n v="1"/>
  </r>
  <r>
    <x v="2"/>
    <n v="40"/>
  </r>
  <r>
    <x v="49"/>
    <n v="38"/>
  </r>
  <r>
    <x v="74"/>
    <n v="36"/>
  </r>
  <r>
    <x v="45"/>
    <n v="35"/>
  </r>
  <r>
    <x v="95"/>
    <n v="34"/>
  </r>
  <r>
    <x v="45"/>
    <n v="33"/>
  </r>
  <r>
    <x v="106"/>
    <n v="32"/>
  </r>
  <r>
    <x v="146"/>
    <n v="31"/>
  </r>
  <r>
    <x v="117"/>
    <n v="30"/>
  </r>
  <r>
    <x v="45"/>
    <n v="29"/>
  </r>
  <r>
    <x v="54"/>
    <n v="28"/>
  </r>
  <r>
    <x v="80"/>
    <n v="27"/>
  </r>
  <r>
    <x v="127"/>
    <n v="26"/>
  </r>
  <r>
    <x v="146"/>
    <n v="25"/>
  </r>
  <r>
    <x v="169"/>
    <n v="24"/>
  </r>
  <r>
    <x v="144"/>
    <n v="23"/>
  </r>
  <r>
    <x v="117"/>
    <n v="22"/>
  </r>
  <r>
    <x v="127"/>
    <n v="21"/>
  </r>
  <r>
    <x v="161"/>
    <n v="20"/>
  </r>
  <r>
    <x v="127"/>
    <n v="19"/>
  </r>
  <r>
    <x v="55"/>
    <n v="18"/>
  </r>
  <r>
    <x v="161"/>
    <n v="17"/>
  </r>
  <r>
    <x v="147"/>
    <n v="16"/>
  </r>
  <r>
    <x v="117"/>
    <n v="15"/>
  </r>
  <r>
    <x v="153"/>
    <n v="14"/>
  </r>
  <r>
    <x v="168"/>
    <n v="13"/>
  </r>
  <r>
    <x v="151"/>
    <n v="12"/>
  </r>
  <r>
    <x v="117"/>
    <n v="11"/>
  </r>
  <r>
    <x v="148"/>
    <n v="10"/>
  </r>
  <r>
    <x v="168"/>
    <n v="9"/>
  </r>
  <r>
    <x v="161"/>
    <n v="40"/>
  </r>
  <r>
    <x v="6"/>
    <n v="38"/>
  </r>
  <r>
    <x v="45"/>
    <n v="36"/>
  </r>
  <r>
    <x v="4"/>
    <n v="35"/>
  </r>
  <r>
    <x v="45"/>
    <n v="34"/>
  </r>
  <r>
    <x v="92"/>
    <n v="33"/>
  </r>
  <r>
    <x v="83"/>
    <n v="32"/>
  </r>
  <r>
    <x v="69"/>
    <n v="31"/>
  </r>
  <r>
    <x v="54"/>
    <n v="30"/>
  </r>
  <r>
    <x v="2"/>
    <n v="29"/>
  </r>
  <r>
    <x v="170"/>
    <n v="28"/>
  </r>
  <r>
    <x v="6"/>
    <n v="27"/>
  </r>
  <r>
    <x v="54"/>
    <n v="26"/>
  </r>
  <r>
    <x v="144"/>
    <n v="25"/>
  </r>
  <r>
    <x v="84"/>
    <n v="24"/>
  </r>
  <r>
    <x v="106"/>
    <n v="23"/>
  </r>
  <r>
    <x v="74"/>
    <n v="20"/>
  </r>
  <r>
    <x v="4"/>
    <n v="18"/>
  </r>
  <r>
    <x v="7"/>
    <n v="16"/>
  </r>
  <r>
    <x v="45"/>
    <n v="15"/>
  </r>
  <r>
    <x v="54"/>
    <n v="14"/>
  </r>
  <r>
    <x v="95"/>
    <n v="13"/>
  </r>
  <r>
    <x v="4"/>
    <n v="12"/>
  </r>
  <r>
    <x v="168"/>
    <n v="11"/>
  </r>
  <r>
    <x v="161"/>
    <n v="10"/>
  </r>
  <r>
    <x v="87"/>
    <n v="9"/>
  </r>
  <r>
    <x v="4"/>
    <n v="8"/>
  </r>
  <r>
    <x v="127"/>
    <n v="20"/>
  </r>
  <r>
    <x v="99"/>
    <n v="18"/>
  </r>
  <r>
    <x v="4"/>
    <n v="16"/>
  </r>
  <r>
    <x v="81"/>
    <n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3">
  <r>
    <x v="0"/>
    <n v="20"/>
  </r>
  <r>
    <x v="1"/>
    <n v="18"/>
  </r>
  <r>
    <x v="2"/>
    <n v="16"/>
  </r>
  <r>
    <x v="3"/>
    <n v="15"/>
  </r>
  <r>
    <x v="4"/>
    <n v="14"/>
  </r>
  <r>
    <x v="5"/>
    <n v="13"/>
  </r>
  <r>
    <x v="6"/>
    <n v="12"/>
  </r>
  <r>
    <x v="7"/>
    <n v="11"/>
  </r>
  <r>
    <x v="8"/>
    <n v="10"/>
  </r>
  <r>
    <x v="9"/>
    <n v="9"/>
  </r>
  <r>
    <x v="10"/>
    <n v="8"/>
  </r>
  <r>
    <x v="2"/>
    <n v="7"/>
  </r>
  <r>
    <x v="11"/>
    <n v="20"/>
  </r>
  <r>
    <x v="12"/>
    <n v="18"/>
  </r>
  <r>
    <x v="13"/>
    <n v="16"/>
  </r>
  <r>
    <x v="3"/>
    <n v="15"/>
  </r>
  <r>
    <x v="5"/>
    <n v="14"/>
  </r>
  <r>
    <x v="14"/>
    <n v="13"/>
  </r>
  <r>
    <x v="15"/>
    <n v="12"/>
  </r>
  <r>
    <x v="16"/>
    <n v="11"/>
  </r>
  <r>
    <x v="2"/>
    <n v="10"/>
  </r>
  <r>
    <x v="2"/>
    <n v="9"/>
  </r>
  <r>
    <x v="17"/>
    <n v="8"/>
  </r>
  <r>
    <x v="17"/>
    <n v="7"/>
  </r>
  <r>
    <x v="13"/>
    <n v="6"/>
  </r>
  <r>
    <x v="2"/>
    <n v="5"/>
  </r>
  <r>
    <x v="13"/>
    <n v="4"/>
  </r>
  <r>
    <x v="18"/>
    <n v="3"/>
  </r>
  <r>
    <x v="19"/>
    <n v="1"/>
  </r>
  <r>
    <x v="20"/>
    <n v="1"/>
  </r>
  <r>
    <x v="2"/>
    <n v="20"/>
  </r>
  <r>
    <x v="21"/>
    <n v="18"/>
  </r>
  <r>
    <x v="5"/>
    <n v="16"/>
  </r>
  <r>
    <x v="2"/>
    <n v="15"/>
  </r>
  <r>
    <x v="16"/>
    <n v="14"/>
  </r>
  <r>
    <x v="8"/>
    <n v="13"/>
  </r>
  <r>
    <x v="0"/>
    <n v="12"/>
  </r>
  <r>
    <x v="22"/>
    <n v="11"/>
  </r>
  <r>
    <x v="13"/>
    <n v="10"/>
  </r>
  <r>
    <x v="10"/>
    <n v="9"/>
  </r>
  <r>
    <x v="16"/>
    <n v="8"/>
  </r>
  <r>
    <x v="23"/>
    <n v="7"/>
  </r>
  <r>
    <x v="24"/>
    <n v="6"/>
  </r>
  <r>
    <x v="13"/>
    <n v="5"/>
  </r>
  <r>
    <x v="25"/>
    <n v="4"/>
  </r>
  <r>
    <x v="21"/>
    <n v="3"/>
  </r>
  <r>
    <x v="26"/>
    <n v="2"/>
  </r>
  <r>
    <x v="27"/>
    <n v="1"/>
  </r>
  <r>
    <x v="24"/>
    <n v="1"/>
  </r>
  <r>
    <x v="23"/>
    <n v="1"/>
  </r>
  <r>
    <x v="10"/>
    <n v="1"/>
  </r>
  <r>
    <x v="2"/>
    <n v="1"/>
  </r>
  <r>
    <x v="13"/>
    <n v="1"/>
  </r>
  <r>
    <x v="10"/>
    <n v="1"/>
  </r>
  <r>
    <x v="0"/>
    <n v="20"/>
  </r>
  <r>
    <x v="24"/>
    <n v="18"/>
  </r>
  <r>
    <x v="6"/>
    <n v="16"/>
  </r>
  <r>
    <x v="22"/>
    <n v="15"/>
  </r>
  <r>
    <x v="7"/>
    <n v="14"/>
  </r>
  <r>
    <x v="0"/>
    <n v="13"/>
  </r>
  <r>
    <x v="2"/>
    <n v="12"/>
  </r>
  <r>
    <x v="28"/>
    <n v="11"/>
  </r>
  <r>
    <x v="29"/>
    <n v="10"/>
  </r>
  <r>
    <x v="3"/>
    <n v="9"/>
  </r>
  <r>
    <x v="0"/>
    <n v="8"/>
  </r>
  <r>
    <x v="30"/>
    <n v="7"/>
  </r>
  <r>
    <x v="2"/>
    <n v="6"/>
  </r>
  <r>
    <x v="2"/>
    <n v="5"/>
  </r>
  <r>
    <x v="31"/>
    <n v="4"/>
  </r>
  <r>
    <x v="2"/>
    <n v="3"/>
  </r>
  <r>
    <x v="32"/>
    <n v="2"/>
  </r>
  <r>
    <x v="30"/>
    <n v="1"/>
  </r>
  <r>
    <x v="33"/>
    <n v="1"/>
  </r>
  <r>
    <x v="0"/>
    <n v="1"/>
  </r>
  <r>
    <x v="17"/>
    <n v="1"/>
  </r>
  <r>
    <x v="34"/>
    <n v="1"/>
  </r>
  <r>
    <x v="35"/>
    <n v="1"/>
  </r>
  <r>
    <x v="35"/>
    <n v="1"/>
  </r>
  <r>
    <x v="36"/>
    <n v="1"/>
  </r>
  <r>
    <x v="2"/>
    <n v="1"/>
  </r>
  <r>
    <x v="8"/>
    <n v="1"/>
  </r>
  <r>
    <x v="37"/>
    <n v="1"/>
  </r>
  <r>
    <x v="38"/>
    <n v="1"/>
  </r>
  <r>
    <x v="6"/>
    <n v="20"/>
  </r>
  <r>
    <x v="39"/>
    <n v="18"/>
  </r>
  <r>
    <x v="24"/>
    <n v="16"/>
  </r>
  <r>
    <x v="30"/>
    <n v="15"/>
  </r>
  <r>
    <x v="2"/>
    <n v="14"/>
  </r>
  <r>
    <x v="2"/>
    <n v="13"/>
  </r>
  <r>
    <x v="13"/>
    <n v="12"/>
  </r>
  <r>
    <x v="6"/>
    <n v="11"/>
  </r>
  <r>
    <x v="11"/>
    <n v="10"/>
  </r>
  <r>
    <x v="17"/>
    <n v="9"/>
  </r>
  <r>
    <x v="32"/>
    <n v="8"/>
  </r>
  <r>
    <x v="32"/>
    <n v="7"/>
  </r>
  <r>
    <x v="0"/>
    <n v="6"/>
  </r>
  <r>
    <x v="21"/>
    <n v="5"/>
  </r>
  <r>
    <x v="40"/>
    <n v="4"/>
  </r>
  <r>
    <x v="39"/>
    <n v="3"/>
  </r>
  <r>
    <x v="41"/>
    <n v="2"/>
  </r>
  <r>
    <x v="36"/>
    <n v="1"/>
  </r>
  <r>
    <x v="16"/>
    <n v="1"/>
  </r>
  <r>
    <x v="25"/>
    <n v="1"/>
  </r>
  <r>
    <x v="42"/>
    <n v="1"/>
  </r>
  <r>
    <x v="38"/>
    <n v="1"/>
  </r>
  <r>
    <x v="38"/>
    <n v="1"/>
  </r>
  <r>
    <x v="38"/>
    <n v="1"/>
  </r>
  <r>
    <x v="22"/>
    <n v="20"/>
  </r>
  <r>
    <x v="2"/>
    <n v="18"/>
  </r>
  <r>
    <x v="13"/>
    <n v="16"/>
  </r>
  <r>
    <x v="23"/>
    <n v="15"/>
  </r>
  <r>
    <x v="3"/>
    <n v="14"/>
  </r>
  <r>
    <x v="0"/>
    <n v="13"/>
  </r>
  <r>
    <x v="30"/>
    <n v="12"/>
  </r>
  <r>
    <x v="22"/>
    <n v="20"/>
  </r>
  <r>
    <x v="2"/>
    <n v="18"/>
  </r>
  <r>
    <x v="43"/>
    <n v="20"/>
  </r>
  <r>
    <x v="24"/>
    <n v="18"/>
  </r>
  <r>
    <x v="2"/>
    <n v="16"/>
  </r>
  <r>
    <x v="18"/>
    <n v="20"/>
  </r>
  <r>
    <x v="18"/>
    <n v="20"/>
  </r>
  <r>
    <x v="0"/>
    <n v="20"/>
  </r>
  <r>
    <x v="1"/>
    <n v="18"/>
  </r>
  <r>
    <x v="44"/>
    <n v="16"/>
  </r>
  <r>
    <x v="4"/>
    <n v="15"/>
  </r>
  <r>
    <x v="45"/>
    <n v="14"/>
  </r>
  <r>
    <x v="6"/>
    <n v="13"/>
  </r>
  <r>
    <x v="10"/>
    <n v="12"/>
  </r>
  <r>
    <x v="6"/>
    <n v="20"/>
  </r>
  <r>
    <x v="46"/>
    <n v="18"/>
  </r>
  <r>
    <x v="13"/>
    <n v="16"/>
  </r>
  <r>
    <x v="16"/>
    <n v="15"/>
  </r>
  <r>
    <x v="20"/>
    <n v="14"/>
  </r>
  <r>
    <x v="17"/>
    <n v="13"/>
  </r>
  <r>
    <x v="47"/>
    <n v="12"/>
  </r>
  <r>
    <x v="21"/>
    <n v="20"/>
  </r>
  <r>
    <x v="48"/>
    <n v="18"/>
  </r>
  <r>
    <x v="16"/>
    <n v="16"/>
  </r>
  <r>
    <x v="16"/>
    <n v="15"/>
  </r>
  <r>
    <x v="10"/>
    <n v="14"/>
  </r>
  <r>
    <x v="25"/>
    <n v="13"/>
  </r>
  <r>
    <x v="26"/>
    <n v="12"/>
  </r>
  <r>
    <x v="46"/>
    <n v="11"/>
  </r>
  <r>
    <x v="0"/>
    <n v="20"/>
  </r>
  <r>
    <x v="6"/>
    <n v="18"/>
  </r>
  <r>
    <x v="0"/>
    <n v="16"/>
  </r>
  <r>
    <x v="0"/>
    <n v="15"/>
  </r>
  <r>
    <x v="47"/>
    <n v="14"/>
  </r>
  <r>
    <x v="6"/>
    <n v="20"/>
  </r>
  <r>
    <x v="0"/>
    <n v="18"/>
  </r>
  <r>
    <x v="16"/>
    <n v="16"/>
  </r>
  <r>
    <x v="25"/>
    <n v="14"/>
  </r>
  <r>
    <x v="15"/>
    <n v="20"/>
  </r>
  <r>
    <x v="47"/>
    <n v="18"/>
  </r>
  <r>
    <x v="49"/>
    <n v="16"/>
  </r>
  <r>
    <x v="47"/>
    <n v="20"/>
  </r>
  <r>
    <x v="1"/>
    <n v="20"/>
  </r>
  <r>
    <x v="13"/>
    <n v="18"/>
  </r>
  <r>
    <x v="10"/>
    <n v="16"/>
  </r>
  <r>
    <x v="6"/>
    <n v="20"/>
  </r>
  <r>
    <x v="13"/>
    <n v="18"/>
  </r>
  <r>
    <x v="50"/>
    <n v="16"/>
  </r>
  <r>
    <x v="8"/>
    <n v="15"/>
  </r>
  <r>
    <x v="13"/>
    <n v="14"/>
  </r>
  <r>
    <x v="5"/>
    <n v="20"/>
  </r>
  <r>
    <x v="21"/>
    <n v="18"/>
  </r>
  <r>
    <x v="2"/>
    <n v="16"/>
  </r>
  <r>
    <x v="22"/>
    <n v="15"/>
  </r>
  <r>
    <x v="10"/>
    <n v="14"/>
  </r>
  <r>
    <x v="10"/>
    <n v="13"/>
  </r>
  <r>
    <x v="51"/>
    <n v="12"/>
  </r>
  <r>
    <x v="8"/>
    <n v="11"/>
  </r>
  <r>
    <x v="11"/>
    <n v="10"/>
  </r>
  <r>
    <x v="13"/>
    <n v="9"/>
  </r>
  <r>
    <x v="52"/>
    <n v="8"/>
  </r>
  <r>
    <x v="10"/>
    <n v="7"/>
  </r>
  <r>
    <x v="6"/>
    <n v="20"/>
  </r>
  <r>
    <x v="29"/>
    <n v="18"/>
  </r>
  <r>
    <x v="53"/>
    <n v="16"/>
  </r>
  <r>
    <x v="2"/>
    <n v="15"/>
  </r>
  <r>
    <x v="50"/>
    <n v="14"/>
  </r>
  <r>
    <x v="2"/>
    <n v="13"/>
  </r>
  <r>
    <x v="34"/>
    <n v="12"/>
  </r>
  <r>
    <x v="37"/>
    <n v="11"/>
  </r>
  <r>
    <x v="8"/>
    <n v="10"/>
  </r>
  <r>
    <x v="6"/>
    <n v="20"/>
  </r>
  <r>
    <x v="27"/>
    <n v="18"/>
  </r>
  <r>
    <x v="2"/>
    <n v="16"/>
  </r>
  <r>
    <x v="51"/>
    <n v="15"/>
  </r>
  <r>
    <x v="13"/>
    <n v="14"/>
  </r>
  <r>
    <x v="32"/>
    <n v="13"/>
  </r>
  <r>
    <x v="41"/>
    <n v="12"/>
  </r>
  <r>
    <x v="32"/>
    <n v="11"/>
  </r>
  <r>
    <x v="31"/>
    <n v="10"/>
  </r>
  <r>
    <x v="25"/>
    <n v="9"/>
  </r>
  <r>
    <x v="22"/>
    <n v="20"/>
  </r>
  <r>
    <x v="2"/>
    <n v="18"/>
  </r>
  <r>
    <x v="47"/>
    <n v="16"/>
  </r>
  <r>
    <x v="13"/>
    <n v="15"/>
  </r>
  <r>
    <x v="30"/>
    <n v="14"/>
  </r>
  <r>
    <x v="23"/>
    <n v="13"/>
  </r>
  <r>
    <x v="22"/>
    <n v="20"/>
  </r>
  <r>
    <x v="2"/>
    <n v="18"/>
  </r>
  <r>
    <x v="47"/>
    <n v="16"/>
  </r>
  <r>
    <x v="24"/>
    <n v="20"/>
  </r>
  <r>
    <x v="18"/>
    <n v="20"/>
  </r>
  <r>
    <x v="18"/>
    <n v="20"/>
  </r>
  <r>
    <x v="1"/>
    <n v="20"/>
  </r>
  <r>
    <x v="54"/>
    <n v="18"/>
  </r>
  <r>
    <x v="7"/>
    <n v="16"/>
  </r>
  <r>
    <x v="6"/>
    <n v="15"/>
  </r>
  <r>
    <x v="6"/>
    <n v="14"/>
  </r>
  <r>
    <x v="10"/>
    <n v="13"/>
  </r>
  <r>
    <x v="6"/>
    <n v="20"/>
  </r>
  <r>
    <x v="17"/>
    <n v="18"/>
  </r>
  <r>
    <x v="13"/>
    <n v="16"/>
  </r>
  <r>
    <x v="12"/>
    <n v="15"/>
  </r>
  <r>
    <x v="46"/>
    <n v="14"/>
  </r>
  <r>
    <x v="2"/>
    <n v="13"/>
  </r>
  <r>
    <x v="17"/>
    <n v="12"/>
  </r>
  <r>
    <x v="55"/>
    <n v="11"/>
  </r>
  <r>
    <x v="49"/>
    <n v="10"/>
  </r>
  <r>
    <x v="56"/>
    <n v="9"/>
  </r>
  <r>
    <x v="21"/>
    <n v="20"/>
  </r>
  <r>
    <x v="5"/>
    <n v="18"/>
  </r>
  <r>
    <x v="48"/>
    <n v="16"/>
  </r>
  <r>
    <x v="54"/>
    <n v="15"/>
  </r>
  <r>
    <x v="10"/>
    <n v="14"/>
  </r>
  <r>
    <x v="20"/>
    <n v="13"/>
  </r>
  <r>
    <x v="17"/>
    <n v="12"/>
  </r>
  <r>
    <x v="48"/>
    <n v="11"/>
  </r>
  <r>
    <x v="26"/>
    <n v="10"/>
  </r>
  <r>
    <x v="56"/>
    <n v="9"/>
  </r>
  <r>
    <x v="54"/>
    <n v="8"/>
  </r>
  <r>
    <x v="46"/>
    <n v="7"/>
  </r>
  <r>
    <x v="53"/>
    <n v="20"/>
  </r>
  <r>
    <x v="0"/>
    <n v="18"/>
  </r>
  <r>
    <x v="47"/>
    <n v="16"/>
  </r>
  <r>
    <x v="34"/>
    <n v="15"/>
  </r>
  <r>
    <x v="55"/>
    <n v="14"/>
  </r>
  <r>
    <x v="17"/>
    <n v="13"/>
  </r>
  <r>
    <x v="49"/>
    <n v="12"/>
  </r>
  <r>
    <x v="48"/>
    <n v="11"/>
  </r>
  <r>
    <x v="37"/>
    <n v="10"/>
  </r>
  <r>
    <x v="6"/>
    <n v="20"/>
  </r>
  <r>
    <x v="27"/>
    <n v="18"/>
  </r>
  <r>
    <x v="17"/>
    <n v="16"/>
  </r>
  <r>
    <x v="7"/>
    <n v="15"/>
  </r>
  <r>
    <x v="57"/>
    <n v="14"/>
  </r>
  <r>
    <x v="21"/>
    <n v="13"/>
  </r>
  <r>
    <x v="56"/>
    <n v="12"/>
  </r>
  <r>
    <x v="0"/>
    <n v="11"/>
  </r>
  <r>
    <x v="55"/>
    <n v="10"/>
  </r>
  <r>
    <x v="41"/>
    <n v="9"/>
  </r>
  <r>
    <x v="25"/>
    <n v="8"/>
  </r>
  <r>
    <x v="58"/>
    <n v="20"/>
  </r>
  <r>
    <x v="47"/>
    <n v="18"/>
  </r>
  <r>
    <x v="15"/>
    <n v="16"/>
  </r>
  <r>
    <x v="23"/>
    <n v="15"/>
  </r>
  <r>
    <x v="59"/>
    <n v="20"/>
  </r>
  <r>
    <x v="1"/>
    <n v="20"/>
  </r>
  <r>
    <x v="4"/>
    <n v="18"/>
  </r>
  <r>
    <x v="10"/>
    <n v="16"/>
  </r>
  <r>
    <x v="12"/>
    <n v="20"/>
  </r>
  <r>
    <x v="13"/>
    <n v="18"/>
  </r>
  <r>
    <x v="60"/>
    <n v="16"/>
  </r>
  <r>
    <x v="20"/>
    <n v="15"/>
  </r>
  <r>
    <x v="17"/>
    <n v="14"/>
  </r>
  <r>
    <x v="21"/>
    <n v="20"/>
  </r>
  <r>
    <x v="5"/>
    <n v="18"/>
  </r>
  <r>
    <x v="60"/>
    <n v="16"/>
  </r>
  <r>
    <x v="10"/>
    <n v="15"/>
  </r>
  <r>
    <x v="60"/>
    <n v="14"/>
  </r>
  <r>
    <x v="20"/>
    <n v="13"/>
  </r>
  <r>
    <x v="53"/>
    <n v="20"/>
  </r>
  <r>
    <x v="6"/>
    <n v="18"/>
  </r>
  <r>
    <x v="47"/>
    <n v="16"/>
  </r>
  <r>
    <x v="6"/>
    <n v="20"/>
  </r>
  <r>
    <x v="25"/>
    <n v="18"/>
  </r>
  <r>
    <x v="47"/>
    <n v="20"/>
  </r>
  <r>
    <x v="23"/>
    <n v="18"/>
  </r>
  <r>
    <x v="22"/>
    <n v="20"/>
  </r>
  <r>
    <x v="47"/>
    <n v="18"/>
  </r>
  <r>
    <x v="61"/>
    <n v="20"/>
  </r>
  <r>
    <x v="6"/>
    <n v="18"/>
  </r>
  <r>
    <x v="10"/>
    <n v="16"/>
  </r>
  <r>
    <x v="12"/>
    <n v="20"/>
  </r>
  <r>
    <x v="13"/>
    <n v="18"/>
  </r>
  <r>
    <x v="60"/>
    <n v="16"/>
  </r>
  <r>
    <x v="17"/>
    <n v="15"/>
  </r>
  <r>
    <x v="21"/>
    <n v="20"/>
  </r>
  <r>
    <x v="10"/>
    <n v="18"/>
  </r>
  <r>
    <x v="60"/>
    <n v="16"/>
  </r>
  <r>
    <x v="5"/>
    <n v="15"/>
  </r>
  <r>
    <x v="62"/>
    <n v="14"/>
  </r>
  <r>
    <x v="20"/>
    <n v="13"/>
  </r>
  <r>
    <x v="60"/>
    <n v="12"/>
  </r>
  <r>
    <x v="53"/>
    <n v="20"/>
  </r>
  <r>
    <x v="6"/>
    <n v="18"/>
  </r>
  <r>
    <x v="63"/>
    <n v="20"/>
  </r>
  <r>
    <x v="6"/>
    <n v="18"/>
  </r>
  <r>
    <x v="64"/>
    <n v="16"/>
  </r>
  <r>
    <x v="64"/>
    <n v="15"/>
  </r>
  <r>
    <x v="25"/>
    <n v="14"/>
  </r>
  <r>
    <x v="65"/>
    <n v="13"/>
  </r>
  <r>
    <x v="47"/>
    <n v="20"/>
  </r>
  <r>
    <x v="23"/>
    <n v="18"/>
  </r>
  <r>
    <x v="47"/>
    <n v="20"/>
  </r>
  <r>
    <x v="63"/>
    <n v="20"/>
  </r>
  <r>
    <x v="6"/>
    <n v="18"/>
  </r>
  <r>
    <x v="10"/>
    <n v="16"/>
  </r>
  <r>
    <x v="10"/>
    <n v="15"/>
  </r>
  <r>
    <x v="12"/>
    <n v="20"/>
  </r>
  <r>
    <x v="66"/>
    <n v="18"/>
  </r>
  <r>
    <x v="13"/>
    <n v="16"/>
  </r>
  <r>
    <x v="67"/>
    <n v="15"/>
  </r>
  <r>
    <x v="66"/>
    <n v="14"/>
  </r>
  <r>
    <x v="17"/>
    <n v="13"/>
  </r>
  <r>
    <x v="68"/>
    <n v="12"/>
  </r>
  <r>
    <x v="69"/>
    <n v="20"/>
  </r>
  <r>
    <x v="2"/>
    <n v="18"/>
  </r>
  <r>
    <x v="21"/>
    <n v="16"/>
  </r>
  <r>
    <x v="5"/>
    <n v="15"/>
  </r>
  <r>
    <x v="54"/>
    <n v="14"/>
  </r>
  <r>
    <x v="10"/>
    <n v="13"/>
  </r>
  <r>
    <x v="48"/>
    <n v="12"/>
  </r>
  <r>
    <x v="70"/>
    <n v="11"/>
  </r>
  <r>
    <x v="17"/>
    <n v="10"/>
  </r>
  <r>
    <x v="2"/>
    <n v="9"/>
  </r>
  <r>
    <x v="71"/>
    <n v="8"/>
  </r>
  <r>
    <x v="72"/>
    <n v="7"/>
  </r>
  <r>
    <x v="67"/>
    <n v="6"/>
  </r>
  <r>
    <x v="10"/>
    <n v="5"/>
  </r>
  <r>
    <x v="10"/>
    <n v="4"/>
  </r>
  <r>
    <x v="53"/>
    <n v="20"/>
  </r>
  <r>
    <x v="73"/>
    <n v="18"/>
  </r>
  <r>
    <x v="74"/>
    <n v="16"/>
  </r>
  <r>
    <x v="0"/>
    <n v="15"/>
  </r>
  <r>
    <x v="50"/>
    <n v="14"/>
  </r>
  <r>
    <x v="17"/>
    <n v="13"/>
  </r>
  <r>
    <x v="14"/>
    <n v="12"/>
  </r>
  <r>
    <x v="75"/>
    <n v="11"/>
  </r>
  <r>
    <x v="54"/>
    <n v="10"/>
  </r>
  <r>
    <x v="76"/>
    <n v="9"/>
  </r>
  <r>
    <x v="6"/>
    <n v="20"/>
  </r>
  <r>
    <x v="53"/>
    <n v="18"/>
  </r>
  <r>
    <x v="66"/>
    <n v="16"/>
  </r>
  <r>
    <x v="24"/>
    <n v="15"/>
  </r>
  <r>
    <x v="2"/>
    <n v="14"/>
  </r>
  <r>
    <x v="77"/>
    <n v="13"/>
  </r>
  <r>
    <x v="78"/>
    <n v="12"/>
  </r>
  <r>
    <x v="25"/>
    <n v="11"/>
  </r>
  <r>
    <x v="0"/>
    <n v="10"/>
  </r>
  <r>
    <x v="79"/>
    <n v="9"/>
  </r>
  <r>
    <x v="68"/>
    <n v="8"/>
  </r>
  <r>
    <x v="78"/>
    <n v="20"/>
  </r>
  <r>
    <x v="74"/>
    <n v="18"/>
  </r>
  <r>
    <x v="72"/>
    <n v="16"/>
  </r>
  <r>
    <x v="23"/>
    <n v="15"/>
  </r>
  <r>
    <x v="68"/>
    <n v="14"/>
  </r>
  <r>
    <x v="22"/>
    <n v="20"/>
  </r>
  <r>
    <x v="4"/>
    <n v="18"/>
  </r>
  <r>
    <x v="47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7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">
  <location ref="F3:G84" firstHeaderRow="1" firstDataRow="1" firstDataCol="1"/>
  <pivotFields count="2">
    <pivotField axis="axisRow" showAll="0" sortType="descending">
      <items count="81">
        <item x="7"/>
        <item x="27"/>
        <item x="4"/>
        <item x="53"/>
        <item x="63"/>
        <item x="59"/>
        <item x="72"/>
        <item x="76"/>
        <item x="45"/>
        <item x="15"/>
        <item x="74"/>
        <item x="10"/>
        <item x="77"/>
        <item x="71"/>
        <item x="66"/>
        <item x="73"/>
        <item x="69"/>
        <item x="78"/>
        <item x="25"/>
        <item x="51"/>
        <item x="14"/>
        <item x="67"/>
        <item x="54"/>
        <item x="75"/>
        <item x="68"/>
        <item x="70"/>
        <item x="12"/>
        <item x="35"/>
        <item x="17"/>
        <item x="26"/>
        <item x="16"/>
        <item x="9"/>
        <item x="61"/>
        <item x="1"/>
        <item x="60"/>
        <item x="65"/>
        <item x="62"/>
        <item x="64"/>
        <item x="79"/>
        <item x="18"/>
        <item x="11"/>
        <item x="24"/>
        <item x="39"/>
        <item x="36"/>
        <item x="32"/>
        <item x="31"/>
        <item x="43"/>
        <item x="37"/>
        <item x="30"/>
        <item x="29"/>
        <item x="41"/>
        <item x="8"/>
        <item x="19"/>
        <item x="33"/>
        <item x="13"/>
        <item x="52"/>
        <item x="40"/>
        <item x="2"/>
        <item x="34"/>
        <item x="20"/>
        <item x="22"/>
        <item x="42"/>
        <item x="46"/>
        <item x="47"/>
        <item x="44"/>
        <item x="57"/>
        <item x="58"/>
        <item x="6"/>
        <item x="49"/>
        <item x="23"/>
        <item x="3"/>
        <item x="28"/>
        <item x="48"/>
        <item x="56"/>
        <item x="5"/>
        <item x="55"/>
        <item x="50"/>
        <item x="38"/>
        <item x="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81">
    <i>
      <x v="67"/>
    </i>
    <i>
      <x v="57"/>
    </i>
    <i>
      <x v="54"/>
    </i>
    <i>
      <x v="11"/>
    </i>
    <i>
      <x v="63"/>
    </i>
    <i>
      <x v="78"/>
    </i>
    <i>
      <x v="28"/>
    </i>
    <i>
      <x v="60"/>
    </i>
    <i>
      <x v="79"/>
    </i>
    <i>
      <x v="74"/>
    </i>
    <i>
      <x v="3"/>
    </i>
    <i>
      <x v="69"/>
    </i>
    <i>
      <x v="33"/>
    </i>
    <i>
      <x v="30"/>
    </i>
    <i>
      <x v="41"/>
    </i>
    <i>
      <x v="26"/>
    </i>
    <i>
      <x v="18"/>
    </i>
    <i>
      <x v="34"/>
    </i>
    <i>
      <x v="39"/>
    </i>
    <i>
      <x v="59"/>
    </i>
    <i>
      <x v="72"/>
    </i>
    <i>
      <x v="2"/>
    </i>
    <i>
      <x v="22"/>
    </i>
    <i>
      <x v="51"/>
    </i>
    <i>
      <x/>
    </i>
    <i>
      <x v="70"/>
    </i>
    <i>
      <x v="62"/>
    </i>
    <i>
      <x v="48"/>
    </i>
    <i>
      <x v="14"/>
    </i>
    <i>
      <x v="9"/>
    </i>
    <i>
      <x v="76"/>
    </i>
    <i>
      <x v="44"/>
    </i>
    <i>
      <x v="4"/>
    </i>
    <i>
      <x v="40"/>
    </i>
    <i>
      <x v="68"/>
    </i>
    <i>
      <x v="1"/>
    </i>
    <i>
      <x v="75"/>
    </i>
    <i>
      <x v="24"/>
    </i>
    <i>
      <x v="10"/>
    </i>
    <i>
      <x v="17"/>
    </i>
    <i>
      <x v="37"/>
    </i>
    <i>
      <x v="73"/>
    </i>
    <i>
      <x v="58"/>
    </i>
    <i>
      <x v="49"/>
    </i>
    <i>
      <x v="19"/>
    </i>
    <i>
      <x v="20"/>
    </i>
    <i>
      <x v="29"/>
    </i>
    <i>
      <x v="6"/>
    </i>
    <i>
      <x v="50"/>
    </i>
    <i>
      <x v="47"/>
    </i>
    <i>
      <x v="21"/>
    </i>
    <i>
      <x v="42"/>
    </i>
    <i>
      <x v="66"/>
    </i>
    <i>
      <x v="5"/>
    </i>
    <i>
      <x v="16"/>
    </i>
    <i>
      <x v="32"/>
    </i>
    <i>
      <x v="46"/>
    </i>
    <i>
      <x v="15"/>
    </i>
    <i>
      <x v="64"/>
    </i>
    <i>
      <x v="36"/>
    </i>
    <i>
      <x v="8"/>
    </i>
    <i>
      <x v="45"/>
    </i>
    <i>
      <x v="65"/>
    </i>
    <i>
      <x v="12"/>
    </i>
    <i>
      <x v="35"/>
    </i>
    <i>
      <x v="71"/>
    </i>
    <i>
      <x v="25"/>
    </i>
    <i>
      <x v="23"/>
    </i>
    <i>
      <x v="7"/>
    </i>
    <i>
      <x v="31"/>
    </i>
    <i>
      <x v="38"/>
    </i>
    <i>
      <x v="55"/>
    </i>
    <i>
      <x v="13"/>
    </i>
    <i>
      <x v="77"/>
    </i>
    <i>
      <x v="56"/>
    </i>
    <i>
      <x v="43"/>
    </i>
    <i>
      <x v="27"/>
    </i>
    <i>
      <x v="52"/>
    </i>
    <i>
      <x v="53"/>
    </i>
    <i>
      <x v="61"/>
    </i>
    <i t="grand">
      <x/>
    </i>
  </rowItems>
  <colItems count="1">
    <i/>
  </colItems>
  <dataFields count="1">
    <dataField name="Somma di punti" fld="1" baseField="0" baseItem="0"/>
  </dataFields>
  <formats count="5"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collapsedLevelsAreSubtotals="1" fieldPosition="0">
        <references count="1">
          <reference field="0" count="0"/>
        </references>
      </pivotArea>
    </format>
    <format dxfId="1">
      <pivotArea dataOnly="0" labelOnly="1" fieldPosition="0">
        <references count="1">
          <reference field="0" count="50">
            <x v="0"/>
            <x v="1"/>
            <x v="2"/>
            <x v="3"/>
            <x v="4"/>
            <x v="6"/>
            <x v="9"/>
            <x v="10"/>
            <x v="11"/>
            <x v="14"/>
            <x v="17"/>
            <x v="18"/>
            <x v="19"/>
            <x v="20"/>
            <x v="22"/>
            <x v="24"/>
            <x v="26"/>
            <x v="28"/>
            <x v="29"/>
            <x v="30"/>
            <x v="33"/>
            <x v="34"/>
            <x v="37"/>
            <x v="39"/>
            <x v="40"/>
            <x v="41"/>
            <x v="44"/>
            <x v="47"/>
            <x v="48"/>
            <x v="49"/>
            <x v="50"/>
            <x v="51"/>
            <x v="54"/>
            <x v="57"/>
            <x v="58"/>
            <x v="59"/>
            <x v="60"/>
            <x v="62"/>
            <x v="63"/>
            <x v="67"/>
            <x v="68"/>
            <x v="69"/>
            <x v="70"/>
            <x v="72"/>
            <x v="73"/>
            <x v="74"/>
            <x v="75"/>
            <x v="76"/>
            <x v="78"/>
            <x v="79"/>
          </reference>
        </references>
      </pivotArea>
    </format>
    <format dxfId="0">
      <pivotArea dataOnly="0" labelOnly="1" fieldPosition="0">
        <references count="1">
          <reference field="0" count="30">
            <x v="5"/>
            <x v="7"/>
            <x v="8"/>
            <x v="12"/>
            <x v="13"/>
            <x v="15"/>
            <x v="16"/>
            <x v="21"/>
            <x v="23"/>
            <x v="25"/>
            <x v="27"/>
            <x v="31"/>
            <x v="32"/>
            <x v="35"/>
            <x v="36"/>
            <x v="38"/>
            <x v="42"/>
            <x v="43"/>
            <x v="45"/>
            <x v="46"/>
            <x v="52"/>
            <x v="53"/>
            <x v="55"/>
            <x v="56"/>
            <x v="61"/>
            <x v="64"/>
            <x v="65"/>
            <x v="66"/>
            <x v="71"/>
            <x v="7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5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">
  <location ref="J3:K175" firstHeaderRow="1" firstDataRow="1" firstDataCol="1"/>
  <pivotFields count="2">
    <pivotField axis="axisRow" showAll="0" sortType="descending">
      <items count="172">
        <item x="153"/>
        <item x="2"/>
        <item x="23"/>
        <item x="73"/>
        <item x="80"/>
        <item x="152"/>
        <item x="3"/>
        <item x="68"/>
        <item x="69"/>
        <item x="128"/>
        <item x="74"/>
        <item x="141"/>
        <item x="54"/>
        <item x="161"/>
        <item x="45"/>
        <item x="92"/>
        <item x="146"/>
        <item x="150"/>
        <item x="170"/>
        <item x="46"/>
        <item x="154"/>
        <item x="164"/>
        <item x="13"/>
        <item x="167"/>
        <item x="148"/>
        <item x="4"/>
        <item x="93"/>
        <item x="55"/>
        <item x="145"/>
        <item x="83"/>
        <item x="123"/>
        <item x="99"/>
        <item x="156"/>
        <item x="147"/>
        <item x="96"/>
        <item x="81"/>
        <item x="127"/>
        <item x="159"/>
        <item x="24"/>
        <item x="56"/>
        <item x="112"/>
        <item x="90"/>
        <item x="106"/>
        <item x="14"/>
        <item x="168"/>
        <item x="158"/>
        <item x="64"/>
        <item x="117"/>
        <item x="149"/>
        <item x="162"/>
        <item x="157"/>
        <item x="144"/>
        <item x="155"/>
        <item x="91"/>
        <item x="113"/>
        <item x="166"/>
        <item x="15"/>
        <item x="29"/>
        <item x="16"/>
        <item x="57"/>
        <item x="25"/>
        <item x="108"/>
        <item x="17"/>
        <item x="94"/>
        <item x="58"/>
        <item x="115"/>
        <item x="5"/>
        <item x="75"/>
        <item x="133"/>
        <item x="129"/>
        <item x="143"/>
        <item x="130"/>
        <item x="136"/>
        <item x="138"/>
        <item x="125"/>
        <item x="6"/>
        <item x="97"/>
        <item x="134"/>
        <item x="142"/>
        <item x="137"/>
        <item x="140"/>
        <item x="135"/>
        <item x="160"/>
        <item x="165"/>
        <item x="151"/>
        <item x="131"/>
        <item x="139"/>
        <item x="18"/>
        <item x="19"/>
        <item x="0"/>
        <item x="40"/>
        <item x="30"/>
        <item x="59"/>
        <item x="31"/>
        <item x="32"/>
        <item x="44"/>
        <item x="33"/>
        <item x="34"/>
        <item x="47"/>
        <item x="35"/>
        <item x="41"/>
        <item x="7"/>
        <item x="110"/>
        <item x="60"/>
        <item x="20"/>
        <item x="36"/>
        <item x="21"/>
        <item x="70"/>
        <item x="71"/>
        <item x="42"/>
        <item x="48"/>
        <item x="8"/>
        <item x="1"/>
        <item x="116"/>
        <item x="49"/>
        <item x="37"/>
        <item x="50"/>
        <item x="82"/>
        <item x="22"/>
        <item x="76"/>
        <item x="77"/>
        <item x="26"/>
        <item x="65"/>
        <item x="51"/>
        <item x="43"/>
        <item x="52"/>
        <item x="61"/>
        <item x="66"/>
        <item x="62"/>
        <item x="122"/>
        <item x="98"/>
        <item x="163"/>
        <item x="124"/>
        <item x="86"/>
        <item x="87"/>
        <item x="85"/>
        <item x="101"/>
        <item x="102"/>
        <item x="95"/>
        <item x="126"/>
        <item x="120"/>
        <item x="103"/>
        <item x="104"/>
        <item x="100"/>
        <item x="9"/>
        <item x="89"/>
        <item x="107"/>
        <item x="132"/>
        <item x="67"/>
        <item x="169"/>
        <item x="78"/>
        <item x="27"/>
        <item x="119"/>
        <item x="105"/>
        <item x="10"/>
        <item x="84"/>
        <item x="38"/>
        <item x="88"/>
        <item x="53"/>
        <item x="72"/>
        <item x="114"/>
        <item x="79"/>
        <item x="63"/>
        <item x="109"/>
        <item x="11"/>
        <item x="121"/>
        <item x="118"/>
        <item x="111"/>
        <item x="39"/>
        <item x="12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72">
    <i>
      <x v="75"/>
    </i>
    <i>
      <x v="14"/>
    </i>
    <i>
      <x v="144"/>
    </i>
    <i>
      <x v="98"/>
    </i>
    <i>
      <x v="25"/>
    </i>
    <i>
      <x v="111"/>
    </i>
    <i>
      <x v="106"/>
    </i>
    <i>
      <x v="134"/>
    </i>
    <i>
      <x v="101"/>
    </i>
    <i>
      <x v="22"/>
    </i>
    <i>
      <x v="10"/>
    </i>
    <i>
      <x v="88"/>
    </i>
    <i>
      <x v="121"/>
    </i>
    <i>
      <x v="1"/>
    </i>
    <i>
      <x v="118"/>
    </i>
    <i>
      <x v="58"/>
    </i>
    <i>
      <x v="114"/>
    </i>
    <i>
      <x v="93"/>
    </i>
    <i>
      <x v="89"/>
    </i>
    <i>
      <x v="62"/>
    </i>
    <i>
      <x v="142"/>
    </i>
    <i>
      <x v="47"/>
    </i>
    <i>
      <x v="96"/>
    </i>
    <i>
      <x v="138"/>
    </i>
    <i>
      <x v="76"/>
    </i>
    <i>
      <x v="12"/>
    </i>
    <i>
      <x v="169"/>
    </i>
    <i>
      <x v="39"/>
    </i>
    <i>
      <x v="2"/>
    </i>
    <i>
      <x v="4"/>
    </i>
    <i>
      <x v="170"/>
    </i>
    <i>
      <x v="19"/>
    </i>
    <i>
      <x v="57"/>
    </i>
    <i>
      <x v="112"/>
    </i>
    <i>
      <x v="87"/>
    </i>
    <i>
      <x v="145"/>
    </i>
    <i>
      <x v="29"/>
    </i>
    <i>
      <x v="74"/>
    </i>
    <i>
      <x v="38"/>
    </i>
    <i>
      <x v="153"/>
    </i>
    <i>
      <x v="46"/>
    </i>
    <i>
      <x v="31"/>
    </i>
    <i>
      <x v="59"/>
    </i>
    <i>
      <x v="35"/>
    </i>
    <i>
      <x v="36"/>
    </i>
    <i>
      <x v="162"/>
    </i>
    <i>
      <x v="69"/>
    </i>
    <i>
      <x v="161"/>
    </i>
    <i>
      <x v="146"/>
    </i>
    <i>
      <x v="92"/>
    </i>
    <i>
      <x v="102"/>
    </i>
    <i>
      <x/>
    </i>
    <i>
      <x v="64"/>
    </i>
    <i>
      <x v="107"/>
    </i>
    <i>
      <x v="164"/>
    </i>
    <i>
      <x v="104"/>
    </i>
    <i>
      <x v="151"/>
    </i>
    <i>
      <x v="155"/>
    </i>
    <i>
      <x v="56"/>
    </i>
    <i>
      <x v="60"/>
    </i>
    <i>
      <x v="157"/>
    </i>
    <i>
      <x v="103"/>
    </i>
    <i>
      <x v="27"/>
    </i>
    <i>
      <x v="168"/>
    </i>
    <i>
      <x v="85"/>
    </i>
    <i>
      <x v="6"/>
    </i>
    <i>
      <x v="15"/>
    </i>
    <i>
      <x v="128"/>
    </i>
    <i>
      <x v="13"/>
    </i>
    <i>
      <x v="86"/>
    </i>
    <i>
      <x v="148"/>
    </i>
    <i>
      <x v="105"/>
    </i>
    <i>
      <x v="81"/>
    </i>
    <i>
      <x v="97"/>
    </i>
    <i>
      <x v="7"/>
    </i>
    <i>
      <x v="5"/>
    </i>
    <i>
      <x v="141"/>
    </i>
    <i>
      <x v="42"/>
    </i>
    <i>
      <x v="26"/>
    </i>
    <i>
      <x v="61"/>
    </i>
    <i>
      <x v="143"/>
    </i>
    <i>
      <x v="100"/>
    </i>
    <i>
      <x v="48"/>
    </i>
    <i>
      <x v="52"/>
    </i>
    <i>
      <x v="156"/>
    </i>
    <i>
      <x v="71"/>
    </i>
    <i>
      <x v="165"/>
    </i>
    <i>
      <x v="40"/>
    </i>
    <i>
      <x v="24"/>
    </i>
    <i>
      <x v="129"/>
    </i>
    <i>
      <x v="41"/>
    </i>
    <i>
      <x v="72"/>
    </i>
    <i>
      <x v="51"/>
    </i>
    <i>
      <x v="125"/>
    </i>
    <i>
      <x v="68"/>
    </i>
    <i>
      <x v="126"/>
    </i>
    <i>
      <x v="130"/>
    </i>
    <i>
      <x v="16"/>
    </i>
    <i>
      <x v="154"/>
    </i>
    <i>
      <x v="8"/>
    </i>
    <i>
      <x v="113"/>
    </i>
    <i>
      <x v="11"/>
    </i>
    <i>
      <x v="66"/>
    </i>
    <i>
      <x v="147"/>
    </i>
    <i>
      <x v="91"/>
    </i>
    <i>
      <x v="167"/>
    </i>
    <i>
      <x v="54"/>
    </i>
    <i>
      <x v="77"/>
    </i>
    <i>
      <x v="108"/>
    </i>
    <i>
      <x v="166"/>
    </i>
    <i>
      <x v="34"/>
    </i>
    <i>
      <x v="136"/>
    </i>
    <i>
      <x v="9"/>
    </i>
    <i>
      <x v="150"/>
    </i>
    <i>
      <x v="158"/>
    </i>
    <i>
      <x v="53"/>
    </i>
    <i>
      <x v="137"/>
    </i>
    <i>
      <x v="133"/>
    </i>
    <i>
      <x v="115"/>
    </i>
    <i>
      <x v="95"/>
    </i>
    <i>
      <x v="127"/>
    </i>
    <i>
      <x v="94"/>
    </i>
    <i>
      <x v="3"/>
    </i>
    <i>
      <x v="73"/>
    </i>
    <i>
      <x v="80"/>
    </i>
    <i>
      <x v="30"/>
    </i>
    <i>
      <x v="124"/>
    </i>
    <i>
      <x v="50"/>
    </i>
    <i>
      <x v="44"/>
    </i>
    <i>
      <x v="116"/>
    </i>
    <i>
      <x v="160"/>
    </i>
    <i>
      <x v="110"/>
    </i>
    <i>
      <x v="33"/>
    </i>
    <i>
      <x v="20"/>
    </i>
    <i>
      <x v="70"/>
    </i>
    <i>
      <x v="123"/>
    </i>
    <i>
      <x v="131"/>
    </i>
    <i>
      <x v="78"/>
    </i>
    <i>
      <x v="132"/>
    </i>
    <i>
      <x v="79"/>
    </i>
    <i>
      <x v="18"/>
    </i>
    <i>
      <x v="99"/>
    </i>
    <i>
      <x v="32"/>
    </i>
    <i>
      <x v="28"/>
    </i>
    <i>
      <x v="45"/>
    </i>
    <i>
      <x v="43"/>
    </i>
    <i>
      <x v="149"/>
    </i>
    <i>
      <x v="55"/>
    </i>
    <i>
      <x v="152"/>
    </i>
    <i>
      <x v="119"/>
    </i>
    <i>
      <x v="117"/>
    </i>
    <i>
      <x v="63"/>
    </i>
    <i>
      <x v="23"/>
    </i>
    <i>
      <x v="90"/>
    </i>
    <i>
      <x v="84"/>
    </i>
    <i>
      <x v="163"/>
    </i>
    <i>
      <x v="67"/>
    </i>
    <i>
      <x v="140"/>
    </i>
    <i>
      <x v="159"/>
    </i>
    <i>
      <x v="83"/>
    </i>
    <i>
      <x v="135"/>
    </i>
    <i>
      <x v="21"/>
    </i>
    <i>
      <x v="109"/>
    </i>
    <i>
      <x v="17"/>
    </i>
    <i>
      <x v="122"/>
    </i>
    <i>
      <x v="120"/>
    </i>
    <i>
      <x v="37"/>
    </i>
    <i>
      <x v="82"/>
    </i>
    <i>
      <x v="65"/>
    </i>
    <i>
      <x v="49"/>
    </i>
    <i>
      <x v="139"/>
    </i>
    <i t="grand">
      <x/>
    </i>
  </rowItems>
  <colItems count="1">
    <i/>
  </colItems>
  <dataFields count="1">
    <dataField name="Somma di punti" fld="1" baseField="0" baseItem="0"/>
  </dataFields>
  <formats count="7"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collapsedLevelsAreSubtotals="1" fieldPosition="0">
        <references count="1">
          <reference field="0" count="0"/>
        </references>
      </pivotArea>
    </format>
    <format dxfId="8">
      <pivotArea dataOnly="0" labelOnly="1" fieldPosition="0">
        <references count="1">
          <reference field="0" count="50">
            <x v="1"/>
            <x v="2"/>
            <x v="4"/>
            <x v="10"/>
            <x v="12"/>
            <x v="14"/>
            <x v="19"/>
            <x v="22"/>
            <x v="25"/>
            <x v="29"/>
            <x v="31"/>
            <x v="35"/>
            <x v="36"/>
            <x v="38"/>
            <x v="39"/>
            <x v="46"/>
            <x v="47"/>
            <x v="57"/>
            <x v="58"/>
            <x v="59"/>
            <x v="62"/>
            <x v="69"/>
            <x v="74"/>
            <x v="75"/>
            <x v="76"/>
            <x v="87"/>
            <x v="88"/>
            <x v="89"/>
            <x v="92"/>
            <x v="93"/>
            <x v="96"/>
            <x v="98"/>
            <x v="101"/>
            <x v="106"/>
            <x v="111"/>
            <x v="112"/>
            <x v="114"/>
            <x v="118"/>
            <x v="121"/>
            <x v="134"/>
            <x v="138"/>
            <x v="142"/>
            <x v="144"/>
            <x v="145"/>
            <x v="146"/>
            <x v="153"/>
            <x v="161"/>
            <x v="162"/>
            <x v="169"/>
            <x v="170"/>
          </reference>
        </references>
      </pivotArea>
    </format>
    <format dxfId="7">
      <pivotArea dataOnly="0" labelOnly="1" fieldPosition="0">
        <references count="1">
          <reference field="0" count="50">
            <x v="0"/>
            <x v="5"/>
            <x v="6"/>
            <x v="7"/>
            <x v="8"/>
            <x v="13"/>
            <x v="15"/>
            <x v="16"/>
            <x v="24"/>
            <x v="26"/>
            <x v="27"/>
            <x v="40"/>
            <x v="41"/>
            <x v="42"/>
            <x v="48"/>
            <x v="51"/>
            <x v="52"/>
            <x v="56"/>
            <x v="60"/>
            <x v="61"/>
            <x v="64"/>
            <x v="68"/>
            <x v="71"/>
            <x v="72"/>
            <x v="81"/>
            <x v="85"/>
            <x v="86"/>
            <x v="97"/>
            <x v="100"/>
            <x v="102"/>
            <x v="103"/>
            <x v="104"/>
            <x v="105"/>
            <x v="107"/>
            <x v="125"/>
            <x v="126"/>
            <x v="128"/>
            <x v="129"/>
            <x v="130"/>
            <x v="141"/>
            <x v="143"/>
            <x v="148"/>
            <x v="151"/>
            <x v="154"/>
            <x v="155"/>
            <x v="156"/>
            <x v="157"/>
            <x v="164"/>
            <x v="165"/>
            <x v="168"/>
          </reference>
        </references>
      </pivotArea>
    </format>
    <format dxfId="6">
      <pivotArea dataOnly="0" labelOnly="1" fieldPosition="0">
        <references count="1">
          <reference field="0" count="50">
            <x v="3"/>
            <x v="9"/>
            <x v="11"/>
            <x v="18"/>
            <x v="20"/>
            <x v="28"/>
            <x v="30"/>
            <x v="32"/>
            <x v="33"/>
            <x v="34"/>
            <x v="43"/>
            <x v="44"/>
            <x v="45"/>
            <x v="50"/>
            <x v="53"/>
            <x v="54"/>
            <x v="55"/>
            <x v="66"/>
            <x v="70"/>
            <x v="73"/>
            <x v="77"/>
            <x v="78"/>
            <x v="79"/>
            <x v="80"/>
            <x v="91"/>
            <x v="94"/>
            <x v="95"/>
            <x v="99"/>
            <x v="108"/>
            <x v="110"/>
            <x v="113"/>
            <x v="115"/>
            <x v="116"/>
            <x v="119"/>
            <x v="123"/>
            <x v="124"/>
            <x v="127"/>
            <x v="131"/>
            <x v="132"/>
            <x v="133"/>
            <x v="136"/>
            <x v="137"/>
            <x v="147"/>
            <x v="149"/>
            <x v="150"/>
            <x v="152"/>
            <x v="158"/>
            <x v="160"/>
            <x v="166"/>
            <x v="167"/>
          </reference>
        </references>
      </pivotArea>
    </format>
    <format dxfId="5">
      <pivotArea dataOnly="0" labelOnly="1" fieldPosition="0">
        <references count="1">
          <reference field="0" count="21">
            <x v="17"/>
            <x v="21"/>
            <x v="23"/>
            <x v="37"/>
            <x v="49"/>
            <x v="63"/>
            <x v="65"/>
            <x v="67"/>
            <x v="82"/>
            <x v="83"/>
            <x v="84"/>
            <x v="90"/>
            <x v="109"/>
            <x v="117"/>
            <x v="120"/>
            <x v="122"/>
            <x v="135"/>
            <x v="139"/>
            <x v="140"/>
            <x v="159"/>
            <x v="16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rowHeaderCaption="Società">
  <location ref="B3:C170" firstHeaderRow="1" firstDataRow="1" firstDataCol="1"/>
  <pivotFields count="2">
    <pivotField axis="axisRow" showAll="0" sortType="descending">
      <items count="167">
        <item x="140"/>
        <item x="9"/>
        <item x="25"/>
        <item x="74"/>
        <item x="75"/>
        <item x="139"/>
        <item x="39"/>
        <item x="63"/>
        <item x="60"/>
        <item x="123"/>
        <item x="66"/>
        <item x="137"/>
        <item x="24"/>
        <item x="151"/>
        <item x="3"/>
        <item x="83"/>
        <item x="161"/>
        <item x="165"/>
        <item x="1"/>
        <item x="144"/>
        <item x="155"/>
        <item x="11"/>
        <item x="159"/>
        <item x="154"/>
        <item x="7"/>
        <item x="84"/>
        <item x="21"/>
        <item x="143"/>
        <item x="79"/>
        <item x="117"/>
        <item x="91"/>
        <item x="146"/>
        <item x="163"/>
        <item x="89"/>
        <item x="77"/>
        <item x="121"/>
        <item x="149"/>
        <item x="36"/>
        <item x="37"/>
        <item x="110"/>
        <item x="82"/>
        <item x="101"/>
        <item x="160"/>
        <item x="148"/>
        <item x="46"/>
        <item x="112"/>
        <item x="142"/>
        <item x="152"/>
        <item x="147"/>
        <item x="157"/>
        <item x="145"/>
        <item x="81"/>
        <item x="105"/>
        <item x="141"/>
        <item x="158"/>
        <item x="55"/>
        <item x="13"/>
        <item x="56"/>
        <item x="33"/>
        <item x="19"/>
        <item x="102"/>
        <item x="0"/>
        <item x="87"/>
        <item x="30"/>
        <item x="109"/>
        <item x="23"/>
        <item x="71"/>
        <item x="128"/>
        <item x="124"/>
        <item x="135"/>
        <item x="125"/>
        <item x="131"/>
        <item x="133"/>
        <item x="119"/>
        <item x="2"/>
        <item x="88"/>
        <item x="129"/>
        <item x="136"/>
        <item x="132"/>
        <item x="138"/>
        <item x="130"/>
        <item x="150"/>
        <item x="156"/>
        <item x="164"/>
        <item x="126"/>
        <item x="134"/>
        <item x="22"/>
        <item x="12"/>
        <item x="44"/>
        <item x="20"/>
        <item x="26"/>
        <item x="38"/>
        <item x="51"/>
        <item x="73"/>
        <item x="58"/>
        <item x="16"/>
        <item x="5"/>
        <item x="78"/>
        <item x="8"/>
        <item x="104"/>
        <item x="31"/>
        <item x="34"/>
        <item x="62"/>
        <item x="47"/>
        <item x="54"/>
        <item x="59"/>
        <item x="68"/>
        <item x="4"/>
        <item x="28"/>
        <item x="40"/>
        <item x="108"/>
        <item x="14"/>
        <item x="72"/>
        <item x="17"/>
        <item x="76"/>
        <item x="53"/>
        <item x="65"/>
        <item x="70"/>
        <item x="52"/>
        <item x="49"/>
        <item x="18"/>
        <item x="6"/>
        <item x="10"/>
        <item x="35"/>
        <item x="50"/>
        <item x="42"/>
        <item x="115"/>
        <item x="90"/>
        <item x="153"/>
        <item x="118"/>
        <item x="92"/>
        <item x="98"/>
        <item x="97"/>
        <item x="85"/>
        <item x="120"/>
        <item x="113"/>
        <item x="96"/>
        <item x="94"/>
        <item x="93"/>
        <item x="29"/>
        <item x="99"/>
        <item x="100"/>
        <item x="127"/>
        <item x="45"/>
        <item x="162"/>
        <item x="64"/>
        <item x="32"/>
        <item x="111"/>
        <item x="95"/>
        <item x="48"/>
        <item x="80"/>
        <item x="122"/>
        <item x="86"/>
        <item x="15"/>
        <item x="61"/>
        <item x="106"/>
        <item x="67"/>
        <item x="27"/>
        <item x="103"/>
        <item x="69"/>
        <item x="114"/>
        <item x="116"/>
        <item x="107"/>
        <item x="57"/>
        <item x="41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67">
    <i>
      <x v="74"/>
    </i>
    <i>
      <x v="14"/>
    </i>
    <i>
      <x v="96"/>
    </i>
    <i>
      <x v="139"/>
    </i>
    <i>
      <x v="24"/>
    </i>
    <i>
      <x v="98"/>
    </i>
    <i>
      <x v="21"/>
    </i>
    <i>
      <x v="108"/>
    </i>
    <i>
      <x v="103"/>
    </i>
    <i>
      <x v="10"/>
    </i>
    <i>
      <x v="87"/>
    </i>
    <i>
      <x v="1"/>
    </i>
    <i>
      <x v="130"/>
    </i>
    <i>
      <x v="115"/>
    </i>
    <i>
      <x v="111"/>
    </i>
    <i>
      <x v="91"/>
    </i>
    <i>
      <x v="118"/>
    </i>
    <i>
      <x v="137"/>
    </i>
    <i>
      <x v="133"/>
    </i>
    <i>
      <x v="94"/>
    </i>
    <i>
      <x v="12"/>
    </i>
    <i>
      <x v="38"/>
    </i>
    <i>
      <x v="57"/>
    </i>
    <i>
      <x v="45"/>
    </i>
    <i>
      <x v="88"/>
    </i>
    <i>
      <x v="61"/>
    </i>
    <i>
      <x v="4"/>
    </i>
    <i>
      <x v="56"/>
    </i>
    <i>
      <x v="2"/>
    </i>
    <i>
      <x v="109"/>
    </i>
    <i>
      <x v="18"/>
    </i>
    <i>
      <x v="28"/>
    </i>
    <i>
      <x v="75"/>
    </i>
    <i>
      <x v="73"/>
    </i>
    <i>
      <x v="148"/>
    </i>
    <i>
      <x v="140"/>
    </i>
    <i>
      <x v="58"/>
    </i>
    <i>
      <x v="44"/>
    </i>
    <i>
      <x v="157"/>
    </i>
    <i>
      <x v="68"/>
    </i>
    <i>
      <x v="34"/>
    </i>
    <i>
      <x v="141"/>
    </i>
    <i>
      <x v="90"/>
    </i>
    <i>
      <x v="99"/>
    </i>
    <i>
      <x v="86"/>
    </i>
    <i>
      <x v="35"/>
    </i>
    <i>
      <x v="30"/>
    </i>
    <i>
      <x/>
    </i>
    <i>
      <x v="63"/>
    </i>
    <i>
      <x v="104"/>
    </i>
    <i>
      <x v="101"/>
    </i>
    <i>
      <x v="150"/>
    </i>
    <i>
      <x v="100"/>
    </i>
    <i>
      <x v="37"/>
    </i>
    <i>
      <x v="156"/>
    </i>
    <i>
      <x v="84"/>
    </i>
    <i>
      <x v="163"/>
    </i>
    <i>
      <x v="26"/>
    </i>
    <i>
      <x v="59"/>
    </i>
    <i>
      <x v="125"/>
    </i>
    <i>
      <x v="15"/>
    </i>
    <i>
      <x v="13"/>
    </i>
    <i>
      <x v="165"/>
    </i>
    <i>
      <x v="85"/>
    </i>
    <i>
      <x v="143"/>
    </i>
    <i>
      <x v="102"/>
    </i>
    <i>
      <x v="164"/>
    </i>
    <i>
      <x v="7"/>
    </i>
    <i>
      <x v="5"/>
    </i>
    <i>
      <x v="41"/>
    </i>
    <i>
      <x v="136"/>
    </i>
    <i>
      <x v="25"/>
    </i>
    <i>
      <x v="60"/>
    </i>
    <i>
      <x v="138"/>
    </i>
    <i>
      <x v="50"/>
    </i>
    <i>
      <x v="152"/>
    </i>
    <i>
      <x v="70"/>
    </i>
    <i>
      <x v="160"/>
    </i>
    <i>
      <x v="126"/>
    </i>
    <i>
      <x v="46"/>
    </i>
    <i>
      <x v="71"/>
    </i>
    <i>
      <x v="40"/>
    </i>
    <i>
      <x v="80"/>
    </i>
    <i>
      <x v="122"/>
    </i>
    <i>
      <x v="6"/>
    </i>
    <i>
      <x v="151"/>
    </i>
    <i>
      <x v="123"/>
    </i>
    <i>
      <x v="127"/>
    </i>
    <i>
      <x v="8"/>
    </i>
    <i>
      <x v="110"/>
    </i>
    <i>
      <x v="97"/>
    </i>
    <i>
      <x v="55"/>
    </i>
    <i>
      <x v="142"/>
    </i>
    <i>
      <x v="95"/>
    </i>
    <i>
      <x v="146"/>
    </i>
    <i>
      <x v="65"/>
    </i>
    <i>
      <x v="89"/>
    </i>
    <i>
      <x v="67"/>
    </i>
    <i>
      <x v="39"/>
    </i>
    <i>
      <x v="33"/>
    </i>
    <i>
      <x v="76"/>
    </i>
    <i>
      <x v="16"/>
    </i>
    <i>
      <x v="131"/>
    </i>
    <i>
      <x v="9"/>
    </i>
    <i>
      <x v="145"/>
    </i>
    <i>
      <x v="23"/>
    </i>
    <i>
      <x v="153"/>
    </i>
    <i>
      <x v="105"/>
    </i>
    <i>
      <x v="49"/>
    </i>
    <i>
      <x v="124"/>
    </i>
    <i>
      <x v="72"/>
    </i>
    <i>
      <x v="3"/>
    </i>
    <i>
      <x v="29"/>
    </i>
    <i>
      <x v="53"/>
    </i>
    <i>
      <x v="51"/>
    </i>
    <i>
      <x v="159"/>
    </i>
    <i>
      <x v="121"/>
    </i>
    <i>
      <x v="48"/>
    </i>
    <i>
      <x v="42"/>
    </i>
    <i>
      <x v="132"/>
    </i>
    <i>
      <x v="113"/>
    </i>
    <i>
      <x v="11"/>
    </i>
    <i>
      <x v="155"/>
    </i>
    <i>
      <x v="107"/>
    </i>
    <i>
      <x v="92"/>
    </i>
    <i>
      <x v="69"/>
    </i>
    <i>
      <x v="19"/>
    </i>
    <i>
      <x v="128"/>
    </i>
    <i>
      <x v="120"/>
    </i>
    <i>
      <x v="129"/>
    </i>
    <i>
      <x v="79"/>
    </i>
    <i>
      <x v="78"/>
    </i>
    <i>
      <x v="31"/>
    </i>
    <i>
      <x v="17"/>
    </i>
    <i>
      <x v="93"/>
    </i>
    <i>
      <x v="43"/>
    </i>
    <i>
      <x v="149"/>
    </i>
    <i>
      <x v="161"/>
    </i>
    <i>
      <x v="144"/>
    </i>
    <i>
      <x v="54"/>
    </i>
    <i>
      <x v="116"/>
    </i>
    <i>
      <x v="147"/>
    </i>
    <i>
      <x v="114"/>
    </i>
    <i>
      <x v="112"/>
    </i>
    <i>
      <x v="52"/>
    </i>
    <i>
      <x v="62"/>
    </i>
    <i>
      <x v="22"/>
    </i>
    <i>
      <x v="162"/>
    </i>
    <i>
      <x v="158"/>
    </i>
    <i>
      <x v="27"/>
    </i>
    <i>
      <x v="66"/>
    </i>
    <i>
      <x v="135"/>
    </i>
    <i>
      <x v="154"/>
    </i>
    <i>
      <x v="32"/>
    </i>
    <i>
      <x v="77"/>
    </i>
    <i>
      <x v="82"/>
    </i>
    <i>
      <x v="20"/>
    </i>
    <i>
      <x v="83"/>
    </i>
    <i>
      <x v="119"/>
    </i>
    <i>
      <x v="106"/>
    </i>
    <i>
      <x v="36"/>
    </i>
    <i>
      <x v="117"/>
    </i>
    <i>
      <x v="81"/>
    </i>
    <i>
      <x v="64"/>
    </i>
    <i>
      <x v="47"/>
    </i>
    <i>
      <x v="134"/>
    </i>
    <i t="grand">
      <x/>
    </i>
  </rowItems>
  <colItems count="1">
    <i/>
  </colItems>
  <dataFields count="1">
    <dataField name="Somma dei punti" fld="1" baseField="0" baseItem="0"/>
  </dataFields>
  <formats count="7"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collapsedLevelsAreSubtotals="1" fieldPosition="0">
        <references count="1">
          <reference field="0" count="0"/>
        </references>
      </pivotArea>
    </format>
    <format dxfId="15">
      <pivotArea dataOnly="0" labelOnly="1" fieldPosition="0">
        <references count="1">
          <reference field="0" count="50">
            <x v="0"/>
            <x v="1"/>
            <x v="2"/>
            <x v="4"/>
            <x v="10"/>
            <x v="12"/>
            <x v="14"/>
            <x v="18"/>
            <x v="21"/>
            <x v="24"/>
            <x v="28"/>
            <x v="30"/>
            <x v="34"/>
            <x v="35"/>
            <x v="38"/>
            <x v="44"/>
            <x v="45"/>
            <x v="56"/>
            <x v="57"/>
            <x v="58"/>
            <x v="61"/>
            <x v="63"/>
            <x v="68"/>
            <x v="73"/>
            <x v="74"/>
            <x v="75"/>
            <x v="86"/>
            <x v="87"/>
            <x v="88"/>
            <x v="90"/>
            <x v="91"/>
            <x v="94"/>
            <x v="96"/>
            <x v="98"/>
            <x v="99"/>
            <x v="103"/>
            <x v="104"/>
            <x v="108"/>
            <x v="109"/>
            <x v="111"/>
            <x v="115"/>
            <x v="118"/>
            <x v="130"/>
            <x v="133"/>
            <x v="137"/>
            <x v="139"/>
            <x v="140"/>
            <x v="141"/>
            <x v="148"/>
            <x v="157"/>
          </reference>
        </references>
      </pivotArea>
    </format>
    <format dxfId="14">
      <pivotArea dataOnly="0" labelOnly="1" fieldPosition="0">
        <references count="1">
          <reference field="0" count="50">
            <x v="5"/>
            <x v="6"/>
            <x v="7"/>
            <x v="8"/>
            <x v="13"/>
            <x v="15"/>
            <x v="25"/>
            <x v="26"/>
            <x v="33"/>
            <x v="37"/>
            <x v="39"/>
            <x v="40"/>
            <x v="41"/>
            <x v="46"/>
            <x v="50"/>
            <x v="55"/>
            <x v="59"/>
            <x v="60"/>
            <x v="65"/>
            <x v="67"/>
            <x v="70"/>
            <x v="71"/>
            <x v="80"/>
            <x v="84"/>
            <x v="85"/>
            <x v="89"/>
            <x v="95"/>
            <x v="97"/>
            <x v="100"/>
            <x v="101"/>
            <x v="102"/>
            <x v="110"/>
            <x v="122"/>
            <x v="123"/>
            <x v="125"/>
            <x v="126"/>
            <x v="127"/>
            <x v="136"/>
            <x v="138"/>
            <x v="142"/>
            <x v="143"/>
            <x v="146"/>
            <x v="150"/>
            <x v="151"/>
            <x v="152"/>
            <x v="156"/>
            <x v="160"/>
            <x v="163"/>
            <x v="164"/>
            <x v="165"/>
          </reference>
        </references>
      </pivotArea>
    </format>
    <format dxfId="13">
      <pivotArea dataOnly="0" labelOnly="1" fieldPosition="0">
        <references count="1">
          <reference field="0" count="50">
            <x v="3"/>
            <x v="9"/>
            <x v="11"/>
            <x v="16"/>
            <x v="17"/>
            <x v="19"/>
            <x v="22"/>
            <x v="23"/>
            <x v="27"/>
            <x v="29"/>
            <x v="31"/>
            <x v="42"/>
            <x v="43"/>
            <x v="48"/>
            <x v="49"/>
            <x v="51"/>
            <x v="52"/>
            <x v="53"/>
            <x v="54"/>
            <x v="62"/>
            <x v="69"/>
            <x v="72"/>
            <x v="76"/>
            <x v="78"/>
            <x v="79"/>
            <x v="92"/>
            <x v="93"/>
            <x v="105"/>
            <x v="107"/>
            <x v="112"/>
            <x v="113"/>
            <x v="114"/>
            <x v="116"/>
            <x v="120"/>
            <x v="121"/>
            <x v="124"/>
            <x v="128"/>
            <x v="129"/>
            <x v="131"/>
            <x v="132"/>
            <x v="144"/>
            <x v="145"/>
            <x v="147"/>
            <x v="149"/>
            <x v="153"/>
            <x v="155"/>
            <x v="158"/>
            <x v="159"/>
            <x v="161"/>
            <x v="162"/>
          </reference>
        </references>
      </pivotArea>
    </format>
    <format dxfId="12">
      <pivotArea dataOnly="0" labelOnly="1" fieldPosition="0">
        <references count="1">
          <reference field="0" count="16">
            <x v="20"/>
            <x v="32"/>
            <x v="36"/>
            <x v="47"/>
            <x v="64"/>
            <x v="66"/>
            <x v="77"/>
            <x v="81"/>
            <x v="82"/>
            <x v="83"/>
            <x v="106"/>
            <x v="117"/>
            <x v="119"/>
            <x v="134"/>
            <x v="135"/>
            <x v="15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4"/>
  <sheetViews>
    <sheetView tabSelected="1" topLeftCell="C1" zoomScale="90" workbookViewId="0">
      <selection activeCell="F3" sqref="F3"/>
    </sheetView>
  </sheetViews>
  <sheetFormatPr defaultRowHeight="12.75"/>
  <cols>
    <col min="1" max="1" width="11" style="13" customWidth="1"/>
    <col min="2" max="2" width="11" style="4" customWidth="1"/>
    <col min="3" max="3" width="30.85546875" customWidth="1"/>
    <col min="4" max="4" width="6.28515625" style="4" customWidth="1"/>
    <col min="5" max="5" width="10.85546875" style="4" bestFit="1" customWidth="1"/>
    <col min="6" max="6" width="38" customWidth="1"/>
    <col min="7" max="7" width="4.7109375" customWidth="1"/>
    <col min="8" max="8" width="16.7109375" style="4" bestFit="1" customWidth="1"/>
    <col min="9" max="9" width="15.42578125" style="4" customWidth="1"/>
    <col min="10" max="10" width="11.85546875" style="4" customWidth="1"/>
    <col min="11" max="11" width="13.7109375" style="4" customWidth="1"/>
    <col min="12" max="12" width="13.85546875" style="4" customWidth="1"/>
    <col min="13" max="13" width="13.7109375" style="4" customWidth="1"/>
    <col min="14" max="14" width="11.85546875" style="4" customWidth="1"/>
    <col min="15" max="15" width="9.140625" style="13" customWidth="1"/>
    <col min="16" max="16" width="9.140625" style="13"/>
    <col min="17" max="17" width="10.28515625" style="13" customWidth="1"/>
    <col min="18" max="18" width="12.7109375" style="18" customWidth="1"/>
    <col min="19" max="19" width="9.42578125" customWidth="1"/>
  </cols>
  <sheetData>
    <row r="1" spans="1:18" ht="23.25">
      <c r="A1" s="126" t="s">
        <v>0</v>
      </c>
      <c r="B1" s="127"/>
      <c r="C1" s="127"/>
      <c r="D1" s="127"/>
      <c r="E1" s="127"/>
      <c r="F1" s="127"/>
      <c r="G1" s="127"/>
      <c r="H1" s="127"/>
      <c r="I1" s="129"/>
      <c r="J1" s="127"/>
      <c r="K1" s="127"/>
      <c r="L1" s="127"/>
      <c r="M1" s="127"/>
      <c r="N1" s="127"/>
      <c r="O1" s="129"/>
      <c r="P1" s="127"/>
      <c r="Q1" s="127"/>
      <c r="R1" s="127"/>
    </row>
    <row r="2" spans="1:18">
      <c r="C2" s="54"/>
      <c r="F2" s="52"/>
      <c r="L2" s="57"/>
      <c r="P2" s="4"/>
      <c r="Q2" s="4"/>
      <c r="R2"/>
    </row>
    <row r="3" spans="1:18" s="4" customFormat="1" ht="32.25" customHeight="1">
      <c r="A3" s="105"/>
      <c r="B3" s="105"/>
      <c r="C3" s="105"/>
      <c r="D3" s="105"/>
      <c r="E3" s="105"/>
      <c r="F3" s="105"/>
      <c r="G3" s="105"/>
      <c r="H3" s="98"/>
      <c r="I3" s="98"/>
      <c r="L3" s="57"/>
      <c r="O3" s="13"/>
      <c r="P3" s="98"/>
    </row>
    <row r="4" spans="1:18" ht="30" customHeight="1">
      <c r="A4" s="106"/>
      <c r="B4" s="106"/>
      <c r="C4" s="106"/>
      <c r="D4" s="106"/>
      <c r="E4" s="106"/>
      <c r="F4" s="106"/>
      <c r="G4" s="106"/>
      <c r="L4" s="57"/>
      <c r="P4" s="4"/>
      <c r="Q4" s="4"/>
      <c r="R4"/>
    </row>
    <row r="5" spans="1:18" ht="30" customHeight="1">
      <c r="A5" s="106"/>
      <c r="B5" s="106"/>
      <c r="C5" s="106"/>
      <c r="D5" s="106"/>
      <c r="E5" s="106"/>
      <c r="F5" s="106"/>
      <c r="G5" s="106"/>
      <c r="L5" s="57"/>
      <c r="P5" s="4"/>
      <c r="Q5" s="4"/>
      <c r="R5"/>
    </row>
    <row r="6" spans="1:18" ht="13.5" thickBot="1">
      <c r="A6" s="14"/>
      <c r="B6" s="116"/>
      <c r="C6" s="65"/>
      <c r="D6" s="117"/>
      <c r="E6" s="117"/>
      <c r="F6" s="116"/>
      <c r="G6" s="35"/>
      <c r="H6" s="118"/>
      <c r="I6" s="60"/>
      <c r="J6" s="118"/>
      <c r="K6" s="60"/>
      <c r="L6" s="56"/>
      <c r="M6" s="56"/>
      <c r="N6" s="56"/>
      <c r="O6" s="14"/>
      <c r="P6" s="119"/>
      <c r="Q6" s="120"/>
      <c r="R6" s="14"/>
    </row>
    <row r="7" spans="1:18" ht="38.25">
      <c r="A7" s="99" t="s">
        <v>1</v>
      </c>
      <c r="B7" s="100"/>
      <c r="C7" s="100"/>
      <c r="D7" s="100"/>
      <c r="E7" s="100"/>
      <c r="F7" s="101"/>
      <c r="G7" s="27"/>
      <c r="H7" s="41" t="s">
        <v>441</v>
      </c>
      <c r="I7" s="32" t="s">
        <v>2</v>
      </c>
      <c r="J7" s="32" t="s">
        <v>3</v>
      </c>
      <c r="K7" s="32" t="s">
        <v>4</v>
      </c>
      <c r="L7" s="32" t="s">
        <v>6</v>
      </c>
      <c r="M7" s="32" t="s">
        <v>2169</v>
      </c>
      <c r="N7" s="32" t="s">
        <v>5</v>
      </c>
      <c r="O7" s="32" t="s">
        <v>7</v>
      </c>
      <c r="P7" s="88" t="s">
        <v>8</v>
      </c>
      <c r="Q7" s="89" t="s">
        <v>9</v>
      </c>
      <c r="R7" s="28" t="s">
        <v>10</v>
      </c>
    </row>
    <row r="8" spans="1:18" ht="13.5" thickBot="1">
      <c r="A8" s="102"/>
      <c r="B8" s="103"/>
      <c r="C8" s="103"/>
      <c r="D8" s="103"/>
      <c r="E8" s="103"/>
      <c r="F8" s="104"/>
      <c r="G8" s="77"/>
      <c r="H8" s="40" t="s">
        <v>12</v>
      </c>
      <c r="I8" s="33" t="s">
        <v>11</v>
      </c>
      <c r="J8" s="33" t="s">
        <v>12</v>
      </c>
      <c r="K8" s="33" t="s">
        <v>11</v>
      </c>
      <c r="L8" s="33" t="s">
        <v>13</v>
      </c>
      <c r="M8" s="33" t="s">
        <v>13</v>
      </c>
      <c r="N8" s="33" t="s">
        <v>14</v>
      </c>
      <c r="O8" s="131"/>
      <c r="P8" s="90"/>
      <c r="Q8" s="91"/>
      <c r="R8" s="92"/>
    </row>
    <row r="9" spans="1:18" s="18" customFormat="1">
      <c r="A9" s="42" t="s">
        <v>15</v>
      </c>
      <c r="B9" s="42" t="s">
        <v>16</v>
      </c>
      <c r="C9" s="42" t="s">
        <v>17</v>
      </c>
      <c r="D9" s="42" t="s">
        <v>18</v>
      </c>
      <c r="E9" s="42"/>
      <c r="F9" s="42" t="s">
        <v>19</v>
      </c>
      <c r="G9" s="42" t="s">
        <v>20</v>
      </c>
      <c r="H9" s="24">
        <v>42869</v>
      </c>
      <c r="I9" s="24">
        <v>42883</v>
      </c>
      <c r="J9" s="31">
        <v>42911</v>
      </c>
      <c r="K9" s="31">
        <v>42925</v>
      </c>
      <c r="L9" s="31">
        <v>42981</v>
      </c>
      <c r="M9" s="31">
        <v>43016</v>
      </c>
      <c r="N9" s="31">
        <v>43079</v>
      </c>
      <c r="O9" s="87"/>
      <c r="P9" s="86"/>
      <c r="Q9" s="87"/>
      <c r="R9" s="87"/>
    </row>
    <row r="10" spans="1:18" ht="12.75" customHeight="1">
      <c r="A10" s="12">
        <v>1</v>
      </c>
      <c r="B10" s="95" t="s">
        <v>21</v>
      </c>
      <c r="C10" s="138" t="s">
        <v>426</v>
      </c>
      <c r="D10" s="138">
        <v>1991</v>
      </c>
      <c r="E10" s="138" t="s">
        <v>445</v>
      </c>
      <c r="F10" s="138" t="s">
        <v>446</v>
      </c>
      <c r="G10" s="11" t="str">
        <f>IF(COUNTIF(donne,C10)&gt;1,"x"," ")</f>
        <v xml:space="preserve"> </v>
      </c>
      <c r="H10" s="10">
        <f>VLOOKUP(C10,'1 PORTOSELVAGGIO'!MONOPOLI,5,FALSE)</f>
        <v>18</v>
      </c>
      <c r="I10" s="10">
        <f>VLOOKUP(C10,CHIARO1,7,FALSE)</f>
        <v>18</v>
      </c>
      <c r="J10" s="10">
        <f>VLOOKUP(C10,GAGLIANO1,8,FALSE)</f>
        <v>20</v>
      </c>
      <c r="K10" s="10">
        <f>VLOOKUP(C10,severino1,8,FALSE)</f>
        <v>20</v>
      </c>
      <c r="L10" s="10">
        <v>20</v>
      </c>
      <c r="M10" s="10"/>
      <c r="N10" s="55"/>
      <c r="O10" s="12"/>
      <c r="P10" s="12">
        <f>H10+I10+J10+K10+L10+M10+N10</f>
        <v>96</v>
      </c>
      <c r="Q10" s="12">
        <f>COUNT(H10:N10)</f>
        <v>5</v>
      </c>
      <c r="R10" s="12">
        <f>P10+O10</f>
        <v>96</v>
      </c>
    </row>
    <row r="11" spans="1:18" ht="12.75" customHeight="1">
      <c r="A11" s="12">
        <v>2</v>
      </c>
      <c r="B11" s="95" t="s">
        <v>21</v>
      </c>
      <c r="C11" s="138" t="s">
        <v>1611</v>
      </c>
      <c r="D11" s="138">
        <v>1988</v>
      </c>
      <c r="E11" s="138" t="s">
        <v>517</v>
      </c>
      <c r="F11" s="138" t="s">
        <v>518</v>
      </c>
      <c r="G11" s="11" t="str">
        <f>IF(COUNTIF(donne,C11)&gt;1,"x"," ")</f>
        <v xml:space="preserve"> </v>
      </c>
      <c r="H11" s="327">
        <v>8</v>
      </c>
      <c r="I11" s="327">
        <v>12</v>
      </c>
      <c r="J11" s="10">
        <v>16</v>
      </c>
      <c r="K11" s="10">
        <v>13</v>
      </c>
      <c r="L11" s="10">
        <v>16</v>
      </c>
      <c r="M11" s="10">
        <v>16</v>
      </c>
      <c r="N11" s="55">
        <v>16</v>
      </c>
      <c r="O11" s="12">
        <v>10</v>
      </c>
      <c r="P11" s="12">
        <f>SUM(H11:O11)</f>
        <v>107</v>
      </c>
      <c r="Q11" s="12">
        <f>COUNT(H11:N11)</f>
        <v>7</v>
      </c>
      <c r="R11" s="12">
        <f>P11-H11-I11</f>
        <v>87</v>
      </c>
    </row>
    <row r="12" spans="1:18">
      <c r="A12" s="12">
        <v>3</v>
      </c>
      <c r="B12" s="95" t="s">
        <v>21</v>
      </c>
      <c r="C12" s="138" t="s">
        <v>405</v>
      </c>
      <c r="D12" s="138">
        <v>1987</v>
      </c>
      <c r="E12" s="138" t="s">
        <v>641</v>
      </c>
      <c r="F12" s="138" t="s">
        <v>642</v>
      </c>
      <c r="G12" s="11" t="str">
        <f>IF(COUNTIF(donne,C12)&gt;1,"x"," ")</f>
        <v xml:space="preserve"> </v>
      </c>
      <c r="H12" s="10">
        <f>VLOOKUP(C12,'1 PORTOSELVAGGIO'!MONOPOLI,5,FALSE)</f>
        <v>12</v>
      </c>
      <c r="I12" s="10">
        <f>VLOOKUP(C12,CHIARO1,7,FALSE)</f>
        <v>13</v>
      </c>
      <c r="J12" s="10"/>
      <c r="K12" s="10">
        <f>VLOOKUP(C12,severino1,8,FALSE)</f>
        <v>15</v>
      </c>
      <c r="L12" s="10"/>
      <c r="M12" s="10">
        <v>18</v>
      </c>
      <c r="N12" s="55">
        <v>18</v>
      </c>
      <c r="O12" s="12"/>
      <c r="P12" s="12">
        <f>H12+I12+J12+K12+L12+M12+N12</f>
        <v>76</v>
      </c>
      <c r="Q12" s="12">
        <f>COUNT(H12:N12)</f>
        <v>5</v>
      </c>
      <c r="R12" s="12">
        <f>P12+O12</f>
        <v>76</v>
      </c>
    </row>
    <row r="13" spans="1:18" s="128" customFormat="1">
      <c r="A13" s="275"/>
      <c r="B13" s="275"/>
      <c r="C13" s="275"/>
      <c r="D13" s="275"/>
      <c r="E13" s="275"/>
      <c r="F13" s="275"/>
      <c r="G13" s="276"/>
      <c r="H13" s="277"/>
      <c r="I13" s="277"/>
      <c r="J13" s="277"/>
      <c r="K13" s="277"/>
      <c r="L13" s="277"/>
      <c r="M13" s="277"/>
      <c r="N13" s="278"/>
      <c r="O13" s="279"/>
      <c r="P13" s="279"/>
      <c r="Q13" s="279"/>
      <c r="R13" s="279"/>
    </row>
    <row r="14" spans="1:18" ht="12.75" customHeight="1">
      <c r="A14" s="12">
        <v>4</v>
      </c>
      <c r="B14" s="95" t="s">
        <v>21</v>
      </c>
      <c r="C14" s="138" t="s">
        <v>860</v>
      </c>
      <c r="D14" s="138">
        <v>1987</v>
      </c>
      <c r="E14" s="138" t="s">
        <v>861</v>
      </c>
      <c r="F14" s="138" t="s">
        <v>862</v>
      </c>
      <c r="G14" s="11" t="str">
        <f t="shared" ref="G14:G26" si="0">IF(COUNTIF(donne,C14)&gt;1,"x"," ")</f>
        <v xml:space="preserve"> </v>
      </c>
      <c r="H14" s="10">
        <f>VLOOKUP(C14,'1 PORTOSELVAGGIO'!MONOPOLI,5,FALSE)</f>
        <v>14</v>
      </c>
      <c r="I14" s="10">
        <f>VLOOKUP(C14,CHIARO1,7,FALSE)</f>
        <v>15</v>
      </c>
      <c r="J14" s="10"/>
      <c r="K14" s="10"/>
      <c r="L14" s="10">
        <v>18</v>
      </c>
      <c r="M14" s="10"/>
      <c r="N14" s="55"/>
      <c r="O14" s="12"/>
      <c r="P14" s="12">
        <f t="shared" ref="P14:P30" si="1">H14+I14+J14+K14+L14+M14+N14</f>
        <v>47</v>
      </c>
      <c r="Q14" s="12">
        <f t="shared" ref="Q14:Q30" si="2">COUNT(H14:N14)</f>
        <v>3</v>
      </c>
      <c r="R14" s="12">
        <f t="shared" ref="R14:R30" si="3">P14</f>
        <v>47</v>
      </c>
    </row>
    <row r="15" spans="1:18" ht="12.75" customHeight="1">
      <c r="A15" s="12">
        <v>5</v>
      </c>
      <c r="B15" s="95" t="s">
        <v>21</v>
      </c>
      <c r="C15" s="138" t="s">
        <v>596</v>
      </c>
      <c r="D15" s="138">
        <v>1986</v>
      </c>
      <c r="E15" s="138" t="s">
        <v>588</v>
      </c>
      <c r="F15" s="138" t="s">
        <v>589</v>
      </c>
      <c r="G15" s="11" t="str">
        <f t="shared" si="0"/>
        <v xml:space="preserve"> </v>
      </c>
      <c r="H15" s="10">
        <f>VLOOKUP(C15,'1 PORTOSELVAGGIO'!MONOPOLI,5,FALSE)</f>
        <v>20</v>
      </c>
      <c r="I15" s="10">
        <f>VLOOKUP(C15,CHIARO1,7,FALSE)</f>
        <v>20</v>
      </c>
      <c r="J15" s="10"/>
      <c r="K15" s="10"/>
      <c r="L15" s="10"/>
      <c r="M15" s="10"/>
      <c r="N15" s="55"/>
      <c r="O15" s="12"/>
      <c r="P15" s="12">
        <f t="shared" si="1"/>
        <v>40</v>
      </c>
      <c r="Q15" s="12">
        <f t="shared" si="2"/>
        <v>2</v>
      </c>
      <c r="R15" s="12">
        <f t="shared" si="3"/>
        <v>40</v>
      </c>
    </row>
    <row r="16" spans="1:18" ht="12.75" customHeight="1">
      <c r="A16" s="12">
        <v>7</v>
      </c>
      <c r="B16" s="95" t="s">
        <v>21</v>
      </c>
      <c r="C16" s="146" t="s">
        <v>2268</v>
      </c>
      <c r="D16" s="66"/>
      <c r="E16" s="223" t="s">
        <v>2150</v>
      </c>
      <c r="F16" s="146" t="s">
        <v>2151</v>
      </c>
      <c r="G16" s="11" t="str">
        <f t="shared" si="0"/>
        <v xml:space="preserve"> </v>
      </c>
      <c r="H16" s="66"/>
      <c r="I16" s="66"/>
      <c r="J16" s="66"/>
      <c r="K16" s="66"/>
      <c r="L16" s="66"/>
      <c r="M16" s="20">
        <v>20</v>
      </c>
      <c r="N16" s="139"/>
      <c r="O16" s="19"/>
      <c r="P16" s="12">
        <f t="shared" si="1"/>
        <v>20</v>
      </c>
      <c r="Q16" s="12">
        <f t="shared" si="2"/>
        <v>1</v>
      </c>
      <c r="R16" s="12">
        <f t="shared" si="3"/>
        <v>20</v>
      </c>
    </row>
    <row r="17" spans="1:18" ht="12.75" customHeight="1">
      <c r="A17" s="12">
        <v>8</v>
      </c>
      <c r="B17" s="95" t="s">
        <v>21</v>
      </c>
      <c r="C17" s="205" t="s">
        <v>1719</v>
      </c>
      <c r="D17" s="206">
        <v>1986</v>
      </c>
      <c r="E17" s="207" t="s">
        <v>546</v>
      </c>
      <c r="F17" s="9" t="s">
        <v>1812</v>
      </c>
      <c r="G17" s="11" t="str">
        <f t="shared" si="0"/>
        <v xml:space="preserve"> </v>
      </c>
      <c r="H17" s="10"/>
      <c r="I17" s="10"/>
      <c r="J17" s="10">
        <f>VLOOKUP(C17,GAGLIANO1,8,FALSE)</f>
        <v>18</v>
      </c>
      <c r="K17" s="10"/>
      <c r="L17" s="10"/>
      <c r="M17" s="10"/>
      <c r="N17" s="55"/>
      <c r="O17" s="12"/>
      <c r="P17" s="12">
        <f t="shared" si="1"/>
        <v>18</v>
      </c>
      <c r="Q17" s="12">
        <f t="shared" si="2"/>
        <v>1</v>
      </c>
      <c r="R17" s="12">
        <f t="shared" si="3"/>
        <v>18</v>
      </c>
    </row>
    <row r="18" spans="1:18" ht="12.75" customHeight="1">
      <c r="A18" s="12">
        <v>9</v>
      </c>
      <c r="B18" s="95" t="s">
        <v>21</v>
      </c>
      <c r="C18" s="9" t="s">
        <v>1990</v>
      </c>
      <c r="D18" s="213">
        <v>1983</v>
      </c>
      <c r="E18" s="215" t="s">
        <v>2077</v>
      </c>
      <c r="F18" s="145" t="s">
        <v>2057</v>
      </c>
      <c r="G18" s="11" t="str">
        <f t="shared" si="0"/>
        <v xml:space="preserve"> </v>
      </c>
      <c r="H18" s="145"/>
      <c r="I18" s="145"/>
      <c r="J18" s="9"/>
      <c r="K18" s="20">
        <v>18</v>
      </c>
      <c r="L18" s="10"/>
      <c r="M18" s="10"/>
      <c r="N18" s="55"/>
      <c r="O18" s="12"/>
      <c r="P18" s="12">
        <f t="shared" si="1"/>
        <v>18</v>
      </c>
      <c r="Q18" s="12">
        <f t="shared" si="2"/>
        <v>1</v>
      </c>
      <c r="R18" s="12">
        <f t="shared" si="3"/>
        <v>18</v>
      </c>
    </row>
    <row r="19" spans="1:18" ht="12.75" customHeight="1">
      <c r="A19" s="12">
        <v>10</v>
      </c>
      <c r="B19" s="95" t="s">
        <v>21</v>
      </c>
      <c r="C19" s="138" t="s">
        <v>693</v>
      </c>
      <c r="D19" s="138">
        <v>1989</v>
      </c>
      <c r="E19" s="229" t="s">
        <v>486</v>
      </c>
      <c r="F19" s="138" t="s">
        <v>487</v>
      </c>
      <c r="G19" s="11" t="str">
        <f t="shared" si="0"/>
        <v xml:space="preserve"> </v>
      </c>
      <c r="H19" s="10">
        <f>VLOOKUP(C19,'1 PORTOSELVAGGIO'!MONOPOLI,5,FALSE)</f>
        <v>16</v>
      </c>
      <c r="I19" s="10"/>
      <c r="J19" s="10"/>
      <c r="K19" s="214"/>
      <c r="L19" s="10"/>
      <c r="M19" s="10"/>
      <c r="N19" s="55"/>
      <c r="O19" s="12"/>
      <c r="P19" s="12">
        <f t="shared" si="1"/>
        <v>16</v>
      </c>
      <c r="Q19" s="12">
        <f t="shared" si="2"/>
        <v>1</v>
      </c>
      <c r="R19" s="12">
        <f t="shared" si="3"/>
        <v>16</v>
      </c>
    </row>
    <row r="20" spans="1:18" ht="12.75" customHeight="1">
      <c r="A20" s="12">
        <v>11</v>
      </c>
      <c r="B20" s="95" t="s">
        <v>21</v>
      </c>
      <c r="C20" s="145" t="s">
        <v>1548</v>
      </c>
      <c r="D20" s="145">
        <v>1983</v>
      </c>
      <c r="E20" s="215" t="s">
        <v>1549</v>
      </c>
      <c r="F20" s="145" t="s">
        <v>1550</v>
      </c>
      <c r="G20" s="11" t="str">
        <f t="shared" si="0"/>
        <v xml:space="preserve"> </v>
      </c>
      <c r="H20" s="10"/>
      <c r="I20" s="10">
        <f>VLOOKUP(C20,CHIARO1,7,FALSE)</f>
        <v>16</v>
      </c>
      <c r="J20" s="10"/>
      <c r="K20" s="214"/>
      <c r="L20" s="10"/>
      <c r="M20" s="10"/>
      <c r="N20" s="55"/>
      <c r="O20" s="12"/>
      <c r="P20" s="12">
        <f t="shared" si="1"/>
        <v>16</v>
      </c>
      <c r="Q20" s="12">
        <f t="shared" si="2"/>
        <v>1</v>
      </c>
      <c r="R20" s="12">
        <f t="shared" si="3"/>
        <v>16</v>
      </c>
    </row>
    <row r="21" spans="1:18" ht="12.75" customHeight="1">
      <c r="A21" s="12">
        <v>12</v>
      </c>
      <c r="B21" s="95" t="s">
        <v>21</v>
      </c>
      <c r="C21" s="9" t="s">
        <v>2042</v>
      </c>
      <c r="D21" s="213">
        <v>1986</v>
      </c>
      <c r="E21" s="215" t="s">
        <v>549</v>
      </c>
      <c r="F21" s="145" t="s">
        <v>550</v>
      </c>
      <c r="G21" s="11" t="str">
        <f t="shared" si="0"/>
        <v xml:space="preserve"> </v>
      </c>
      <c r="H21" s="145"/>
      <c r="I21" s="145"/>
      <c r="J21" s="9"/>
      <c r="K21" s="20">
        <v>16</v>
      </c>
      <c r="L21" s="10"/>
      <c r="M21" s="10"/>
      <c r="N21" s="55"/>
      <c r="O21" s="12"/>
      <c r="P21" s="12">
        <f t="shared" si="1"/>
        <v>16</v>
      </c>
      <c r="Q21" s="12">
        <f t="shared" si="2"/>
        <v>1</v>
      </c>
      <c r="R21" s="12">
        <f t="shared" si="3"/>
        <v>16</v>
      </c>
    </row>
    <row r="22" spans="1:18" s="128" customFormat="1" ht="12.75" customHeight="1">
      <c r="A22" s="12">
        <v>13</v>
      </c>
      <c r="B22" s="95" t="s">
        <v>21</v>
      </c>
      <c r="C22" s="138" t="s">
        <v>791</v>
      </c>
      <c r="D22" s="138">
        <v>1987</v>
      </c>
      <c r="E22" s="229" t="s">
        <v>635</v>
      </c>
      <c r="F22" s="138" t="s">
        <v>636</v>
      </c>
      <c r="G22" s="11" t="str">
        <f t="shared" si="0"/>
        <v xml:space="preserve"> </v>
      </c>
      <c r="H22" s="10">
        <f>VLOOKUP(C22,'1 PORTOSELVAGGIO'!MONOPOLI,5,FALSE)</f>
        <v>15</v>
      </c>
      <c r="I22" s="10"/>
      <c r="J22" s="10"/>
      <c r="K22" s="214"/>
      <c r="L22" s="10"/>
      <c r="M22" s="10"/>
      <c r="N22" s="55"/>
      <c r="O22" s="12"/>
      <c r="P22" s="12">
        <f t="shared" si="1"/>
        <v>15</v>
      </c>
      <c r="Q22" s="12">
        <f t="shared" si="2"/>
        <v>1</v>
      </c>
      <c r="R22" s="12">
        <f t="shared" si="3"/>
        <v>15</v>
      </c>
    </row>
    <row r="23" spans="1:18" s="128" customFormat="1" ht="12.75" customHeight="1">
      <c r="A23" s="12">
        <v>14</v>
      </c>
      <c r="B23" s="95" t="s">
        <v>21</v>
      </c>
      <c r="C23" s="9" t="s">
        <v>2617</v>
      </c>
      <c r="D23" s="9">
        <v>1984</v>
      </c>
      <c r="E23" s="9" t="s">
        <v>517</v>
      </c>
      <c r="F23" s="9" t="s">
        <v>518</v>
      </c>
      <c r="G23" s="11" t="str">
        <f t="shared" si="0"/>
        <v xml:space="preserve"> </v>
      </c>
      <c r="H23" s="9"/>
      <c r="I23" s="9"/>
      <c r="J23" s="9"/>
      <c r="K23" s="9"/>
      <c r="L23" s="9"/>
      <c r="M23" s="9"/>
      <c r="N23" s="267">
        <v>15</v>
      </c>
      <c r="O23" s="12"/>
      <c r="P23" s="12">
        <f t="shared" si="1"/>
        <v>15</v>
      </c>
      <c r="Q23" s="12">
        <f t="shared" si="2"/>
        <v>1</v>
      </c>
      <c r="R23" s="12">
        <f t="shared" si="3"/>
        <v>15</v>
      </c>
    </row>
    <row r="24" spans="1:18" s="128" customFormat="1" ht="12.75" customHeight="1">
      <c r="A24" s="12">
        <v>15</v>
      </c>
      <c r="B24" s="95" t="s">
        <v>21</v>
      </c>
      <c r="C24" s="145" t="s">
        <v>1571</v>
      </c>
      <c r="D24" s="145">
        <v>1987</v>
      </c>
      <c r="E24" s="215" t="s">
        <v>451</v>
      </c>
      <c r="F24" s="145" t="s">
        <v>452</v>
      </c>
      <c r="G24" s="11" t="str">
        <f t="shared" si="0"/>
        <v xml:space="preserve"> </v>
      </c>
      <c r="H24" s="10"/>
      <c r="I24" s="10">
        <f>VLOOKUP(C24,CHIARO1,7,FALSE)</f>
        <v>14</v>
      </c>
      <c r="J24" s="10"/>
      <c r="K24" s="214"/>
      <c r="L24" s="10"/>
      <c r="M24" s="10"/>
      <c r="N24" s="55"/>
      <c r="O24" s="12"/>
      <c r="P24" s="12">
        <f t="shared" si="1"/>
        <v>14</v>
      </c>
      <c r="Q24" s="12">
        <f t="shared" si="2"/>
        <v>1</v>
      </c>
      <c r="R24" s="12">
        <f t="shared" si="3"/>
        <v>14</v>
      </c>
    </row>
    <row r="25" spans="1:18" s="128" customFormat="1" ht="12.75" customHeight="1">
      <c r="A25" s="12">
        <v>16</v>
      </c>
      <c r="B25" s="95" t="s">
        <v>21</v>
      </c>
      <c r="C25" s="9" t="s">
        <v>2052</v>
      </c>
      <c r="D25" s="213">
        <v>1988</v>
      </c>
      <c r="E25" s="215" t="s">
        <v>641</v>
      </c>
      <c r="F25" s="145" t="s">
        <v>642</v>
      </c>
      <c r="G25" s="11" t="str">
        <f t="shared" si="0"/>
        <v xml:space="preserve"> </v>
      </c>
      <c r="H25" s="145"/>
      <c r="I25" s="145"/>
      <c r="J25" s="9"/>
      <c r="K25" s="20">
        <v>14</v>
      </c>
      <c r="L25" s="10"/>
      <c r="M25" s="10"/>
      <c r="N25" s="55"/>
      <c r="O25" s="12"/>
      <c r="P25" s="12">
        <f t="shared" si="1"/>
        <v>14</v>
      </c>
      <c r="Q25" s="12">
        <f t="shared" si="2"/>
        <v>1</v>
      </c>
      <c r="R25" s="12">
        <f t="shared" si="3"/>
        <v>14</v>
      </c>
    </row>
    <row r="26" spans="1:18" s="128" customFormat="1" ht="12.75" customHeight="1">
      <c r="A26" s="12">
        <v>17</v>
      </c>
      <c r="B26" s="95" t="s">
        <v>21</v>
      </c>
      <c r="C26" s="138" t="s">
        <v>1235</v>
      </c>
      <c r="D26" s="138">
        <v>1992</v>
      </c>
      <c r="E26" s="229" t="s">
        <v>788</v>
      </c>
      <c r="F26" s="138" t="s">
        <v>789</v>
      </c>
      <c r="G26" s="11" t="str">
        <f t="shared" si="0"/>
        <v xml:space="preserve"> </v>
      </c>
      <c r="H26" s="10">
        <f>VLOOKUP(C26,'1 PORTOSELVAGGIO'!MONOPOLI,5,FALSE)</f>
        <v>13</v>
      </c>
      <c r="I26" s="10"/>
      <c r="J26" s="10"/>
      <c r="K26" s="214"/>
      <c r="L26" s="10"/>
      <c r="M26" s="10"/>
      <c r="N26" s="55"/>
      <c r="O26" s="12"/>
      <c r="P26" s="12">
        <f t="shared" si="1"/>
        <v>13</v>
      </c>
      <c r="Q26" s="12">
        <f t="shared" si="2"/>
        <v>1</v>
      </c>
      <c r="R26" s="12">
        <f t="shared" si="3"/>
        <v>13</v>
      </c>
    </row>
    <row r="27" spans="1:18" s="128" customFormat="1" ht="12.75" customHeight="1">
      <c r="A27" s="12">
        <v>18</v>
      </c>
      <c r="B27" s="95" t="s">
        <v>21</v>
      </c>
      <c r="C27" s="138" t="s">
        <v>1349</v>
      </c>
      <c r="D27" s="138">
        <v>1991</v>
      </c>
      <c r="E27" s="138" t="s">
        <v>549</v>
      </c>
      <c r="F27" s="138" t="s">
        <v>550</v>
      </c>
      <c r="G27" s="114"/>
      <c r="H27" s="10">
        <f>VLOOKUP(C27,'1 PORTOSELVAGGIO'!MONOPOLI,5,FALSE)</f>
        <v>11</v>
      </c>
      <c r="I27" s="10"/>
      <c r="J27" s="10"/>
      <c r="K27" s="214"/>
      <c r="L27" s="115"/>
      <c r="M27" s="115"/>
      <c r="N27" s="115"/>
      <c r="O27" s="19"/>
      <c r="P27" s="12">
        <f t="shared" si="1"/>
        <v>11</v>
      </c>
      <c r="Q27" s="19">
        <f t="shared" si="2"/>
        <v>1</v>
      </c>
      <c r="R27" s="12">
        <f t="shared" si="3"/>
        <v>11</v>
      </c>
    </row>
    <row r="28" spans="1:18" s="128" customFormat="1" ht="12.75" customHeight="1">
      <c r="A28" s="12">
        <v>19</v>
      </c>
      <c r="B28" s="95" t="s">
        <v>21</v>
      </c>
      <c r="C28" s="138" t="s">
        <v>1375</v>
      </c>
      <c r="D28" s="138">
        <v>1986</v>
      </c>
      <c r="E28" s="138" t="s">
        <v>493</v>
      </c>
      <c r="F28" s="138" t="s">
        <v>494</v>
      </c>
      <c r="G28" s="59" t="str">
        <f>IF(COUNTIF(donne,C28)&gt;1,"x"," ")</f>
        <v xml:space="preserve"> </v>
      </c>
      <c r="H28" s="10">
        <f>VLOOKUP(C28,'1 PORTOSELVAGGIO'!MONOPOLI,5,FALSE)</f>
        <v>10</v>
      </c>
      <c r="I28" s="10"/>
      <c r="J28" s="10"/>
      <c r="K28" s="214"/>
      <c r="L28" s="10"/>
      <c r="M28" s="10"/>
      <c r="N28" s="55"/>
      <c r="O28" s="12"/>
      <c r="P28" s="12">
        <f t="shared" si="1"/>
        <v>10</v>
      </c>
      <c r="Q28" s="12">
        <f t="shared" si="2"/>
        <v>1</v>
      </c>
      <c r="R28" s="12">
        <f t="shared" si="3"/>
        <v>10</v>
      </c>
    </row>
    <row r="29" spans="1:18" s="128" customFormat="1" ht="12.75" customHeight="1">
      <c r="A29" s="12">
        <v>20</v>
      </c>
      <c r="B29" s="95" t="s">
        <v>21</v>
      </c>
      <c r="C29" s="138" t="s">
        <v>1385</v>
      </c>
      <c r="D29" s="138">
        <v>1984</v>
      </c>
      <c r="E29" s="138" t="s">
        <v>523</v>
      </c>
      <c r="F29" s="138" t="s">
        <v>524</v>
      </c>
      <c r="G29" s="11" t="str">
        <f>IF(COUNTIF(donne,C29)&gt;1,"x"," ")</f>
        <v xml:space="preserve"> </v>
      </c>
      <c r="H29" s="10">
        <f>VLOOKUP(C29,'1 PORTOSELVAGGIO'!MONOPOLI,5,FALSE)</f>
        <v>9</v>
      </c>
      <c r="I29" s="10"/>
      <c r="J29" s="10"/>
      <c r="K29" s="10"/>
      <c r="L29" s="10"/>
      <c r="M29" s="10"/>
      <c r="N29" s="55"/>
      <c r="O29" s="12"/>
      <c r="P29" s="12">
        <f t="shared" si="1"/>
        <v>9</v>
      </c>
      <c r="Q29" s="12">
        <f t="shared" si="2"/>
        <v>1</v>
      </c>
      <c r="R29" s="12">
        <f t="shared" si="3"/>
        <v>9</v>
      </c>
    </row>
    <row r="30" spans="1:18" s="128" customFormat="1" ht="12.75" customHeight="1">
      <c r="A30" s="12">
        <v>21</v>
      </c>
      <c r="B30" s="9" t="s">
        <v>21</v>
      </c>
      <c r="C30" s="138" t="s">
        <v>1410</v>
      </c>
      <c r="D30" s="138">
        <v>1984</v>
      </c>
      <c r="E30" s="138" t="s">
        <v>486</v>
      </c>
      <c r="F30" s="138" t="s">
        <v>487</v>
      </c>
      <c r="G30" s="11" t="str">
        <f>IF(COUNTIF(donne,C30)&gt;1,"x"," ")</f>
        <v xml:space="preserve"> </v>
      </c>
      <c r="H30" s="10">
        <f>VLOOKUP(C30,'1 PORTOSELVAGGIO'!MONOPOLI,5,FALSE)</f>
        <v>7</v>
      </c>
      <c r="I30" s="10"/>
      <c r="J30" s="10"/>
      <c r="K30" s="10"/>
      <c r="L30" s="10"/>
      <c r="M30" s="10"/>
      <c r="N30" s="55"/>
      <c r="O30" s="12"/>
      <c r="P30" s="12">
        <f t="shared" si="1"/>
        <v>7</v>
      </c>
      <c r="Q30" s="12">
        <f t="shared" si="2"/>
        <v>1</v>
      </c>
      <c r="R30" s="12">
        <f t="shared" si="3"/>
        <v>7</v>
      </c>
    </row>
    <row r="31" spans="1:18" s="128" customFormat="1" ht="12.75" customHeight="1">
      <c r="A31" s="14"/>
      <c r="B31" s="121"/>
      <c r="C31" s="255"/>
      <c r="D31" s="255"/>
      <c r="E31" s="255"/>
      <c r="F31" s="255"/>
      <c r="G31" s="35"/>
      <c r="H31" s="17"/>
      <c r="I31" s="17"/>
      <c r="J31" s="17"/>
      <c r="K31" s="17"/>
      <c r="L31" s="17"/>
      <c r="M31" s="17"/>
      <c r="N31" s="56"/>
      <c r="O31" s="14"/>
      <c r="P31" s="14"/>
      <c r="Q31" s="14"/>
      <c r="R31" s="14"/>
    </row>
    <row r="32" spans="1:18" ht="13.5" thickBot="1">
      <c r="A32" s="14"/>
      <c r="B32" s="15"/>
      <c r="C32" s="62"/>
      <c r="D32" s="63"/>
      <c r="E32" s="63"/>
      <c r="F32" s="64"/>
      <c r="G32" s="65"/>
      <c r="H32" s="17"/>
      <c r="I32" s="17"/>
      <c r="J32" s="17"/>
      <c r="K32" s="17"/>
      <c r="L32" s="56"/>
      <c r="M32" s="56"/>
      <c r="N32" s="17"/>
      <c r="P32" s="14"/>
      <c r="Q32" s="14"/>
    </row>
    <row r="33" spans="1:18" ht="38.25">
      <c r="A33" s="99" t="s">
        <v>30</v>
      </c>
      <c r="B33" s="100"/>
      <c r="C33" s="100"/>
      <c r="D33" s="100"/>
      <c r="E33" s="100"/>
      <c r="F33" s="101"/>
      <c r="G33" s="21"/>
      <c r="H33" s="41" t="s">
        <v>441</v>
      </c>
      <c r="I33" s="32" t="s">
        <v>2</v>
      </c>
      <c r="J33" s="32" t="s">
        <v>3</v>
      </c>
      <c r="K33" s="32" t="s">
        <v>4</v>
      </c>
      <c r="L33" s="32" t="s">
        <v>6</v>
      </c>
      <c r="M33" s="32" t="s">
        <v>2169</v>
      </c>
      <c r="N33" s="32" t="s">
        <v>5</v>
      </c>
      <c r="O33" s="32" t="s">
        <v>7</v>
      </c>
      <c r="P33" s="88" t="s">
        <v>8</v>
      </c>
      <c r="Q33" s="89" t="s">
        <v>9</v>
      </c>
      <c r="R33" s="28" t="s">
        <v>10</v>
      </c>
    </row>
    <row r="34" spans="1:18" ht="13.5" thickBot="1">
      <c r="A34" s="102"/>
      <c r="B34" s="103"/>
      <c r="C34" s="103"/>
      <c r="D34" s="103"/>
      <c r="E34" s="103"/>
      <c r="F34" s="104"/>
      <c r="G34" s="22"/>
      <c r="H34" s="40" t="s">
        <v>12</v>
      </c>
      <c r="I34" s="33" t="s">
        <v>11</v>
      </c>
      <c r="J34" s="33" t="s">
        <v>12</v>
      </c>
      <c r="K34" s="33" t="s">
        <v>11</v>
      </c>
      <c r="L34" s="33" t="s">
        <v>13</v>
      </c>
      <c r="M34" s="33" t="s">
        <v>13</v>
      </c>
      <c r="N34" s="33" t="s">
        <v>14</v>
      </c>
      <c r="O34" s="131"/>
      <c r="P34" s="90"/>
      <c r="Q34" s="91"/>
      <c r="R34" s="92"/>
    </row>
    <row r="35" spans="1:18" s="18" customFormat="1" ht="13.5" customHeight="1">
      <c r="A35" s="42" t="s">
        <v>15</v>
      </c>
      <c r="B35" s="42" t="s">
        <v>16</v>
      </c>
      <c r="C35" s="42" t="s">
        <v>17</v>
      </c>
      <c r="D35" s="42" t="s">
        <v>18</v>
      </c>
      <c r="E35" s="42"/>
      <c r="F35" s="42" t="s">
        <v>19</v>
      </c>
      <c r="G35" s="23" t="s">
        <v>20</v>
      </c>
      <c r="H35" s="24">
        <v>42869</v>
      </c>
      <c r="I35" s="24">
        <v>42883</v>
      </c>
      <c r="J35" s="31">
        <v>42911</v>
      </c>
      <c r="K35" s="31">
        <v>42925</v>
      </c>
      <c r="L35" s="31">
        <v>42981</v>
      </c>
      <c r="M35" s="31">
        <v>43016</v>
      </c>
      <c r="N35" s="31">
        <v>43079</v>
      </c>
      <c r="O35" s="87"/>
      <c r="P35" s="86"/>
      <c r="Q35" s="87"/>
      <c r="R35" s="87"/>
    </row>
    <row r="36" spans="1:18">
      <c r="A36" s="12">
        <v>1</v>
      </c>
      <c r="B36" s="95" t="s">
        <v>31</v>
      </c>
      <c r="C36" s="94" t="s">
        <v>786</v>
      </c>
      <c r="D36" s="94">
        <v>1978</v>
      </c>
      <c r="E36" s="94" t="s">
        <v>546</v>
      </c>
      <c r="F36" s="94" t="s">
        <v>547</v>
      </c>
      <c r="G36" s="11" t="str">
        <f>IF(COUNTIF(donne,C36)&gt;1,"x"," ")</f>
        <v xml:space="preserve"> </v>
      </c>
      <c r="H36" s="327">
        <f>VLOOKUP(C36,'1 PORTOSELVAGGIO'!MONOPOLI,5,FALSE)</f>
        <v>16</v>
      </c>
      <c r="I36" s="327">
        <f>VLOOKUP(C36,CHIARO1,7,FALSE)</f>
        <v>16</v>
      </c>
      <c r="J36" s="10">
        <f>VLOOKUP(C36,GAGLIANO1,8,FALSE)</f>
        <v>18</v>
      </c>
      <c r="K36" s="10">
        <f>VLOOKUP(C36,severino1,8,FALSE)</f>
        <v>16</v>
      </c>
      <c r="L36" s="10">
        <v>18</v>
      </c>
      <c r="M36" s="10">
        <v>18</v>
      </c>
      <c r="N36" s="55">
        <v>16</v>
      </c>
      <c r="O36" s="12">
        <v>10</v>
      </c>
      <c r="P36" s="12">
        <f>SUM(H36:O36)</f>
        <v>128</v>
      </c>
      <c r="Q36" s="12">
        <f>COUNT(H36:N36)</f>
        <v>7</v>
      </c>
      <c r="R36" s="12">
        <f>P36-H36-I36</f>
        <v>96</v>
      </c>
    </row>
    <row r="37" spans="1:18">
      <c r="A37" s="12">
        <v>2</v>
      </c>
      <c r="B37" s="95" t="s">
        <v>31</v>
      </c>
      <c r="C37" s="94" t="s">
        <v>708</v>
      </c>
      <c r="D37" s="94">
        <v>1978</v>
      </c>
      <c r="E37" s="94" t="s">
        <v>499</v>
      </c>
      <c r="F37" s="94" t="s">
        <v>500</v>
      </c>
      <c r="G37" s="11" t="str">
        <f>IF(COUNTIF(donne,C37)&gt;1,"x"," ")</f>
        <v xml:space="preserve"> </v>
      </c>
      <c r="H37" s="10">
        <f>VLOOKUP(C37,'1 PORTOSELVAGGIO'!MONOPOLI,5,FALSE)</f>
        <v>18</v>
      </c>
      <c r="I37" s="10"/>
      <c r="J37" s="10"/>
      <c r="K37" s="10">
        <f>VLOOKUP(C37,severino1,8,FALSE)</f>
        <v>15</v>
      </c>
      <c r="L37" s="10">
        <v>20</v>
      </c>
      <c r="M37" s="10">
        <v>20</v>
      </c>
      <c r="N37" s="55">
        <v>20</v>
      </c>
      <c r="O37" s="12"/>
      <c r="P37" s="12">
        <f t="shared" ref="P37:P38" si="4">SUM(H37:O37)</f>
        <v>93</v>
      </c>
      <c r="Q37" s="12">
        <f>COUNT(H37:N37)</f>
        <v>5</v>
      </c>
      <c r="R37" s="12">
        <f>P37</f>
        <v>93</v>
      </c>
    </row>
    <row r="38" spans="1:18">
      <c r="A38" s="12">
        <v>3</v>
      </c>
      <c r="B38" s="95" t="s">
        <v>31</v>
      </c>
      <c r="C38" s="9" t="s">
        <v>1601</v>
      </c>
      <c r="D38" s="213">
        <v>1978</v>
      </c>
      <c r="E38" s="215" t="s">
        <v>476</v>
      </c>
      <c r="F38" s="145" t="s">
        <v>477</v>
      </c>
      <c r="G38" s="11" t="str">
        <f>IF(COUNTIF(donne,C38)&gt;1,"x"," ")</f>
        <v xml:space="preserve"> </v>
      </c>
      <c r="H38" s="213">
        <v>8</v>
      </c>
      <c r="I38" s="213">
        <v>13</v>
      </c>
      <c r="J38" s="9"/>
      <c r="K38" s="10">
        <f>VLOOKUP(C38,severino1,8,FALSE)</f>
        <v>12</v>
      </c>
      <c r="L38" s="10">
        <v>14</v>
      </c>
      <c r="M38" s="10">
        <v>15</v>
      </c>
      <c r="N38" s="55">
        <v>13</v>
      </c>
      <c r="O38" s="12"/>
      <c r="P38" s="12">
        <f t="shared" si="4"/>
        <v>75</v>
      </c>
      <c r="Q38" s="12">
        <f>COUNT(H38:N38)</f>
        <v>6</v>
      </c>
      <c r="R38" s="12">
        <f>P38</f>
        <v>75</v>
      </c>
    </row>
    <row r="39" spans="1:18" s="128" customFormat="1">
      <c r="A39" s="12"/>
      <c r="B39" s="275"/>
      <c r="C39" s="275"/>
      <c r="D39" s="275"/>
      <c r="E39" s="275"/>
      <c r="F39" s="275"/>
      <c r="G39" s="276"/>
      <c r="H39" s="277"/>
      <c r="I39" s="277"/>
      <c r="J39" s="277"/>
      <c r="K39" s="277"/>
      <c r="L39" s="277"/>
      <c r="M39" s="277"/>
      <c r="N39" s="278"/>
      <c r="O39" s="279"/>
      <c r="P39" s="279"/>
      <c r="Q39" s="279"/>
      <c r="R39" s="279"/>
    </row>
    <row r="40" spans="1:18">
      <c r="A40" s="12">
        <v>4</v>
      </c>
      <c r="B40" s="95" t="s">
        <v>31</v>
      </c>
      <c r="C40" s="146" t="s">
        <v>1471</v>
      </c>
      <c r="D40" s="146">
        <v>1980</v>
      </c>
      <c r="E40" s="146" t="s">
        <v>641</v>
      </c>
      <c r="F40" s="146" t="s">
        <v>642</v>
      </c>
      <c r="G40" s="11" t="str">
        <f t="shared" ref="G40:G69" si="5">IF(COUNTIF(donne,C40)&gt;1,"x"," ")</f>
        <v xml:space="preserve"> </v>
      </c>
      <c r="H40" s="66"/>
      <c r="I40" s="20">
        <v>20</v>
      </c>
      <c r="J40" s="10">
        <f>VLOOKUP(C40,GAGLIANO1,8,FALSE)</f>
        <v>20</v>
      </c>
      <c r="K40" s="10">
        <f>VLOOKUP(C40,severino1,8,FALSE)</f>
        <v>20</v>
      </c>
      <c r="L40" s="10"/>
      <c r="M40" s="10"/>
      <c r="N40" s="55"/>
      <c r="O40" s="12"/>
      <c r="P40" s="12">
        <f t="shared" ref="P40:P69" si="6">H40+I40+J40+K40+L40+M40+N40</f>
        <v>60</v>
      </c>
      <c r="Q40" s="12">
        <f t="shared" ref="Q40:Q69" si="7">COUNT(H40:N40)</f>
        <v>3</v>
      </c>
      <c r="R40" s="12">
        <f t="shared" ref="R40:R69" si="8">P40</f>
        <v>60</v>
      </c>
    </row>
    <row r="41" spans="1:18">
      <c r="A41" s="12">
        <v>5</v>
      </c>
      <c r="B41" s="95" t="s">
        <v>31</v>
      </c>
      <c r="C41" s="145" t="s">
        <v>1556</v>
      </c>
      <c r="D41" s="145">
        <v>1982</v>
      </c>
      <c r="E41" s="145" t="s">
        <v>1557</v>
      </c>
      <c r="F41" s="145" t="s">
        <v>1558</v>
      </c>
      <c r="G41" s="11" t="str">
        <f t="shared" si="5"/>
        <v xml:space="preserve"> </v>
      </c>
      <c r="H41" s="9"/>
      <c r="I41" s="10">
        <v>18</v>
      </c>
      <c r="J41" s="10"/>
      <c r="K41" s="10">
        <f>VLOOKUP(C41,severino1,8,FALSE)</f>
        <v>14</v>
      </c>
      <c r="L41" s="10"/>
      <c r="M41" s="10"/>
      <c r="N41" s="55"/>
      <c r="O41" s="12"/>
      <c r="P41" s="12">
        <f t="shared" si="6"/>
        <v>32</v>
      </c>
      <c r="Q41" s="12">
        <f t="shared" si="7"/>
        <v>2</v>
      </c>
      <c r="R41" s="12">
        <f t="shared" si="8"/>
        <v>32</v>
      </c>
    </row>
    <row r="42" spans="1:18">
      <c r="A42" s="12">
        <v>6</v>
      </c>
      <c r="B42" s="95" t="s">
        <v>31</v>
      </c>
      <c r="C42" s="145" t="s">
        <v>2133</v>
      </c>
      <c r="D42" s="213">
        <v>1978</v>
      </c>
      <c r="E42" s="215" t="s">
        <v>1465</v>
      </c>
      <c r="F42" s="145" t="s">
        <v>1466</v>
      </c>
      <c r="G42" s="11" t="str">
        <f t="shared" si="5"/>
        <v xml:space="preserve"> </v>
      </c>
      <c r="H42" s="9"/>
      <c r="I42" s="9"/>
      <c r="J42" s="9"/>
      <c r="K42" s="9"/>
      <c r="L42" s="66">
        <v>16</v>
      </c>
      <c r="M42" s="10">
        <v>16</v>
      </c>
      <c r="N42" s="55"/>
      <c r="O42" s="12"/>
      <c r="P42" s="12">
        <f t="shared" si="6"/>
        <v>32</v>
      </c>
      <c r="Q42" s="12">
        <f t="shared" si="7"/>
        <v>2</v>
      </c>
      <c r="R42" s="12">
        <f t="shared" si="8"/>
        <v>32</v>
      </c>
    </row>
    <row r="43" spans="1:18">
      <c r="A43" s="12">
        <v>7</v>
      </c>
      <c r="B43" s="95" t="s">
        <v>31</v>
      </c>
      <c r="C43" s="94" t="s">
        <v>887</v>
      </c>
      <c r="D43" s="94">
        <v>1981</v>
      </c>
      <c r="E43" s="94" t="s">
        <v>448</v>
      </c>
      <c r="F43" s="94" t="s">
        <v>449</v>
      </c>
      <c r="G43" s="11" t="str">
        <f t="shared" si="5"/>
        <v xml:space="preserve"> </v>
      </c>
      <c r="H43" s="10">
        <f>VLOOKUP(C43,'1 PORTOSELVAGGIO'!MONOPOLI,5,FALSE)</f>
        <v>11</v>
      </c>
      <c r="I43" s="10">
        <f>VLOOKUP(C43,CHIARO1,7,FALSE)</f>
        <v>15</v>
      </c>
      <c r="J43" s="10"/>
      <c r="K43" s="10"/>
      <c r="L43" s="10"/>
      <c r="M43" s="10"/>
      <c r="N43" s="55"/>
      <c r="O43" s="12"/>
      <c r="P43" s="12">
        <f t="shared" si="6"/>
        <v>26</v>
      </c>
      <c r="Q43" s="12">
        <f t="shared" si="7"/>
        <v>2</v>
      </c>
      <c r="R43" s="12">
        <f t="shared" si="8"/>
        <v>26</v>
      </c>
    </row>
    <row r="44" spans="1:18">
      <c r="A44" s="12">
        <v>9</v>
      </c>
      <c r="B44" s="95" t="s">
        <v>31</v>
      </c>
      <c r="C44" s="94" t="s">
        <v>1073</v>
      </c>
      <c r="D44" s="94">
        <v>1979</v>
      </c>
      <c r="E44" s="94" t="s">
        <v>486</v>
      </c>
      <c r="F44" s="94" t="s">
        <v>487</v>
      </c>
      <c r="G44" s="11" t="str">
        <f t="shared" si="5"/>
        <v xml:space="preserve"> </v>
      </c>
      <c r="H44" s="10">
        <f>VLOOKUP(C44,'1 PORTOSELVAGGIO'!MONOPOLI,5,FALSE)</f>
        <v>9</v>
      </c>
      <c r="I44" s="10"/>
      <c r="J44" s="10"/>
      <c r="K44" s="10">
        <f>VLOOKUP(C44,severino1,8,FALSE)</f>
        <v>13</v>
      </c>
      <c r="L44" s="10"/>
      <c r="M44" s="10"/>
      <c r="N44" s="55"/>
      <c r="O44" s="12"/>
      <c r="P44" s="12">
        <f t="shared" si="6"/>
        <v>22</v>
      </c>
      <c r="Q44" s="12">
        <f t="shared" si="7"/>
        <v>2</v>
      </c>
      <c r="R44" s="12">
        <f t="shared" si="8"/>
        <v>22</v>
      </c>
    </row>
    <row r="45" spans="1:18">
      <c r="A45" s="12">
        <v>10</v>
      </c>
      <c r="B45" s="95" t="s">
        <v>31</v>
      </c>
      <c r="C45" s="95" t="s">
        <v>618</v>
      </c>
      <c r="D45" s="95">
        <v>1980</v>
      </c>
      <c r="E45" s="95" t="s">
        <v>514</v>
      </c>
      <c r="F45" s="95" t="s">
        <v>515</v>
      </c>
      <c r="G45" s="11" t="str">
        <f t="shared" si="5"/>
        <v xml:space="preserve"> </v>
      </c>
      <c r="H45" s="10">
        <f>VLOOKUP(C45,'1 PORTOSELVAGGIO'!MONOPOLI,5,FALSE)</f>
        <v>20</v>
      </c>
      <c r="I45" s="10"/>
      <c r="J45" s="10"/>
      <c r="K45" s="10"/>
      <c r="L45" s="10"/>
      <c r="M45" s="10"/>
      <c r="N45" s="55"/>
      <c r="O45" s="12"/>
      <c r="P45" s="12">
        <f t="shared" si="6"/>
        <v>20</v>
      </c>
      <c r="Q45" s="12">
        <f t="shared" si="7"/>
        <v>1</v>
      </c>
      <c r="R45" s="12">
        <f t="shared" si="8"/>
        <v>20</v>
      </c>
    </row>
    <row r="46" spans="1:18">
      <c r="A46" s="12">
        <v>11</v>
      </c>
      <c r="B46" s="95" t="s">
        <v>31</v>
      </c>
      <c r="C46" s="94" t="s">
        <v>1256</v>
      </c>
      <c r="D46" s="94">
        <v>1978</v>
      </c>
      <c r="E46" s="94" t="s">
        <v>546</v>
      </c>
      <c r="F46" s="94" t="s">
        <v>547</v>
      </c>
      <c r="G46" s="11" t="str">
        <f t="shared" si="5"/>
        <v xml:space="preserve"> </v>
      </c>
      <c r="H46" s="10">
        <f>VLOOKUP(C46,'1 PORTOSELVAGGIO'!MONOPOLI,5,FALSE)</f>
        <v>6</v>
      </c>
      <c r="I46" s="10"/>
      <c r="J46" s="10">
        <f>VLOOKUP(C46,GAGLIANO1,8,FALSE)</f>
        <v>14</v>
      </c>
      <c r="K46" s="10"/>
      <c r="L46" s="10"/>
      <c r="M46" s="10"/>
      <c r="N46" s="55"/>
      <c r="O46" s="12"/>
      <c r="P46" s="12">
        <f t="shared" si="6"/>
        <v>20</v>
      </c>
      <c r="Q46" s="12">
        <f t="shared" si="7"/>
        <v>2</v>
      </c>
      <c r="R46" s="12">
        <f t="shared" si="8"/>
        <v>20</v>
      </c>
    </row>
    <row r="47" spans="1:18">
      <c r="A47" s="12">
        <v>12</v>
      </c>
      <c r="B47" s="95" t="s">
        <v>31</v>
      </c>
      <c r="C47" s="9" t="s">
        <v>1925</v>
      </c>
      <c r="D47" s="213">
        <v>1980</v>
      </c>
      <c r="E47" s="215" t="s">
        <v>476</v>
      </c>
      <c r="F47" s="145" t="s">
        <v>477</v>
      </c>
      <c r="G47" s="11" t="str">
        <f t="shared" si="5"/>
        <v xml:space="preserve"> </v>
      </c>
      <c r="H47" s="145"/>
      <c r="I47" s="145"/>
      <c r="J47" s="9"/>
      <c r="K47" s="10">
        <f>VLOOKUP(C47,severino1,8,FALSE)</f>
        <v>18</v>
      </c>
      <c r="L47" s="10"/>
      <c r="M47" s="10"/>
      <c r="N47" s="55"/>
      <c r="O47" s="12"/>
      <c r="P47" s="12">
        <f t="shared" si="6"/>
        <v>18</v>
      </c>
      <c r="Q47" s="12">
        <f t="shared" si="7"/>
        <v>1</v>
      </c>
      <c r="R47" s="12">
        <f t="shared" si="8"/>
        <v>18</v>
      </c>
    </row>
    <row r="48" spans="1:18">
      <c r="A48" s="12">
        <v>13</v>
      </c>
      <c r="B48" s="95" t="s">
        <v>31</v>
      </c>
      <c r="C48" s="9" t="s">
        <v>2471</v>
      </c>
      <c r="D48" s="9">
        <v>1980</v>
      </c>
      <c r="E48" s="9" t="s">
        <v>1473</v>
      </c>
      <c r="F48" s="9" t="s">
        <v>1474</v>
      </c>
      <c r="G48" s="11" t="str">
        <f t="shared" si="5"/>
        <v xml:space="preserve"> </v>
      </c>
      <c r="H48" s="9"/>
      <c r="I48" s="9"/>
      <c r="J48" s="9"/>
      <c r="K48" s="9"/>
      <c r="L48" s="9"/>
      <c r="M48" s="9"/>
      <c r="N48" s="267">
        <v>18</v>
      </c>
      <c r="O48" s="12"/>
      <c r="P48" s="12">
        <f t="shared" si="6"/>
        <v>18</v>
      </c>
      <c r="Q48" s="12">
        <f t="shared" si="7"/>
        <v>1</v>
      </c>
      <c r="R48" s="12">
        <f t="shared" si="8"/>
        <v>18</v>
      </c>
    </row>
    <row r="49" spans="1:18">
      <c r="A49" s="12">
        <v>14</v>
      </c>
      <c r="B49" s="95" t="s">
        <v>31</v>
      </c>
      <c r="C49" s="205" t="s">
        <v>1709</v>
      </c>
      <c r="D49" s="206">
        <v>1982</v>
      </c>
      <c r="E49" s="207" t="s">
        <v>1813</v>
      </c>
      <c r="F49" s="9" t="s">
        <v>1814</v>
      </c>
      <c r="G49" s="11" t="str">
        <f t="shared" si="5"/>
        <v xml:space="preserve"> </v>
      </c>
      <c r="H49" s="10"/>
      <c r="I49" s="10"/>
      <c r="J49" s="10">
        <f>VLOOKUP(C49,GAGLIANO1,8,FALSE)</f>
        <v>16</v>
      </c>
      <c r="K49" s="10"/>
      <c r="L49" s="10"/>
      <c r="M49" s="10"/>
      <c r="N49" s="55"/>
      <c r="O49" s="12"/>
      <c r="P49" s="12">
        <f t="shared" si="6"/>
        <v>16</v>
      </c>
      <c r="Q49" s="12">
        <f t="shared" si="7"/>
        <v>1</v>
      </c>
      <c r="R49" s="12">
        <f t="shared" si="8"/>
        <v>16</v>
      </c>
    </row>
    <row r="50" spans="1:18" s="128" customFormat="1">
      <c r="A50" s="12">
        <v>15</v>
      </c>
      <c r="B50" s="95" t="s">
        <v>31</v>
      </c>
      <c r="C50" s="94" t="s">
        <v>1434</v>
      </c>
      <c r="D50" s="94">
        <v>1981</v>
      </c>
      <c r="E50" s="94" t="s">
        <v>556</v>
      </c>
      <c r="F50" s="94" t="s">
        <v>557</v>
      </c>
      <c r="G50" s="11" t="str">
        <f t="shared" si="5"/>
        <v xml:space="preserve"> </v>
      </c>
      <c r="H50" s="10">
        <f>VLOOKUP(C50,'1 PORTOSELVAGGIO'!MONOPOLI,5,FALSE)</f>
        <v>1</v>
      </c>
      <c r="I50" s="10"/>
      <c r="J50" s="10"/>
      <c r="K50" s="10"/>
      <c r="L50" s="10">
        <v>15</v>
      </c>
      <c r="M50" s="10"/>
      <c r="N50" s="55"/>
      <c r="O50" s="12"/>
      <c r="P50" s="12">
        <f t="shared" si="6"/>
        <v>16</v>
      </c>
      <c r="Q50" s="12">
        <f t="shared" si="7"/>
        <v>2</v>
      </c>
      <c r="R50" s="12">
        <f t="shared" si="8"/>
        <v>16</v>
      </c>
    </row>
    <row r="51" spans="1:18" s="128" customFormat="1">
      <c r="A51" s="12">
        <v>16</v>
      </c>
      <c r="B51" s="95" t="s">
        <v>31</v>
      </c>
      <c r="C51" s="94" t="s">
        <v>799</v>
      </c>
      <c r="D51" s="94">
        <v>1978</v>
      </c>
      <c r="E51" s="94" t="s">
        <v>635</v>
      </c>
      <c r="F51" s="94" t="s">
        <v>636</v>
      </c>
      <c r="G51" s="11" t="str">
        <f t="shared" si="5"/>
        <v xml:space="preserve"> </v>
      </c>
      <c r="H51" s="10">
        <f>VLOOKUP(C51,'1 PORTOSELVAGGIO'!MONOPOLI,5,FALSE)</f>
        <v>15</v>
      </c>
      <c r="I51" s="10"/>
      <c r="J51" s="10"/>
      <c r="K51" s="10"/>
      <c r="L51" s="10"/>
      <c r="M51" s="10"/>
      <c r="N51" s="55"/>
      <c r="O51" s="12"/>
      <c r="P51" s="12">
        <f t="shared" si="6"/>
        <v>15</v>
      </c>
      <c r="Q51" s="12">
        <f t="shared" si="7"/>
        <v>1</v>
      </c>
      <c r="R51" s="12">
        <f t="shared" si="8"/>
        <v>15</v>
      </c>
    </row>
    <row r="52" spans="1:18" s="128" customFormat="1">
      <c r="A52" s="12">
        <v>17</v>
      </c>
      <c r="B52" s="95" t="s">
        <v>31</v>
      </c>
      <c r="C52" s="205" t="s">
        <v>1710</v>
      </c>
      <c r="D52" s="206">
        <v>1981</v>
      </c>
      <c r="E52" s="207" t="s">
        <v>493</v>
      </c>
      <c r="F52" s="9" t="s">
        <v>494</v>
      </c>
      <c r="G52" s="11" t="str">
        <f t="shared" si="5"/>
        <v xml:space="preserve"> </v>
      </c>
      <c r="H52" s="10"/>
      <c r="I52" s="10"/>
      <c r="J52" s="10">
        <f>VLOOKUP(C52,GAGLIANO1,8,FALSE)</f>
        <v>15</v>
      </c>
      <c r="K52" s="10"/>
      <c r="L52" s="10"/>
      <c r="M52" s="10"/>
      <c r="N52" s="55"/>
      <c r="O52" s="12"/>
      <c r="P52" s="12">
        <f t="shared" si="6"/>
        <v>15</v>
      </c>
      <c r="Q52" s="12">
        <f t="shared" si="7"/>
        <v>1</v>
      </c>
      <c r="R52" s="12">
        <f t="shared" si="8"/>
        <v>15</v>
      </c>
    </row>
    <row r="53" spans="1:18" s="128" customFormat="1">
      <c r="A53" s="12">
        <v>18</v>
      </c>
      <c r="B53" s="95" t="s">
        <v>31</v>
      </c>
      <c r="C53" s="9" t="s">
        <v>2524</v>
      </c>
      <c r="D53" s="9">
        <v>1978</v>
      </c>
      <c r="E53" s="9" t="s">
        <v>531</v>
      </c>
      <c r="F53" s="9" t="s">
        <v>1496</v>
      </c>
      <c r="G53" s="11" t="str">
        <f t="shared" si="5"/>
        <v xml:space="preserve"> </v>
      </c>
      <c r="H53" s="9"/>
      <c r="I53" s="9"/>
      <c r="J53" s="9"/>
      <c r="K53" s="9"/>
      <c r="L53" s="9"/>
      <c r="M53" s="9"/>
      <c r="N53" s="267">
        <v>15</v>
      </c>
      <c r="O53" s="12"/>
      <c r="P53" s="12">
        <f t="shared" si="6"/>
        <v>15</v>
      </c>
      <c r="Q53" s="12">
        <f t="shared" si="7"/>
        <v>1</v>
      </c>
      <c r="R53" s="12">
        <f t="shared" si="8"/>
        <v>15</v>
      </c>
    </row>
    <row r="54" spans="1:18" s="128" customFormat="1">
      <c r="A54" s="12">
        <v>19</v>
      </c>
      <c r="B54" s="95" t="s">
        <v>31</v>
      </c>
      <c r="C54" s="94" t="s">
        <v>810</v>
      </c>
      <c r="D54" s="94">
        <v>1982</v>
      </c>
      <c r="E54" s="94" t="s">
        <v>788</v>
      </c>
      <c r="F54" s="94" t="s">
        <v>789</v>
      </c>
      <c r="G54" s="11" t="str">
        <f t="shared" si="5"/>
        <v xml:space="preserve"> </v>
      </c>
      <c r="H54" s="10">
        <f>VLOOKUP(C54,'1 PORTOSELVAGGIO'!MONOPOLI,5,FALSE)</f>
        <v>14</v>
      </c>
      <c r="I54" s="10"/>
      <c r="J54" s="10"/>
      <c r="K54" s="10"/>
      <c r="L54" s="10"/>
      <c r="M54" s="10"/>
      <c r="N54" s="55"/>
      <c r="O54" s="12"/>
      <c r="P54" s="12">
        <f t="shared" si="6"/>
        <v>14</v>
      </c>
      <c r="Q54" s="12">
        <f t="shared" si="7"/>
        <v>1</v>
      </c>
      <c r="R54" s="12">
        <f t="shared" si="8"/>
        <v>14</v>
      </c>
    </row>
    <row r="55" spans="1:18" s="128" customFormat="1">
      <c r="A55" s="12">
        <v>20</v>
      </c>
      <c r="B55" s="95" t="s">
        <v>31</v>
      </c>
      <c r="C55" s="145" t="s">
        <v>1590</v>
      </c>
      <c r="D55" s="145">
        <v>1982</v>
      </c>
      <c r="E55" s="145" t="s">
        <v>556</v>
      </c>
      <c r="F55" s="145" t="s">
        <v>557</v>
      </c>
      <c r="G55" s="11" t="str">
        <f t="shared" si="5"/>
        <v xml:space="preserve"> </v>
      </c>
      <c r="H55" s="9"/>
      <c r="I55" s="10">
        <v>14</v>
      </c>
      <c r="J55" s="10"/>
      <c r="K55" s="10"/>
      <c r="L55" s="10"/>
      <c r="M55" s="10"/>
      <c r="N55" s="55"/>
      <c r="O55" s="12"/>
      <c r="P55" s="12">
        <f t="shared" si="6"/>
        <v>14</v>
      </c>
      <c r="Q55" s="12">
        <f t="shared" si="7"/>
        <v>1</v>
      </c>
      <c r="R55" s="12">
        <f t="shared" si="8"/>
        <v>14</v>
      </c>
    </row>
    <row r="56" spans="1:18" s="128" customFormat="1">
      <c r="A56" s="12">
        <v>21</v>
      </c>
      <c r="B56" s="95" t="s">
        <v>31</v>
      </c>
      <c r="C56" s="9" t="s">
        <v>2541</v>
      </c>
      <c r="D56" s="9">
        <v>1981</v>
      </c>
      <c r="E56" s="9" t="s">
        <v>1473</v>
      </c>
      <c r="F56" s="9" t="s">
        <v>1474</v>
      </c>
      <c r="G56" s="11" t="str">
        <f t="shared" si="5"/>
        <v xml:space="preserve"> </v>
      </c>
      <c r="H56" s="9"/>
      <c r="I56" s="9"/>
      <c r="J56" s="9"/>
      <c r="K56" s="9"/>
      <c r="L56" s="9"/>
      <c r="M56" s="9"/>
      <c r="N56" s="267">
        <v>14</v>
      </c>
      <c r="O56" s="12"/>
      <c r="P56" s="12">
        <f t="shared" si="6"/>
        <v>14</v>
      </c>
      <c r="Q56" s="12">
        <f t="shared" si="7"/>
        <v>1</v>
      </c>
      <c r="R56" s="12">
        <f t="shared" si="8"/>
        <v>14</v>
      </c>
    </row>
    <row r="57" spans="1:18" s="128" customFormat="1">
      <c r="A57" s="12">
        <v>22</v>
      </c>
      <c r="B57" s="95" t="s">
        <v>31</v>
      </c>
      <c r="C57" s="94" t="s">
        <v>845</v>
      </c>
      <c r="D57" s="94">
        <v>1982</v>
      </c>
      <c r="E57" s="94" t="s">
        <v>846</v>
      </c>
      <c r="F57" s="94" t="s">
        <v>847</v>
      </c>
      <c r="G57" s="11" t="str">
        <f t="shared" si="5"/>
        <v xml:space="preserve"> </v>
      </c>
      <c r="H57" s="10">
        <f>VLOOKUP(C57,'1 PORTOSELVAGGIO'!MONOPOLI,5,FALSE)</f>
        <v>13</v>
      </c>
      <c r="I57" s="10"/>
      <c r="J57" s="10"/>
      <c r="K57" s="10"/>
      <c r="L57" s="10"/>
      <c r="M57" s="10"/>
      <c r="N57" s="55"/>
      <c r="O57" s="12"/>
      <c r="P57" s="12">
        <f t="shared" si="6"/>
        <v>13</v>
      </c>
      <c r="Q57" s="12">
        <f t="shared" si="7"/>
        <v>1</v>
      </c>
      <c r="R57" s="12">
        <f t="shared" si="8"/>
        <v>13</v>
      </c>
    </row>
    <row r="58" spans="1:18" s="128" customFormat="1">
      <c r="A58" s="12">
        <v>23</v>
      </c>
      <c r="B58" s="95" t="s">
        <v>31</v>
      </c>
      <c r="C58" s="94" t="s">
        <v>881</v>
      </c>
      <c r="D58" s="94">
        <v>1979</v>
      </c>
      <c r="E58" s="94" t="s">
        <v>496</v>
      </c>
      <c r="F58" s="94" t="s">
        <v>497</v>
      </c>
      <c r="G58" s="11" t="str">
        <f t="shared" si="5"/>
        <v xml:space="preserve"> </v>
      </c>
      <c r="H58" s="10">
        <f>VLOOKUP(C58,'1 PORTOSELVAGGIO'!MONOPOLI,5,FALSE)</f>
        <v>12</v>
      </c>
      <c r="I58" s="10"/>
      <c r="J58" s="10"/>
      <c r="K58" s="10"/>
      <c r="L58" s="10"/>
      <c r="M58" s="10"/>
      <c r="N58" s="55"/>
      <c r="O58" s="12"/>
      <c r="P58" s="12">
        <f t="shared" si="6"/>
        <v>12</v>
      </c>
      <c r="Q58" s="12">
        <f t="shared" si="7"/>
        <v>1</v>
      </c>
      <c r="R58" s="12">
        <f t="shared" si="8"/>
        <v>12</v>
      </c>
    </row>
    <row r="59" spans="1:18" s="128" customFormat="1">
      <c r="A59" s="12">
        <v>24</v>
      </c>
      <c r="B59" s="95" t="s">
        <v>31</v>
      </c>
      <c r="C59" s="145" t="s">
        <v>1604</v>
      </c>
      <c r="D59" s="145">
        <v>1979</v>
      </c>
      <c r="E59" s="145" t="s">
        <v>1479</v>
      </c>
      <c r="F59" s="145" t="s">
        <v>1480</v>
      </c>
      <c r="G59" s="11" t="str">
        <f t="shared" si="5"/>
        <v xml:space="preserve"> </v>
      </c>
      <c r="H59" s="9"/>
      <c r="I59" s="10">
        <v>12</v>
      </c>
      <c r="J59" s="10"/>
      <c r="K59" s="10"/>
      <c r="L59" s="10"/>
      <c r="M59" s="10"/>
      <c r="N59" s="55"/>
      <c r="O59" s="12"/>
      <c r="P59" s="12">
        <f t="shared" si="6"/>
        <v>12</v>
      </c>
      <c r="Q59" s="12">
        <f t="shared" si="7"/>
        <v>1</v>
      </c>
      <c r="R59" s="12">
        <f t="shared" si="8"/>
        <v>12</v>
      </c>
    </row>
    <row r="60" spans="1:18" s="128" customFormat="1">
      <c r="A60" s="12">
        <v>25</v>
      </c>
      <c r="B60" s="95" t="s">
        <v>31</v>
      </c>
      <c r="C60" s="9" t="s">
        <v>2623</v>
      </c>
      <c r="D60" s="9">
        <v>1979</v>
      </c>
      <c r="E60" s="9" t="s">
        <v>2359</v>
      </c>
      <c r="F60" s="9" t="s">
        <v>2360</v>
      </c>
      <c r="G60" s="11" t="str">
        <f t="shared" si="5"/>
        <v xml:space="preserve"> </v>
      </c>
      <c r="H60" s="9"/>
      <c r="I60" s="9"/>
      <c r="J60" s="9"/>
      <c r="K60" s="9"/>
      <c r="L60" s="9"/>
      <c r="M60" s="9"/>
      <c r="N60" s="267">
        <v>12</v>
      </c>
      <c r="O60" s="12"/>
      <c r="P60" s="12">
        <f t="shared" si="6"/>
        <v>12</v>
      </c>
      <c r="Q60" s="12">
        <f t="shared" si="7"/>
        <v>1</v>
      </c>
      <c r="R60" s="12">
        <f t="shared" si="8"/>
        <v>12</v>
      </c>
    </row>
    <row r="61" spans="1:18" s="128" customFormat="1">
      <c r="A61" s="12">
        <v>26</v>
      </c>
      <c r="B61" s="95" t="s">
        <v>31</v>
      </c>
      <c r="C61" s="9" t="s">
        <v>2046</v>
      </c>
      <c r="D61" s="213">
        <v>1980</v>
      </c>
      <c r="E61" s="215" t="s">
        <v>2085</v>
      </c>
      <c r="F61" s="145" t="s">
        <v>2066</v>
      </c>
      <c r="G61" s="11" t="str">
        <f t="shared" si="5"/>
        <v xml:space="preserve"> </v>
      </c>
      <c r="H61" s="145"/>
      <c r="I61" s="145"/>
      <c r="J61" s="9"/>
      <c r="K61" s="10">
        <f>VLOOKUP(C61,severino1,8,FALSE)</f>
        <v>11</v>
      </c>
      <c r="L61" s="10"/>
      <c r="M61" s="10"/>
      <c r="N61" s="55"/>
      <c r="O61" s="12"/>
      <c r="P61" s="12">
        <f t="shared" si="6"/>
        <v>11</v>
      </c>
      <c r="Q61" s="12">
        <f t="shared" si="7"/>
        <v>1</v>
      </c>
      <c r="R61" s="12">
        <f t="shared" si="8"/>
        <v>11</v>
      </c>
    </row>
    <row r="62" spans="1:18" s="128" customFormat="1">
      <c r="A62" s="12">
        <v>27</v>
      </c>
      <c r="B62" s="95" t="s">
        <v>31</v>
      </c>
      <c r="C62" s="94" t="s">
        <v>1044</v>
      </c>
      <c r="D62" s="94">
        <v>1978</v>
      </c>
      <c r="E62" s="94" t="s">
        <v>486</v>
      </c>
      <c r="F62" s="94" t="s">
        <v>487</v>
      </c>
      <c r="G62" s="11" t="str">
        <f t="shared" si="5"/>
        <v xml:space="preserve"> </v>
      </c>
      <c r="H62" s="10">
        <f>VLOOKUP(C62,'1 PORTOSELVAGGIO'!MONOPOLI,5,FALSE)</f>
        <v>10</v>
      </c>
      <c r="I62" s="10"/>
      <c r="J62" s="10"/>
      <c r="K62" s="10"/>
      <c r="L62" s="10"/>
      <c r="M62" s="10"/>
      <c r="N62" s="55"/>
      <c r="O62" s="12"/>
      <c r="P62" s="12">
        <f t="shared" si="6"/>
        <v>10</v>
      </c>
      <c r="Q62" s="12">
        <f t="shared" si="7"/>
        <v>1</v>
      </c>
      <c r="R62" s="12">
        <f t="shared" si="8"/>
        <v>10</v>
      </c>
    </row>
    <row r="63" spans="1:18" s="128" customFormat="1">
      <c r="A63" s="12">
        <v>29</v>
      </c>
      <c r="B63" s="95" t="s">
        <v>31</v>
      </c>
      <c r="C63" s="9" t="s">
        <v>2051</v>
      </c>
      <c r="D63" s="213">
        <v>1982</v>
      </c>
      <c r="E63" s="215" t="s">
        <v>1537</v>
      </c>
      <c r="F63" s="145" t="s">
        <v>1538</v>
      </c>
      <c r="G63" s="11" t="str">
        <f t="shared" si="5"/>
        <v xml:space="preserve"> </v>
      </c>
      <c r="H63" s="145"/>
      <c r="I63" s="145"/>
      <c r="J63" s="9"/>
      <c r="K63" s="10">
        <f>VLOOKUP(C63,severino1,8,FALSE)</f>
        <v>10</v>
      </c>
      <c r="L63" s="10"/>
      <c r="M63" s="10"/>
      <c r="N63" s="55"/>
      <c r="O63" s="12"/>
      <c r="P63" s="12">
        <f t="shared" si="6"/>
        <v>10</v>
      </c>
      <c r="Q63" s="12">
        <f t="shared" si="7"/>
        <v>1</v>
      </c>
      <c r="R63" s="12">
        <f t="shared" si="8"/>
        <v>10</v>
      </c>
    </row>
    <row r="64" spans="1:18" s="128" customFormat="1">
      <c r="A64" s="12">
        <v>30</v>
      </c>
      <c r="B64" s="95" t="s">
        <v>31</v>
      </c>
      <c r="C64" s="9" t="s">
        <v>2054</v>
      </c>
      <c r="D64" s="213">
        <v>1979</v>
      </c>
      <c r="E64" s="215" t="s">
        <v>884</v>
      </c>
      <c r="F64" s="145" t="s">
        <v>885</v>
      </c>
      <c r="G64" s="11" t="str">
        <f t="shared" si="5"/>
        <v xml:space="preserve"> </v>
      </c>
      <c r="H64" s="145"/>
      <c r="I64" s="145"/>
      <c r="J64" s="9"/>
      <c r="K64" s="10">
        <f>VLOOKUP(C64,severino1,8,FALSE)</f>
        <v>9</v>
      </c>
      <c r="L64" s="10"/>
      <c r="M64" s="10"/>
      <c r="N64" s="55"/>
      <c r="O64" s="12"/>
      <c r="P64" s="12">
        <f t="shared" si="6"/>
        <v>9</v>
      </c>
      <c r="Q64" s="12">
        <f t="shared" si="7"/>
        <v>1</v>
      </c>
      <c r="R64" s="12">
        <f t="shared" si="8"/>
        <v>9</v>
      </c>
    </row>
    <row r="65" spans="1:18" s="128" customFormat="1">
      <c r="A65" s="12">
        <v>31</v>
      </c>
      <c r="B65" s="95" t="s">
        <v>31</v>
      </c>
      <c r="C65" s="94" t="s">
        <v>1238</v>
      </c>
      <c r="D65" s="94">
        <v>1980</v>
      </c>
      <c r="E65" s="94" t="s">
        <v>476</v>
      </c>
      <c r="F65" s="94" t="s">
        <v>477</v>
      </c>
      <c r="G65" s="11" t="str">
        <f t="shared" si="5"/>
        <v xml:space="preserve"> </v>
      </c>
      <c r="H65" s="10">
        <f>VLOOKUP(C65,'1 PORTOSELVAGGIO'!MONOPOLI,5,FALSE)</f>
        <v>7</v>
      </c>
      <c r="I65" s="10"/>
      <c r="J65" s="10"/>
      <c r="K65" s="10"/>
      <c r="L65" s="10"/>
      <c r="M65" s="10"/>
      <c r="N65" s="55"/>
      <c r="O65" s="12"/>
      <c r="P65" s="12">
        <f t="shared" si="6"/>
        <v>7</v>
      </c>
      <c r="Q65" s="12">
        <f t="shared" si="7"/>
        <v>1</v>
      </c>
      <c r="R65" s="12">
        <f t="shared" si="8"/>
        <v>7</v>
      </c>
    </row>
    <row r="66" spans="1:18" s="128" customFormat="1">
      <c r="A66" s="12">
        <v>32</v>
      </c>
      <c r="B66" s="9" t="s">
        <v>31</v>
      </c>
      <c r="C66" s="94" t="s">
        <v>1313</v>
      </c>
      <c r="D66" s="94">
        <v>1979</v>
      </c>
      <c r="E66" s="94" t="s">
        <v>486</v>
      </c>
      <c r="F66" s="94" t="s">
        <v>487</v>
      </c>
      <c r="G66" s="11" t="str">
        <f t="shared" si="5"/>
        <v xml:space="preserve"> </v>
      </c>
      <c r="H66" s="10">
        <f>VLOOKUP(C66,'1 PORTOSELVAGGIO'!MONOPOLI,5,FALSE)</f>
        <v>5</v>
      </c>
      <c r="I66" s="10"/>
      <c r="J66" s="10"/>
      <c r="K66" s="10"/>
      <c r="L66" s="10"/>
      <c r="M66" s="10"/>
      <c r="N66" s="55"/>
      <c r="O66" s="12"/>
      <c r="P66" s="12">
        <f t="shared" si="6"/>
        <v>5</v>
      </c>
      <c r="Q66" s="12">
        <f t="shared" si="7"/>
        <v>1</v>
      </c>
      <c r="R66" s="12">
        <f t="shared" si="8"/>
        <v>5</v>
      </c>
    </row>
    <row r="67" spans="1:18" s="128" customFormat="1">
      <c r="A67" s="12">
        <v>33</v>
      </c>
      <c r="B67" s="9" t="s">
        <v>31</v>
      </c>
      <c r="C67" s="94" t="s">
        <v>1357</v>
      </c>
      <c r="D67" s="94">
        <v>1978</v>
      </c>
      <c r="E67" s="94" t="s">
        <v>546</v>
      </c>
      <c r="F67" s="94" t="s">
        <v>547</v>
      </c>
      <c r="G67" s="11" t="str">
        <f t="shared" si="5"/>
        <v xml:space="preserve"> </v>
      </c>
      <c r="H67" s="10">
        <f>VLOOKUP(C67,'1 PORTOSELVAGGIO'!MONOPOLI,5,FALSE)</f>
        <v>4</v>
      </c>
      <c r="I67" s="10"/>
      <c r="J67" s="10"/>
      <c r="K67" s="10"/>
      <c r="L67" s="10"/>
      <c r="M67" s="10"/>
      <c r="N67" s="55"/>
      <c r="O67" s="12"/>
      <c r="P67" s="12">
        <f t="shared" si="6"/>
        <v>4</v>
      </c>
      <c r="Q67" s="12">
        <f t="shared" si="7"/>
        <v>1</v>
      </c>
      <c r="R67" s="12">
        <f t="shared" si="8"/>
        <v>4</v>
      </c>
    </row>
    <row r="68" spans="1:18" s="128" customFormat="1">
      <c r="A68" s="12">
        <v>34</v>
      </c>
      <c r="B68" s="9" t="s">
        <v>31</v>
      </c>
      <c r="C68" s="94" t="s">
        <v>1379</v>
      </c>
      <c r="D68" s="94">
        <v>1980</v>
      </c>
      <c r="E68" s="94" t="s">
        <v>472</v>
      </c>
      <c r="F68" s="94" t="s">
        <v>473</v>
      </c>
      <c r="G68" s="11" t="str">
        <f t="shared" si="5"/>
        <v xml:space="preserve"> </v>
      </c>
      <c r="H68" s="10">
        <f>VLOOKUP(C68,'1 PORTOSELVAGGIO'!MONOPOLI,5,FALSE)</f>
        <v>3</v>
      </c>
      <c r="I68" s="10"/>
      <c r="J68" s="10"/>
      <c r="K68" s="10"/>
      <c r="L68" s="10"/>
      <c r="M68" s="10"/>
      <c r="N68" s="55"/>
      <c r="O68" s="12"/>
      <c r="P68" s="12">
        <f t="shared" si="6"/>
        <v>3</v>
      </c>
      <c r="Q68" s="12">
        <f t="shared" si="7"/>
        <v>1</v>
      </c>
      <c r="R68" s="12">
        <f t="shared" si="8"/>
        <v>3</v>
      </c>
    </row>
    <row r="69" spans="1:18" s="128" customFormat="1">
      <c r="A69" s="12">
        <v>35</v>
      </c>
      <c r="B69" s="9" t="s">
        <v>31</v>
      </c>
      <c r="C69" s="94" t="s">
        <v>1387</v>
      </c>
      <c r="D69" s="94">
        <v>1981</v>
      </c>
      <c r="E69" s="94" t="s">
        <v>541</v>
      </c>
      <c r="F69" s="94" t="s">
        <v>542</v>
      </c>
      <c r="G69" s="11" t="str">
        <f t="shared" si="5"/>
        <v xml:space="preserve"> </v>
      </c>
      <c r="H69" s="10">
        <f>VLOOKUP(C69,'1 PORTOSELVAGGIO'!MONOPOLI,5,FALSE)</f>
        <v>1</v>
      </c>
      <c r="I69" s="10"/>
      <c r="J69" s="10"/>
      <c r="K69" s="10"/>
      <c r="L69" s="10"/>
      <c r="M69" s="10"/>
      <c r="N69" s="55"/>
      <c r="O69" s="12"/>
      <c r="P69" s="12">
        <f t="shared" si="6"/>
        <v>1</v>
      </c>
      <c r="Q69" s="12">
        <f t="shared" si="7"/>
        <v>1</v>
      </c>
      <c r="R69" s="12">
        <f t="shared" si="8"/>
        <v>1</v>
      </c>
    </row>
    <row r="70" spans="1:18" s="128" customFormat="1">
      <c r="A70" s="14"/>
      <c r="B70" s="121"/>
      <c r="C70" s="111"/>
      <c r="D70" s="111"/>
      <c r="E70" s="111"/>
      <c r="F70" s="111"/>
      <c r="G70" s="35"/>
      <c r="H70" s="17"/>
      <c r="I70" s="17"/>
      <c r="J70" s="17"/>
      <c r="K70" s="17"/>
      <c r="L70" s="17"/>
      <c r="M70" s="17"/>
      <c r="N70" s="56"/>
      <c r="O70" s="14"/>
      <c r="P70" s="14"/>
      <c r="Q70" s="14"/>
      <c r="R70" s="14"/>
    </row>
    <row r="71" spans="1:18" s="128" customFormat="1" ht="13.5" thickBot="1">
      <c r="A71" s="14"/>
      <c r="B71" s="121"/>
      <c r="C71" s="111"/>
      <c r="D71" s="111"/>
      <c r="E71" s="111"/>
      <c r="F71" s="111"/>
      <c r="G71" s="35"/>
      <c r="H71" s="17"/>
      <c r="I71" s="17"/>
      <c r="J71" s="17"/>
      <c r="K71" s="17"/>
      <c r="L71" s="17"/>
      <c r="M71" s="17"/>
      <c r="N71" s="56"/>
      <c r="O71" s="14"/>
      <c r="P71" s="14"/>
      <c r="Q71" s="14"/>
      <c r="R71" s="14"/>
    </row>
    <row r="72" spans="1:18" ht="38.25">
      <c r="A72" s="99" t="s">
        <v>39</v>
      </c>
      <c r="B72" s="100"/>
      <c r="C72" s="100"/>
      <c r="D72" s="100"/>
      <c r="E72" s="100"/>
      <c r="F72" s="101"/>
      <c r="G72" s="21"/>
      <c r="H72" s="41" t="s">
        <v>441</v>
      </c>
      <c r="I72" s="32" t="s">
        <v>2</v>
      </c>
      <c r="J72" s="32" t="s">
        <v>3</v>
      </c>
      <c r="K72" s="32" t="s">
        <v>4</v>
      </c>
      <c r="L72" s="32" t="s">
        <v>6</v>
      </c>
      <c r="M72" s="32" t="s">
        <v>2169</v>
      </c>
      <c r="N72" s="32" t="s">
        <v>5</v>
      </c>
      <c r="O72" s="32" t="s">
        <v>7</v>
      </c>
      <c r="P72" s="88" t="s">
        <v>8</v>
      </c>
      <c r="Q72" s="89" t="s">
        <v>9</v>
      </c>
      <c r="R72" s="28" t="s">
        <v>10</v>
      </c>
    </row>
    <row r="73" spans="1:18" ht="13.5" thickBot="1">
      <c r="A73" s="102"/>
      <c r="B73" s="103"/>
      <c r="C73" s="103"/>
      <c r="D73" s="103"/>
      <c r="E73" s="103"/>
      <c r="F73" s="104"/>
      <c r="G73" s="22"/>
      <c r="H73" s="40" t="s">
        <v>12</v>
      </c>
      <c r="I73" s="33" t="s">
        <v>11</v>
      </c>
      <c r="J73" s="33" t="s">
        <v>12</v>
      </c>
      <c r="K73" s="33" t="s">
        <v>11</v>
      </c>
      <c r="L73" s="33" t="s">
        <v>13</v>
      </c>
      <c r="M73" s="33" t="s">
        <v>13</v>
      </c>
      <c r="N73" s="33" t="s">
        <v>14</v>
      </c>
      <c r="O73" s="131"/>
      <c r="P73" s="90"/>
      <c r="Q73" s="91"/>
      <c r="R73" s="92"/>
    </row>
    <row r="74" spans="1:18">
      <c r="A74" s="42" t="s">
        <v>15</v>
      </c>
      <c r="B74" s="42" t="s">
        <v>16</v>
      </c>
      <c r="C74" s="42" t="s">
        <v>17</v>
      </c>
      <c r="D74" s="42" t="s">
        <v>18</v>
      </c>
      <c r="E74" s="42"/>
      <c r="F74" s="42" t="s">
        <v>19</v>
      </c>
      <c r="G74" s="23"/>
      <c r="H74" s="24">
        <v>42869</v>
      </c>
      <c r="I74" s="24">
        <v>42883</v>
      </c>
      <c r="J74" s="31">
        <v>42911</v>
      </c>
      <c r="K74" s="31">
        <v>42925</v>
      </c>
      <c r="L74" s="31">
        <v>42981</v>
      </c>
      <c r="M74" s="31">
        <v>43016</v>
      </c>
      <c r="N74" s="31">
        <v>43079</v>
      </c>
      <c r="O74" s="87"/>
      <c r="P74" s="86"/>
      <c r="Q74" s="87"/>
      <c r="R74" s="87"/>
    </row>
    <row r="75" spans="1:18">
      <c r="A75" s="12">
        <v>1</v>
      </c>
      <c r="B75" s="95" t="s">
        <v>40</v>
      </c>
      <c r="C75" s="95" t="s">
        <v>732</v>
      </c>
      <c r="D75" s="95">
        <v>1975</v>
      </c>
      <c r="E75" s="95" t="s">
        <v>733</v>
      </c>
      <c r="F75" s="95" t="s">
        <v>734</v>
      </c>
      <c r="G75" s="11" t="str">
        <f>IF(COUNTIF(donne,C75)&gt;1,"x"," ")</f>
        <v xml:space="preserve"> </v>
      </c>
      <c r="H75" s="10">
        <f>VLOOKUP(C75,'1 PORTOSELVAGGIO'!MONOPOLI,5,FALSE)</f>
        <v>18</v>
      </c>
      <c r="I75" s="10">
        <f>VLOOKUP(C75,CHIARO1,7,FALSE)</f>
        <v>20</v>
      </c>
      <c r="J75" s="327">
        <f>VLOOKUP(C75,GAGLIANO1,8,FALSE)</f>
        <v>18</v>
      </c>
      <c r="K75" s="10">
        <f>VLOOKUP(C75,severino1,8,FALSE)</f>
        <v>20</v>
      </c>
      <c r="L75" s="10">
        <v>20</v>
      </c>
      <c r="M75" s="10">
        <v>20</v>
      </c>
      <c r="N75" s="328">
        <v>16</v>
      </c>
      <c r="O75" s="12">
        <v>10</v>
      </c>
      <c r="P75" s="12">
        <f>SUM(H75:O75)</f>
        <v>142</v>
      </c>
      <c r="Q75" s="12">
        <f>COUNT(H75:N75)</f>
        <v>7</v>
      </c>
      <c r="R75" s="12">
        <f>P75-J75-N75</f>
        <v>108</v>
      </c>
    </row>
    <row r="76" spans="1:18">
      <c r="A76" s="12">
        <v>2</v>
      </c>
      <c r="B76" s="95" t="s">
        <v>40</v>
      </c>
      <c r="C76" s="95" t="s">
        <v>787</v>
      </c>
      <c r="D76" s="95">
        <v>1976</v>
      </c>
      <c r="E76" s="95" t="s">
        <v>788</v>
      </c>
      <c r="F76" s="95" t="s">
        <v>789</v>
      </c>
      <c r="G76" s="11" t="str">
        <f>IF(COUNTIF(donne,C76)&gt;1,"x"," ")</f>
        <v xml:space="preserve"> </v>
      </c>
      <c r="H76" s="10">
        <f>VLOOKUP(C76,'1 PORTOSELVAGGIO'!MONOPOLI,5,FALSE)</f>
        <v>16</v>
      </c>
      <c r="I76" s="10"/>
      <c r="J76" s="10">
        <f>VLOOKUP(C76,GAGLIANO1,8,FALSE)</f>
        <v>20</v>
      </c>
      <c r="K76" s="10">
        <f>VLOOKUP(C76,severino1,8,FALSE)</f>
        <v>18</v>
      </c>
      <c r="L76" s="10">
        <v>18</v>
      </c>
      <c r="M76" s="327">
        <v>15</v>
      </c>
      <c r="N76" s="55">
        <v>15</v>
      </c>
      <c r="O76" s="12"/>
      <c r="P76" s="12">
        <f t="shared" ref="P76:P77" si="9">SUM(H76:O76)</f>
        <v>102</v>
      </c>
      <c r="Q76" s="12">
        <f>COUNT(H76:N76)</f>
        <v>6</v>
      </c>
      <c r="R76" s="12">
        <f>P76-M76</f>
        <v>87</v>
      </c>
    </row>
    <row r="77" spans="1:18">
      <c r="A77" s="12">
        <v>3</v>
      </c>
      <c r="B77" s="95" t="s">
        <v>40</v>
      </c>
      <c r="C77" s="95" t="s">
        <v>1007</v>
      </c>
      <c r="D77" s="95">
        <v>1973</v>
      </c>
      <c r="E77" s="95" t="s">
        <v>517</v>
      </c>
      <c r="F77" s="95" t="s">
        <v>518</v>
      </c>
      <c r="G77" s="11" t="str">
        <f>IF(COUNTIF(donne,C77)&gt;1,"x"," ")</f>
        <v xml:space="preserve"> </v>
      </c>
      <c r="H77" s="327">
        <f>VLOOKUP(C77,'1 PORTOSELVAGGIO'!MONOPOLI,5,FALSE)</f>
        <v>9</v>
      </c>
      <c r="I77" s="10">
        <f>VLOOKUP(C77,CHIARO1,7,FALSE)</f>
        <v>14</v>
      </c>
      <c r="J77" s="10">
        <f>VLOOKUP(C77,GAGLIANO1,8,FALSE)</f>
        <v>14</v>
      </c>
      <c r="K77" s="10">
        <f>VLOOKUP(C77,severino1,8,FALSE)</f>
        <v>14</v>
      </c>
      <c r="L77" s="10">
        <v>15</v>
      </c>
      <c r="M77" s="10">
        <v>18</v>
      </c>
      <c r="N77" s="328">
        <v>13</v>
      </c>
      <c r="O77" s="12">
        <v>10</v>
      </c>
      <c r="P77" s="12">
        <f t="shared" si="9"/>
        <v>107</v>
      </c>
      <c r="Q77" s="12">
        <f>COUNT(H77:N77)</f>
        <v>7</v>
      </c>
      <c r="R77" s="12">
        <f>P77-H77-N77</f>
        <v>85</v>
      </c>
    </row>
    <row r="78" spans="1:18" s="128" customFormat="1">
      <c r="A78" s="275"/>
      <c r="B78" s="275"/>
      <c r="C78" s="275"/>
      <c r="D78" s="275"/>
      <c r="E78" s="275"/>
      <c r="F78" s="275"/>
      <c r="G78" s="276"/>
      <c r="H78" s="277"/>
      <c r="I78" s="277"/>
      <c r="J78" s="277"/>
      <c r="K78" s="277"/>
      <c r="L78" s="277"/>
      <c r="M78" s="277"/>
      <c r="N78" s="278"/>
      <c r="O78" s="279"/>
      <c r="P78" s="279"/>
      <c r="Q78" s="279"/>
      <c r="R78" s="279"/>
    </row>
    <row r="79" spans="1:18">
      <c r="A79" s="12">
        <v>4</v>
      </c>
      <c r="B79" s="95" t="s">
        <v>40</v>
      </c>
      <c r="C79" s="66" t="s">
        <v>1995</v>
      </c>
      <c r="D79" s="213">
        <v>1974</v>
      </c>
      <c r="E79" s="215" t="s">
        <v>556</v>
      </c>
      <c r="F79" s="145" t="s">
        <v>557</v>
      </c>
      <c r="G79" s="11" t="str">
        <f t="shared" ref="G79:G89" si="10">IF(COUNTIF(donne,C79)&gt;1,"x"," ")</f>
        <v xml:space="preserve"> </v>
      </c>
      <c r="H79" s="145"/>
      <c r="I79" s="145"/>
      <c r="J79" s="9"/>
      <c r="K79" s="10">
        <f>VLOOKUP(C79,severino1,8,FALSE)</f>
        <v>13</v>
      </c>
      <c r="L79" s="10">
        <v>13</v>
      </c>
      <c r="M79" s="10">
        <v>13</v>
      </c>
      <c r="N79" s="55"/>
      <c r="O79" s="12"/>
      <c r="P79" s="12">
        <f t="shared" ref="P79:P123" si="11">H79+I79+J79+K79+L79+M79+N79</f>
        <v>39</v>
      </c>
      <c r="Q79" s="12">
        <f t="shared" ref="Q79:Q123" si="12">COUNT(H79:N79)</f>
        <v>3</v>
      </c>
      <c r="R79" s="12">
        <f t="shared" ref="R79:R123" si="13">P79</f>
        <v>39</v>
      </c>
    </row>
    <row r="80" spans="1:18">
      <c r="A80" s="12">
        <v>5</v>
      </c>
      <c r="B80" s="95" t="s">
        <v>40</v>
      </c>
      <c r="C80" s="95" t="s">
        <v>662</v>
      </c>
      <c r="D80" s="95">
        <v>1976</v>
      </c>
      <c r="E80" s="256" t="s">
        <v>486</v>
      </c>
      <c r="F80" s="95" t="s">
        <v>487</v>
      </c>
      <c r="G80" s="11" t="str">
        <f t="shared" si="10"/>
        <v xml:space="preserve"> </v>
      </c>
      <c r="H80" s="10">
        <f>VLOOKUP(C80,'1 PORTOSELVAGGIO'!MONOPOLI,5,FALSE)</f>
        <v>20</v>
      </c>
      <c r="I80" s="10"/>
      <c r="J80" s="10"/>
      <c r="K80" s="10"/>
      <c r="L80" s="10"/>
      <c r="M80" s="10"/>
      <c r="N80" s="55">
        <v>18</v>
      </c>
      <c r="O80" s="12"/>
      <c r="P80" s="12">
        <f t="shared" si="11"/>
        <v>38</v>
      </c>
      <c r="Q80" s="12">
        <f t="shared" si="12"/>
        <v>2</v>
      </c>
      <c r="R80" s="12">
        <f t="shared" si="13"/>
        <v>38</v>
      </c>
    </row>
    <row r="81" spans="1:18">
      <c r="A81" s="12">
        <v>6</v>
      </c>
      <c r="B81" s="95" t="s">
        <v>40</v>
      </c>
      <c r="C81" s="145" t="s">
        <v>2125</v>
      </c>
      <c r="D81" s="213">
        <v>1974</v>
      </c>
      <c r="E81" s="215" t="s">
        <v>1465</v>
      </c>
      <c r="F81" s="145" t="s">
        <v>1466</v>
      </c>
      <c r="G81" s="11" t="str">
        <f t="shared" si="10"/>
        <v xml:space="preserve"> </v>
      </c>
      <c r="H81" s="9"/>
      <c r="I81" s="9"/>
      <c r="J81" s="9"/>
      <c r="K81" s="9"/>
      <c r="L81" s="20">
        <v>16</v>
      </c>
      <c r="M81" s="10">
        <v>16</v>
      </c>
      <c r="N81" s="55"/>
      <c r="O81" s="12"/>
      <c r="P81" s="12">
        <f t="shared" si="11"/>
        <v>32</v>
      </c>
      <c r="Q81" s="12">
        <f t="shared" si="12"/>
        <v>2</v>
      </c>
      <c r="R81" s="12">
        <f t="shared" si="13"/>
        <v>32</v>
      </c>
    </row>
    <row r="82" spans="1:18">
      <c r="A82" s="12">
        <v>7</v>
      </c>
      <c r="B82" s="95" t="s">
        <v>40</v>
      </c>
      <c r="C82" s="95" t="s">
        <v>821</v>
      </c>
      <c r="D82" s="95">
        <v>1975</v>
      </c>
      <c r="E82" s="95" t="s">
        <v>486</v>
      </c>
      <c r="F82" s="95" t="s">
        <v>487</v>
      </c>
      <c r="G82" s="11" t="str">
        <f t="shared" si="10"/>
        <v xml:space="preserve"> </v>
      </c>
      <c r="H82" s="10">
        <f>VLOOKUP(C82,'1 PORTOSELVAGGIO'!MONOPOLI,5,FALSE)</f>
        <v>15</v>
      </c>
      <c r="I82" s="10"/>
      <c r="J82" s="10">
        <f>VLOOKUP(C82,GAGLIANO1,8,FALSE)</f>
        <v>16</v>
      </c>
      <c r="K82" s="10"/>
      <c r="L82" s="10"/>
      <c r="M82" s="10"/>
      <c r="N82" s="55"/>
      <c r="O82" s="12"/>
      <c r="P82" s="12">
        <f t="shared" si="11"/>
        <v>31</v>
      </c>
      <c r="Q82" s="12">
        <f t="shared" si="12"/>
        <v>2</v>
      </c>
      <c r="R82" s="12">
        <f t="shared" si="13"/>
        <v>31</v>
      </c>
    </row>
    <row r="83" spans="1:18">
      <c r="A83" s="12">
        <v>8</v>
      </c>
      <c r="B83" s="95" t="s">
        <v>40</v>
      </c>
      <c r="C83" s="146" t="s">
        <v>1584</v>
      </c>
      <c r="D83" s="145">
        <v>1975</v>
      </c>
      <c r="E83" s="215" t="s">
        <v>1582</v>
      </c>
      <c r="F83" s="145" t="s">
        <v>1583</v>
      </c>
      <c r="G83" s="11" t="str">
        <f t="shared" si="10"/>
        <v xml:space="preserve"> </v>
      </c>
      <c r="H83" s="9"/>
      <c r="I83" s="10">
        <f>VLOOKUP(C83,CHIARO1,7,FALSE)</f>
        <v>18</v>
      </c>
      <c r="J83" s="10"/>
      <c r="K83" s="10"/>
      <c r="L83" s="10"/>
      <c r="M83" s="10"/>
      <c r="N83" s="55">
        <v>12</v>
      </c>
      <c r="O83" s="12"/>
      <c r="P83" s="12">
        <f t="shared" si="11"/>
        <v>30</v>
      </c>
      <c r="Q83" s="12">
        <f t="shared" si="12"/>
        <v>2</v>
      </c>
      <c r="R83" s="12">
        <f t="shared" si="13"/>
        <v>30</v>
      </c>
    </row>
    <row r="84" spans="1:18">
      <c r="A84" s="12">
        <v>9</v>
      </c>
      <c r="B84" s="95" t="s">
        <v>40</v>
      </c>
      <c r="C84" s="95" t="s">
        <v>427</v>
      </c>
      <c r="D84" s="95">
        <v>1974</v>
      </c>
      <c r="E84" s="256" t="s">
        <v>448</v>
      </c>
      <c r="F84" s="95" t="s">
        <v>449</v>
      </c>
      <c r="G84" s="11" t="str">
        <f t="shared" si="10"/>
        <v xml:space="preserve"> </v>
      </c>
      <c r="H84" s="10">
        <f>VLOOKUP(C84,'1 PORTOSELVAGGIO'!MONOPOLI,5,FALSE)</f>
        <v>14</v>
      </c>
      <c r="I84" s="10">
        <f>VLOOKUP(C84,CHIARO1,7,FALSE)</f>
        <v>16</v>
      </c>
      <c r="J84" s="10"/>
      <c r="K84" s="10"/>
      <c r="L84" s="10"/>
      <c r="M84" s="10"/>
      <c r="N84" s="55"/>
      <c r="O84" s="12"/>
      <c r="P84" s="12">
        <f t="shared" si="11"/>
        <v>30</v>
      </c>
      <c r="Q84" s="12">
        <f t="shared" si="12"/>
        <v>2</v>
      </c>
      <c r="R84" s="12">
        <f t="shared" si="13"/>
        <v>30</v>
      </c>
    </row>
    <row r="85" spans="1:18">
      <c r="A85" s="12">
        <v>10</v>
      </c>
      <c r="B85" s="95" t="s">
        <v>40</v>
      </c>
      <c r="C85" s="66" t="s">
        <v>1961</v>
      </c>
      <c r="D85" s="213">
        <v>1974</v>
      </c>
      <c r="E85" s="215" t="s">
        <v>2077</v>
      </c>
      <c r="F85" s="145" t="s">
        <v>2057</v>
      </c>
      <c r="G85" s="11" t="str">
        <f t="shared" si="10"/>
        <v xml:space="preserve"> </v>
      </c>
      <c r="H85" s="145"/>
      <c r="I85" s="145"/>
      <c r="J85" s="9"/>
      <c r="K85" s="10">
        <f>VLOOKUP(C85,severino1,8,FALSE)</f>
        <v>15</v>
      </c>
      <c r="L85" s="10"/>
      <c r="M85" s="10"/>
      <c r="N85" s="55">
        <v>14</v>
      </c>
      <c r="O85" s="12"/>
      <c r="P85" s="12">
        <f t="shared" si="11"/>
        <v>29</v>
      </c>
      <c r="Q85" s="12">
        <f t="shared" si="12"/>
        <v>2</v>
      </c>
      <c r="R85" s="12">
        <f t="shared" si="13"/>
        <v>29</v>
      </c>
    </row>
    <row r="86" spans="1:18">
      <c r="A86" s="12">
        <v>11</v>
      </c>
      <c r="B86" s="95" t="s">
        <v>40</v>
      </c>
      <c r="C86" s="95" t="s">
        <v>957</v>
      </c>
      <c r="D86" s="95">
        <v>1974</v>
      </c>
      <c r="E86" s="256" t="s">
        <v>538</v>
      </c>
      <c r="F86" s="95" t="s">
        <v>539</v>
      </c>
      <c r="G86" s="11" t="str">
        <f t="shared" si="10"/>
        <v xml:space="preserve"> </v>
      </c>
      <c r="H86" s="10">
        <f>VLOOKUP(C86,'1 PORTOSELVAGGIO'!MONOPOLI,5,FALSE)</f>
        <v>11</v>
      </c>
      <c r="I86" s="10"/>
      <c r="J86" s="10">
        <f>VLOOKUP(C86,GAGLIANO1,8,FALSE)</f>
        <v>15</v>
      </c>
      <c r="K86" s="10"/>
      <c r="L86" s="10"/>
      <c r="M86" s="10"/>
      <c r="N86" s="55"/>
      <c r="O86" s="12"/>
      <c r="P86" s="12">
        <f t="shared" si="11"/>
        <v>26</v>
      </c>
      <c r="Q86" s="12">
        <f t="shared" si="12"/>
        <v>2</v>
      </c>
      <c r="R86" s="12">
        <f t="shared" si="13"/>
        <v>26</v>
      </c>
    </row>
    <row r="87" spans="1:18">
      <c r="A87" s="12">
        <v>12</v>
      </c>
      <c r="B87" s="95" t="s">
        <v>40</v>
      </c>
      <c r="C87" s="145" t="s">
        <v>2131</v>
      </c>
      <c r="D87" s="213">
        <v>1977</v>
      </c>
      <c r="E87" s="215" t="s">
        <v>1465</v>
      </c>
      <c r="F87" s="145" t="s">
        <v>1466</v>
      </c>
      <c r="G87" s="11" t="str">
        <f t="shared" si="10"/>
        <v xml:space="preserve"> </v>
      </c>
      <c r="H87" s="9"/>
      <c r="I87" s="9"/>
      <c r="J87" s="9"/>
      <c r="K87" s="9"/>
      <c r="L87" s="20">
        <v>14</v>
      </c>
      <c r="M87" s="10">
        <v>12</v>
      </c>
      <c r="N87" s="55"/>
      <c r="O87" s="12"/>
      <c r="P87" s="12">
        <f t="shared" si="11"/>
        <v>26</v>
      </c>
      <c r="Q87" s="12">
        <f t="shared" si="12"/>
        <v>2</v>
      </c>
      <c r="R87" s="12">
        <f t="shared" si="13"/>
        <v>26</v>
      </c>
    </row>
    <row r="88" spans="1:18">
      <c r="A88" s="12">
        <v>13</v>
      </c>
      <c r="B88" s="66" t="s">
        <v>40</v>
      </c>
      <c r="C88" s="95" t="s">
        <v>1179</v>
      </c>
      <c r="D88" s="95">
        <v>1975</v>
      </c>
      <c r="E88" s="256" t="s">
        <v>962</v>
      </c>
      <c r="F88" s="95" t="s">
        <v>963</v>
      </c>
      <c r="G88" s="11" t="str">
        <f t="shared" si="10"/>
        <v xml:space="preserve"> </v>
      </c>
      <c r="H88" s="10">
        <f>VLOOKUP(C88,'1 PORTOSELVAGGIO'!MONOPOLI,5,FALSE)</f>
        <v>2</v>
      </c>
      <c r="I88" s="10">
        <f>VLOOKUP(C88,CHIARO1,7,FALSE)</f>
        <v>12</v>
      </c>
      <c r="J88" s="10"/>
      <c r="K88" s="10">
        <f>VLOOKUP(C88,severino1,8,FALSE)</f>
        <v>10</v>
      </c>
      <c r="L88" s="10"/>
      <c r="M88" s="10"/>
      <c r="N88" s="55"/>
      <c r="O88" s="12"/>
      <c r="P88" s="12">
        <f t="shared" si="11"/>
        <v>24</v>
      </c>
      <c r="Q88" s="12">
        <f t="shared" si="12"/>
        <v>3</v>
      </c>
      <c r="R88" s="12">
        <f t="shared" si="13"/>
        <v>24</v>
      </c>
    </row>
    <row r="89" spans="1:18">
      <c r="A89" s="12">
        <v>14</v>
      </c>
      <c r="B89" s="95" t="s">
        <v>40</v>
      </c>
      <c r="C89" s="95" t="s">
        <v>403</v>
      </c>
      <c r="D89" s="95">
        <v>1974</v>
      </c>
      <c r="E89" s="256" t="s">
        <v>448</v>
      </c>
      <c r="F89" s="95" t="s">
        <v>449</v>
      </c>
      <c r="G89" s="11" t="str">
        <f t="shared" si="10"/>
        <v xml:space="preserve"> </v>
      </c>
      <c r="H89" s="10">
        <f>VLOOKUP(C89,'1 PORTOSELVAGGIO'!MONOPOLI,5,FALSE)</f>
        <v>8</v>
      </c>
      <c r="I89" s="10">
        <f>VLOOKUP(C89,CHIARO1,7,FALSE)</f>
        <v>15</v>
      </c>
      <c r="J89" s="10"/>
      <c r="K89" s="10"/>
      <c r="L89" s="10"/>
      <c r="M89" s="10"/>
      <c r="N89" s="55"/>
      <c r="O89" s="12"/>
      <c r="P89" s="12">
        <f t="shared" si="11"/>
        <v>23</v>
      </c>
      <c r="Q89" s="12">
        <f t="shared" si="12"/>
        <v>2</v>
      </c>
      <c r="R89" s="12">
        <f t="shared" si="13"/>
        <v>23</v>
      </c>
    </row>
    <row r="90" spans="1:18">
      <c r="A90" s="12">
        <v>15</v>
      </c>
      <c r="B90" s="66" t="s">
        <v>40</v>
      </c>
      <c r="C90" s="66" t="s">
        <v>2417</v>
      </c>
      <c r="D90" s="66">
        <v>1973</v>
      </c>
      <c r="E90" s="66" t="s">
        <v>794</v>
      </c>
      <c r="F90" s="66" t="s">
        <v>795</v>
      </c>
      <c r="G90" s="11"/>
      <c r="H90" s="9"/>
      <c r="I90" s="9"/>
      <c r="J90" s="9"/>
      <c r="K90" s="9"/>
      <c r="L90" s="9"/>
      <c r="M90" s="9"/>
      <c r="N90" s="20">
        <v>20</v>
      </c>
      <c r="O90" s="19"/>
      <c r="P90" s="12">
        <f t="shared" si="11"/>
        <v>20</v>
      </c>
      <c r="Q90" s="12">
        <f t="shared" si="12"/>
        <v>1</v>
      </c>
      <c r="R90" s="12">
        <f t="shared" si="13"/>
        <v>20</v>
      </c>
    </row>
    <row r="91" spans="1:18">
      <c r="A91" s="12">
        <v>16</v>
      </c>
      <c r="B91" s="95" t="s">
        <v>40</v>
      </c>
      <c r="C91" s="95" t="s">
        <v>1430</v>
      </c>
      <c r="D91" s="95">
        <v>1977</v>
      </c>
      <c r="E91" s="256" t="s">
        <v>517</v>
      </c>
      <c r="F91" s="95" t="s">
        <v>518</v>
      </c>
      <c r="G91" s="11" t="str">
        <f t="shared" ref="G91:G101" si="14">IF(COUNTIF(donne,C91)&gt;1,"x"," ")</f>
        <v xml:space="preserve"> </v>
      </c>
      <c r="H91" s="10">
        <f>VLOOKUP(C91,'1 PORTOSELVAGGIO'!MONOPOLI,5,FALSE)</f>
        <v>1</v>
      </c>
      <c r="I91" s="10"/>
      <c r="J91" s="10">
        <f>VLOOKUP(C91,GAGLIANO1,8,FALSE)</f>
        <v>13</v>
      </c>
      <c r="K91" s="10"/>
      <c r="L91" s="10"/>
      <c r="M91" s="10"/>
      <c r="N91" s="55">
        <v>4</v>
      </c>
      <c r="O91" s="12"/>
      <c r="P91" s="12">
        <f t="shared" si="11"/>
        <v>18</v>
      </c>
      <c r="Q91" s="12">
        <f t="shared" si="12"/>
        <v>3</v>
      </c>
      <c r="R91" s="12">
        <f t="shared" si="13"/>
        <v>18</v>
      </c>
    </row>
    <row r="92" spans="1:18">
      <c r="A92" s="12">
        <v>17</v>
      </c>
      <c r="B92" s="95" t="s">
        <v>40</v>
      </c>
      <c r="C92" s="146" t="s">
        <v>1602</v>
      </c>
      <c r="D92" s="145">
        <v>1975</v>
      </c>
      <c r="E92" s="145" t="s">
        <v>1557</v>
      </c>
      <c r="F92" s="145" t="s">
        <v>1558</v>
      </c>
      <c r="G92" s="11" t="str">
        <f t="shared" si="14"/>
        <v xml:space="preserve"> </v>
      </c>
      <c r="H92" s="9"/>
      <c r="I92" s="10">
        <f>VLOOKUP(C92,CHIARO1,7,FALSE)</f>
        <v>11</v>
      </c>
      <c r="J92" s="10"/>
      <c r="K92" s="10">
        <f>VLOOKUP(C92,severino1,8,FALSE)</f>
        <v>7</v>
      </c>
      <c r="L92" s="10"/>
      <c r="M92" s="10"/>
      <c r="N92" s="55"/>
      <c r="O92" s="12"/>
      <c r="P92" s="12">
        <f t="shared" si="11"/>
        <v>18</v>
      </c>
      <c r="Q92" s="12">
        <f t="shared" si="12"/>
        <v>2</v>
      </c>
      <c r="R92" s="12">
        <f t="shared" si="13"/>
        <v>18</v>
      </c>
    </row>
    <row r="93" spans="1:18">
      <c r="A93" s="12">
        <v>18</v>
      </c>
      <c r="B93" s="95" t="s">
        <v>40</v>
      </c>
      <c r="C93" s="95" t="s">
        <v>1148</v>
      </c>
      <c r="D93" s="95">
        <v>1975</v>
      </c>
      <c r="E93" s="256" t="s">
        <v>469</v>
      </c>
      <c r="F93" s="95" t="s">
        <v>470</v>
      </c>
      <c r="G93" s="11" t="str">
        <f t="shared" si="14"/>
        <v xml:space="preserve"> </v>
      </c>
      <c r="H93" s="10">
        <f>VLOOKUP(C93,'1 PORTOSELVAGGIO'!MONOPOLI,5,FALSE)</f>
        <v>4</v>
      </c>
      <c r="I93" s="10">
        <f>VLOOKUP(C93,CHIARO1,7,FALSE)</f>
        <v>13</v>
      </c>
      <c r="J93" s="10"/>
      <c r="K93" s="10"/>
      <c r="L93" s="10"/>
      <c r="M93" s="10"/>
      <c r="N93" s="55"/>
      <c r="O93" s="12"/>
      <c r="P93" s="12">
        <f t="shared" si="11"/>
        <v>17</v>
      </c>
      <c r="Q93" s="12">
        <f t="shared" si="12"/>
        <v>2</v>
      </c>
      <c r="R93" s="12">
        <f t="shared" si="13"/>
        <v>17</v>
      </c>
    </row>
    <row r="94" spans="1:18">
      <c r="A94" s="12">
        <v>19</v>
      </c>
      <c r="B94" s="95" t="s">
        <v>40</v>
      </c>
      <c r="C94" s="66" t="s">
        <v>1958</v>
      </c>
      <c r="D94" s="213">
        <v>1974</v>
      </c>
      <c r="E94" s="215" t="s">
        <v>1582</v>
      </c>
      <c r="F94" s="145" t="s">
        <v>1583</v>
      </c>
      <c r="G94" s="11" t="str">
        <f t="shared" si="14"/>
        <v xml:space="preserve"> </v>
      </c>
      <c r="H94" s="145"/>
      <c r="I94" s="145"/>
      <c r="J94" s="9"/>
      <c r="K94" s="10">
        <f>VLOOKUP(C94,severino1,8,FALSE)</f>
        <v>16</v>
      </c>
      <c r="L94" s="10"/>
      <c r="M94" s="10"/>
      <c r="N94" s="55"/>
      <c r="O94" s="12"/>
      <c r="P94" s="12">
        <f t="shared" si="11"/>
        <v>16</v>
      </c>
      <c r="Q94" s="12">
        <f t="shared" si="12"/>
        <v>1</v>
      </c>
      <c r="R94" s="12">
        <f t="shared" si="13"/>
        <v>16</v>
      </c>
    </row>
    <row r="95" spans="1:18">
      <c r="A95" s="12">
        <v>20</v>
      </c>
      <c r="B95" s="66" t="s">
        <v>40</v>
      </c>
      <c r="C95" s="146" t="s">
        <v>2262</v>
      </c>
      <c r="D95" s="66"/>
      <c r="E95" s="223" t="s">
        <v>2306</v>
      </c>
      <c r="F95" s="146" t="s">
        <v>2311</v>
      </c>
      <c r="G95" s="11" t="str">
        <f t="shared" si="14"/>
        <v xml:space="preserve"> </v>
      </c>
      <c r="H95" s="66"/>
      <c r="I95" s="66"/>
      <c r="J95" s="66"/>
      <c r="K95" s="66"/>
      <c r="L95" s="66"/>
      <c r="M95" s="66">
        <v>14</v>
      </c>
      <c r="N95" s="139"/>
      <c r="O95" s="19"/>
      <c r="P95" s="12">
        <f t="shared" si="11"/>
        <v>14</v>
      </c>
      <c r="Q95" s="12">
        <f t="shared" si="12"/>
        <v>1</v>
      </c>
      <c r="R95" s="12">
        <f t="shared" si="13"/>
        <v>14</v>
      </c>
    </row>
    <row r="96" spans="1:18">
      <c r="A96" s="12">
        <v>21</v>
      </c>
      <c r="B96" s="95" t="s">
        <v>40</v>
      </c>
      <c r="C96" s="95" t="s">
        <v>840</v>
      </c>
      <c r="D96" s="95">
        <v>1975</v>
      </c>
      <c r="E96" s="256" t="s">
        <v>493</v>
      </c>
      <c r="F96" s="95" t="s">
        <v>494</v>
      </c>
      <c r="G96" s="11" t="str">
        <f t="shared" si="14"/>
        <v xml:space="preserve"> </v>
      </c>
      <c r="H96" s="10">
        <f>VLOOKUP(C96,'1 PORTOSELVAGGIO'!MONOPOLI,5,FALSE)</f>
        <v>13</v>
      </c>
      <c r="I96" s="10"/>
      <c r="J96" s="10"/>
      <c r="K96" s="10"/>
      <c r="L96" s="10"/>
      <c r="M96" s="10"/>
      <c r="N96" s="55"/>
      <c r="O96" s="12"/>
      <c r="P96" s="12">
        <f t="shared" si="11"/>
        <v>13</v>
      </c>
      <c r="Q96" s="12">
        <f t="shared" si="12"/>
        <v>1</v>
      </c>
      <c r="R96" s="12">
        <f t="shared" si="13"/>
        <v>13</v>
      </c>
    </row>
    <row r="97" spans="1:18">
      <c r="A97" s="12">
        <v>22</v>
      </c>
      <c r="B97" s="95" t="s">
        <v>40</v>
      </c>
      <c r="C97" s="219" t="s">
        <v>1711</v>
      </c>
      <c r="D97" s="206">
        <v>1974</v>
      </c>
      <c r="E97" s="257" t="s">
        <v>1815</v>
      </c>
      <c r="F97" s="9" t="s">
        <v>1816</v>
      </c>
      <c r="G97" s="11" t="str">
        <f t="shared" si="14"/>
        <v xml:space="preserve"> </v>
      </c>
      <c r="H97" s="10"/>
      <c r="I97" s="10"/>
      <c r="J97" s="10">
        <f>VLOOKUP(C97,GAGLIANO1,8,FALSE)</f>
        <v>12</v>
      </c>
      <c r="K97" s="10"/>
      <c r="L97" s="10"/>
      <c r="M97" s="10"/>
      <c r="N97" s="55"/>
      <c r="O97" s="12"/>
      <c r="P97" s="12">
        <f t="shared" si="11"/>
        <v>12</v>
      </c>
      <c r="Q97" s="12">
        <f t="shared" si="12"/>
        <v>1</v>
      </c>
      <c r="R97" s="12">
        <f t="shared" si="13"/>
        <v>12</v>
      </c>
    </row>
    <row r="98" spans="1:18">
      <c r="A98" s="12">
        <v>23</v>
      </c>
      <c r="B98" s="66" t="s">
        <v>40</v>
      </c>
      <c r="C98" s="95" t="s">
        <v>937</v>
      </c>
      <c r="D98" s="95">
        <v>1975</v>
      </c>
      <c r="E98" s="256" t="s">
        <v>588</v>
      </c>
      <c r="F98" s="95" t="s">
        <v>589</v>
      </c>
      <c r="G98" s="11" t="str">
        <f t="shared" si="14"/>
        <v xml:space="preserve"> </v>
      </c>
      <c r="H98" s="10">
        <f>VLOOKUP(C98,'1 PORTOSELVAGGIO'!MONOPOLI,5,FALSE)</f>
        <v>12</v>
      </c>
      <c r="I98" s="10"/>
      <c r="J98" s="10"/>
      <c r="K98" s="10"/>
      <c r="L98" s="10"/>
      <c r="M98" s="10"/>
      <c r="N98" s="55"/>
      <c r="O98" s="12"/>
      <c r="P98" s="12">
        <f t="shared" si="11"/>
        <v>12</v>
      </c>
      <c r="Q98" s="12">
        <f t="shared" si="12"/>
        <v>1</v>
      </c>
      <c r="R98" s="12">
        <f t="shared" si="13"/>
        <v>12</v>
      </c>
    </row>
    <row r="99" spans="1:18">
      <c r="A99" s="12">
        <v>24</v>
      </c>
      <c r="B99" s="95" t="s">
        <v>40</v>
      </c>
      <c r="C99" s="66" t="s">
        <v>2008</v>
      </c>
      <c r="D99" s="213">
        <v>1973</v>
      </c>
      <c r="E99" s="215" t="s">
        <v>476</v>
      </c>
      <c r="F99" s="145" t="s">
        <v>477</v>
      </c>
      <c r="G99" s="11" t="str">
        <f t="shared" si="14"/>
        <v xml:space="preserve"> </v>
      </c>
      <c r="H99" s="145"/>
      <c r="I99" s="145"/>
      <c r="J99" s="9"/>
      <c r="K99" s="10">
        <f>VLOOKUP(C99,severino1,8,FALSE)</f>
        <v>12</v>
      </c>
      <c r="L99" s="10"/>
      <c r="M99" s="10"/>
      <c r="N99" s="55"/>
      <c r="O99" s="12"/>
      <c r="P99" s="12">
        <f t="shared" si="11"/>
        <v>12</v>
      </c>
      <c r="Q99" s="12">
        <f t="shared" si="12"/>
        <v>1</v>
      </c>
      <c r="R99" s="12">
        <f t="shared" si="13"/>
        <v>12</v>
      </c>
    </row>
    <row r="100" spans="1:18" s="128" customFormat="1">
      <c r="A100" s="12">
        <v>25</v>
      </c>
      <c r="B100" s="95" t="s">
        <v>40</v>
      </c>
      <c r="C100" s="219" t="s">
        <v>1721</v>
      </c>
      <c r="D100" s="206">
        <v>1976</v>
      </c>
      <c r="E100" s="207" t="s">
        <v>517</v>
      </c>
      <c r="F100" s="9" t="s">
        <v>518</v>
      </c>
      <c r="G100" s="11" t="str">
        <f t="shared" si="14"/>
        <v xml:space="preserve"> </v>
      </c>
      <c r="H100" s="10"/>
      <c r="I100" s="10"/>
      <c r="J100" s="10">
        <f>VLOOKUP(C100,GAGLIANO1,8,FALSE)</f>
        <v>7</v>
      </c>
      <c r="K100" s="10"/>
      <c r="L100" s="10"/>
      <c r="M100" s="10"/>
      <c r="N100" s="55">
        <v>5</v>
      </c>
      <c r="O100" s="12"/>
      <c r="P100" s="12">
        <f t="shared" si="11"/>
        <v>12</v>
      </c>
      <c r="Q100" s="12">
        <f t="shared" si="12"/>
        <v>2</v>
      </c>
      <c r="R100" s="12">
        <f t="shared" si="13"/>
        <v>12</v>
      </c>
    </row>
    <row r="101" spans="1:18" s="128" customFormat="1">
      <c r="A101" s="12">
        <v>26</v>
      </c>
      <c r="B101" s="95" t="s">
        <v>40</v>
      </c>
      <c r="C101" s="219" t="s">
        <v>1712</v>
      </c>
      <c r="D101" s="206">
        <v>1974</v>
      </c>
      <c r="E101" s="207" t="s">
        <v>493</v>
      </c>
      <c r="F101" s="9" t="s">
        <v>494</v>
      </c>
      <c r="G101" s="11" t="str">
        <f t="shared" si="14"/>
        <v xml:space="preserve"> </v>
      </c>
      <c r="H101" s="10"/>
      <c r="I101" s="10"/>
      <c r="J101" s="10">
        <f>VLOOKUP(C101,GAGLIANO1,8,FALSE)</f>
        <v>11</v>
      </c>
      <c r="K101" s="10"/>
      <c r="L101" s="10"/>
      <c r="M101" s="10"/>
      <c r="N101" s="55"/>
      <c r="O101" s="12"/>
      <c r="P101" s="12">
        <f t="shared" si="11"/>
        <v>11</v>
      </c>
      <c r="Q101" s="12">
        <f t="shared" si="12"/>
        <v>1</v>
      </c>
      <c r="R101" s="12">
        <f t="shared" si="13"/>
        <v>11</v>
      </c>
    </row>
    <row r="102" spans="1:18" s="128" customFormat="1">
      <c r="A102" s="12">
        <v>33</v>
      </c>
      <c r="B102" s="66" t="s">
        <v>40</v>
      </c>
      <c r="C102" s="66" t="s">
        <v>2562</v>
      </c>
      <c r="D102" s="9">
        <v>1975</v>
      </c>
      <c r="E102" s="9" t="s">
        <v>1461</v>
      </c>
      <c r="F102" s="9" t="s">
        <v>1462</v>
      </c>
      <c r="G102" s="11"/>
      <c r="H102" s="9"/>
      <c r="I102" s="9"/>
      <c r="J102" s="9"/>
      <c r="K102" s="9"/>
      <c r="L102" s="9"/>
      <c r="M102" s="9"/>
      <c r="N102" s="267">
        <v>11</v>
      </c>
      <c r="O102" s="19"/>
      <c r="P102" s="12">
        <f t="shared" si="11"/>
        <v>11</v>
      </c>
      <c r="Q102" s="12">
        <f t="shared" si="12"/>
        <v>1</v>
      </c>
      <c r="R102" s="12">
        <f t="shared" si="13"/>
        <v>11</v>
      </c>
    </row>
    <row r="103" spans="1:18" s="128" customFormat="1">
      <c r="A103" s="12">
        <v>34</v>
      </c>
      <c r="B103" s="95" t="s">
        <v>40</v>
      </c>
      <c r="C103" s="66" t="s">
        <v>2023</v>
      </c>
      <c r="D103" s="213">
        <v>1975</v>
      </c>
      <c r="E103" s="215" t="s">
        <v>1582</v>
      </c>
      <c r="F103" s="145" t="s">
        <v>1583</v>
      </c>
      <c r="G103" s="11" t="str">
        <f>IF(COUNTIF(donne,C103)&gt;1,"x"," ")</f>
        <v xml:space="preserve"> </v>
      </c>
      <c r="H103" s="145"/>
      <c r="I103" s="145"/>
      <c r="J103" s="9"/>
      <c r="K103" s="10">
        <f>VLOOKUP(C103,severino1,8,FALSE)</f>
        <v>11</v>
      </c>
      <c r="L103" s="10"/>
      <c r="M103" s="10"/>
      <c r="N103" s="55"/>
      <c r="O103" s="12"/>
      <c r="P103" s="12">
        <f t="shared" si="11"/>
        <v>11</v>
      </c>
      <c r="Q103" s="12">
        <f t="shared" si="12"/>
        <v>1</v>
      </c>
      <c r="R103" s="12">
        <f t="shared" si="13"/>
        <v>11</v>
      </c>
    </row>
    <row r="104" spans="1:18" s="128" customFormat="1">
      <c r="A104" s="12">
        <v>35</v>
      </c>
      <c r="B104" s="95" t="s">
        <v>40</v>
      </c>
      <c r="C104" s="95" t="s">
        <v>985</v>
      </c>
      <c r="D104" s="95">
        <v>1977</v>
      </c>
      <c r="E104" s="95" t="s">
        <v>546</v>
      </c>
      <c r="F104" s="95" t="s">
        <v>547</v>
      </c>
      <c r="G104" s="11" t="str">
        <f>IF(COUNTIF(donne,C104)&gt;1,"x"," ")</f>
        <v xml:space="preserve"> </v>
      </c>
      <c r="H104" s="10">
        <f>VLOOKUP(C104,'1 PORTOSELVAGGIO'!MONOPOLI,5,FALSE)</f>
        <v>10</v>
      </c>
      <c r="I104" s="10"/>
      <c r="J104" s="10"/>
      <c r="K104" s="10"/>
      <c r="L104" s="10"/>
      <c r="M104" s="10"/>
      <c r="N104" s="9"/>
      <c r="O104" s="12"/>
      <c r="P104" s="12">
        <f t="shared" si="11"/>
        <v>10</v>
      </c>
      <c r="Q104" s="12">
        <f t="shared" si="12"/>
        <v>1</v>
      </c>
      <c r="R104" s="12">
        <f t="shared" si="13"/>
        <v>10</v>
      </c>
    </row>
    <row r="105" spans="1:18" s="128" customFormat="1">
      <c r="A105" s="12">
        <v>37</v>
      </c>
      <c r="B105" s="95" t="s">
        <v>40</v>
      </c>
      <c r="C105" s="95" t="s">
        <v>1399</v>
      </c>
      <c r="D105" s="95">
        <v>1976</v>
      </c>
      <c r="E105" s="95" t="s">
        <v>546</v>
      </c>
      <c r="F105" s="95" t="s">
        <v>547</v>
      </c>
      <c r="G105" s="11" t="str">
        <f>IF(COUNTIF(donne,C105)&gt;1,"x"," ")</f>
        <v xml:space="preserve"> </v>
      </c>
      <c r="H105" s="10">
        <f>VLOOKUP(C105,'1 PORTOSELVAGGIO'!MONOPOLI,5,FALSE)</f>
        <v>1</v>
      </c>
      <c r="I105" s="10"/>
      <c r="J105" s="10">
        <f>VLOOKUP(C105,GAGLIANO1,8,FALSE)</f>
        <v>9</v>
      </c>
      <c r="K105" s="10"/>
      <c r="L105" s="10"/>
      <c r="M105" s="10"/>
      <c r="N105" s="55"/>
      <c r="O105" s="12"/>
      <c r="P105" s="12">
        <f t="shared" si="11"/>
        <v>10</v>
      </c>
      <c r="Q105" s="12">
        <f t="shared" si="12"/>
        <v>2</v>
      </c>
      <c r="R105" s="12">
        <f t="shared" si="13"/>
        <v>10</v>
      </c>
    </row>
    <row r="106" spans="1:18" s="128" customFormat="1">
      <c r="A106" s="12">
        <v>38</v>
      </c>
      <c r="B106" s="95" t="s">
        <v>40</v>
      </c>
      <c r="C106" s="66" t="s">
        <v>2573</v>
      </c>
      <c r="D106" s="9">
        <v>1975</v>
      </c>
      <c r="E106" s="9" t="s">
        <v>476</v>
      </c>
      <c r="F106" s="9" t="s">
        <v>477</v>
      </c>
      <c r="G106" s="11"/>
      <c r="H106" s="9"/>
      <c r="I106" s="9"/>
      <c r="J106" s="9"/>
      <c r="K106" s="9"/>
      <c r="L106" s="9"/>
      <c r="M106" s="9"/>
      <c r="N106" s="267">
        <v>10</v>
      </c>
      <c r="O106" s="19"/>
      <c r="P106" s="12">
        <f t="shared" si="11"/>
        <v>10</v>
      </c>
      <c r="Q106" s="12">
        <f t="shared" si="12"/>
        <v>1</v>
      </c>
      <c r="R106" s="12">
        <f t="shared" si="13"/>
        <v>10</v>
      </c>
    </row>
    <row r="107" spans="1:18" s="128" customFormat="1">
      <c r="A107" s="78">
        <v>41</v>
      </c>
      <c r="B107" s="216" t="s">
        <v>40</v>
      </c>
      <c r="C107" s="219" t="s">
        <v>1713</v>
      </c>
      <c r="D107" s="206">
        <v>1976</v>
      </c>
      <c r="E107" s="207" t="s">
        <v>514</v>
      </c>
      <c r="F107" s="9" t="s">
        <v>515</v>
      </c>
      <c r="G107" s="217" t="str">
        <f>IF(COUNTIF(donne,C107)&gt;1,"x"," ")</f>
        <v xml:space="preserve"> </v>
      </c>
      <c r="H107" s="10"/>
      <c r="I107" s="10"/>
      <c r="J107" s="10">
        <f>VLOOKUP(C107,GAGLIANO1,8,FALSE)</f>
        <v>10</v>
      </c>
      <c r="K107" s="10"/>
      <c r="L107" s="10"/>
      <c r="M107" s="10"/>
      <c r="N107" s="55"/>
      <c r="O107" s="12"/>
      <c r="P107" s="12">
        <f t="shared" si="11"/>
        <v>10</v>
      </c>
      <c r="Q107" s="12">
        <f t="shared" si="12"/>
        <v>1</v>
      </c>
      <c r="R107" s="12">
        <f t="shared" si="13"/>
        <v>10</v>
      </c>
    </row>
    <row r="108" spans="1:18" s="128" customFormat="1">
      <c r="A108" s="12">
        <v>42</v>
      </c>
      <c r="B108" s="95" t="s">
        <v>40</v>
      </c>
      <c r="C108" s="66" t="s">
        <v>2028</v>
      </c>
      <c r="D108" s="213">
        <v>1976</v>
      </c>
      <c r="E108" s="215" t="s">
        <v>884</v>
      </c>
      <c r="F108" s="145" t="s">
        <v>885</v>
      </c>
      <c r="G108" s="11" t="str">
        <f>IF(COUNTIF(donne,C108)&gt;1,"x"," ")</f>
        <v xml:space="preserve"> </v>
      </c>
      <c r="H108" s="145"/>
      <c r="I108" s="145"/>
      <c r="J108" s="9"/>
      <c r="K108" s="10">
        <f>VLOOKUP(C108,severino1,8,FALSE)</f>
        <v>9</v>
      </c>
      <c r="L108" s="10"/>
      <c r="M108" s="10"/>
      <c r="N108" s="55"/>
      <c r="O108" s="12"/>
      <c r="P108" s="12">
        <f t="shared" si="11"/>
        <v>9</v>
      </c>
      <c r="Q108" s="12">
        <f t="shared" si="12"/>
        <v>1</v>
      </c>
      <c r="R108" s="12">
        <f t="shared" si="13"/>
        <v>9</v>
      </c>
    </row>
    <row r="109" spans="1:18" s="128" customFormat="1">
      <c r="A109" s="12">
        <v>44</v>
      </c>
      <c r="B109" s="66" t="s">
        <v>40</v>
      </c>
      <c r="C109" s="66" t="s">
        <v>2574</v>
      </c>
      <c r="D109" s="9">
        <v>1975</v>
      </c>
      <c r="E109" s="9" t="s">
        <v>486</v>
      </c>
      <c r="F109" s="9" t="s">
        <v>487</v>
      </c>
      <c r="G109" s="11"/>
      <c r="H109" s="9"/>
      <c r="I109" s="9"/>
      <c r="J109" s="9"/>
      <c r="K109" s="9"/>
      <c r="L109" s="9"/>
      <c r="M109" s="9"/>
      <c r="N109" s="267">
        <v>9</v>
      </c>
      <c r="O109" s="19"/>
      <c r="P109" s="12">
        <f t="shared" si="11"/>
        <v>9</v>
      </c>
      <c r="Q109" s="12">
        <f t="shared" si="12"/>
        <v>1</v>
      </c>
      <c r="R109" s="12">
        <f t="shared" si="13"/>
        <v>9</v>
      </c>
    </row>
    <row r="110" spans="1:18" s="128" customFormat="1">
      <c r="A110" s="12">
        <v>45</v>
      </c>
      <c r="B110" s="95" t="s">
        <v>40</v>
      </c>
      <c r="C110" s="219" t="s">
        <v>1717</v>
      </c>
      <c r="D110" s="206">
        <v>1977</v>
      </c>
      <c r="E110" s="207" t="s">
        <v>658</v>
      </c>
      <c r="F110" s="9" t="s">
        <v>659</v>
      </c>
      <c r="G110" s="11" t="str">
        <f>IF(COUNTIF(donne,C110)&gt;1,"x"," ")</f>
        <v xml:space="preserve"> </v>
      </c>
      <c r="H110" s="10"/>
      <c r="I110" s="10"/>
      <c r="J110" s="10">
        <f>VLOOKUP(C110,GAGLIANO1,8,FALSE)</f>
        <v>8</v>
      </c>
      <c r="K110" s="10"/>
      <c r="L110" s="10"/>
      <c r="M110" s="10"/>
      <c r="N110" s="55"/>
      <c r="O110" s="12"/>
      <c r="P110" s="12">
        <f t="shared" si="11"/>
        <v>8</v>
      </c>
      <c r="Q110" s="12">
        <f t="shared" si="12"/>
        <v>1</v>
      </c>
      <c r="R110" s="12">
        <f t="shared" si="13"/>
        <v>8</v>
      </c>
    </row>
    <row r="111" spans="1:18" s="128" customFormat="1">
      <c r="A111" s="12">
        <v>46</v>
      </c>
      <c r="B111" s="95" t="s">
        <v>40</v>
      </c>
      <c r="C111" s="66" t="s">
        <v>2593</v>
      </c>
      <c r="D111" s="9">
        <v>1975</v>
      </c>
      <c r="E111" s="9" t="s">
        <v>2348</v>
      </c>
      <c r="F111" s="9" t="s">
        <v>2349</v>
      </c>
      <c r="G111" s="11"/>
      <c r="H111" s="9"/>
      <c r="I111" s="9"/>
      <c r="J111" s="9"/>
      <c r="K111" s="9"/>
      <c r="L111" s="9"/>
      <c r="M111" s="9"/>
      <c r="N111" s="267">
        <v>8</v>
      </c>
      <c r="O111" s="19"/>
      <c r="P111" s="12">
        <f t="shared" si="11"/>
        <v>8</v>
      </c>
      <c r="Q111" s="12">
        <f t="shared" si="12"/>
        <v>1</v>
      </c>
      <c r="R111" s="12">
        <f t="shared" si="13"/>
        <v>8</v>
      </c>
    </row>
    <row r="112" spans="1:18" s="128" customFormat="1">
      <c r="A112" s="12">
        <v>48</v>
      </c>
      <c r="B112" s="95" t="s">
        <v>40</v>
      </c>
      <c r="C112" s="66" t="s">
        <v>2036</v>
      </c>
      <c r="D112" s="213">
        <v>1973</v>
      </c>
      <c r="E112" s="215" t="s">
        <v>2077</v>
      </c>
      <c r="F112" s="145" t="s">
        <v>2057</v>
      </c>
      <c r="G112" s="11" t="str">
        <f>IF(COUNTIF(donne,C112)&gt;1,"x"," ")</f>
        <v xml:space="preserve"> </v>
      </c>
      <c r="H112" s="145"/>
      <c r="I112" s="145"/>
      <c r="J112" s="9"/>
      <c r="K112" s="10">
        <f>VLOOKUP(C112,severino1,8,FALSE)</f>
        <v>8</v>
      </c>
      <c r="L112" s="10"/>
      <c r="M112" s="10"/>
      <c r="N112" s="55"/>
      <c r="O112" s="12"/>
      <c r="P112" s="12">
        <f t="shared" si="11"/>
        <v>8</v>
      </c>
      <c r="Q112" s="12">
        <f t="shared" si="12"/>
        <v>1</v>
      </c>
      <c r="R112" s="12">
        <f t="shared" si="13"/>
        <v>8</v>
      </c>
    </row>
    <row r="113" spans="1:18" s="128" customFormat="1">
      <c r="A113" s="12">
        <v>49</v>
      </c>
      <c r="B113" s="95" t="s">
        <v>40</v>
      </c>
      <c r="C113" s="95" t="s">
        <v>1040</v>
      </c>
      <c r="D113" s="95">
        <v>1973</v>
      </c>
      <c r="E113" s="95" t="s">
        <v>745</v>
      </c>
      <c r="F113" s="95" t="s">
        <v>746</v>
      </c>
      <c r="G113" s="11" t="str">
        <f>IF(COUNTIF(donne,C113)&gt;1,"x"," ")</f>
        <v xml:space="preserve"> </v>
      </c>
      <c r="H113" s="10">
        <f>VLOOKUP(C113,'1 PORTOSELVAGGIO'!MONOPOLI,5,FALSE)</f>
        <v>7</v>
      </c>
      <c r="I113" s="10"/>
      <c r="J113" s="10"/>
      <c r="K113" s="10"/>
      <c r="L113" s="10"/>
      <c r="M113" s="10"/>
      <c r="N113" s="55"/>
      <c r="O113" s="12"/>
      <c r="P113" s="12">
        <f t="shared" si="11"/>
        <v>7</v>
      </c>
      <c r="Q113" s="12">
        <f t="shared" si="12"/>
        <v>1</v>
      </c>
      <c r="R113" s="12">
        <f t="shared" si="13"/>
        <v>7</v>
      </c>
    </row>
    <row r="114" spans="1:18" s="128" customFormat="1">
      <c r="A114" s="12">
        <v>50</v>
      </c>
      <c r="B114" s="95" t="s">
        <v>40</v>
      </c>
      <c r="C114" s="66" t="s">
        <v>2607</v>
      </c>
      <c r="D114" s="9">
        <v>1976</v>
      </c>
      <c r="E114" s="9" t="s">
        <v>2346</v>
      </c>
      <c r="F114" s="9" t="s">
        <v>2347</v>
      </c>
      <c r="G114" s="11"/>
      <c r="H114" s="9"/>
      <c r="I114" s="9"/>
      <c r="J114" s="9"/>
      <c r="K114" s="9"/>
      <c r="L114" s="9"/>
      <c r="M114" s="9"/>
      <c r="N114" s="267">
        <v>7</v>
      </c>
      <c r="O114" s="19"/>
      <c r="P114" s="12">
        <f t="shared" si="11"/>
        <v>7</v>
      </c>
      <c r="Q114" s="12">
        <f t="shared" si="12"/>
        <v>1</v>
      </c>
      <c r="R114" s="12">
        <f t="shared" si="13"/>
        <v>7</v>
      </c>
    </row>
    <row r="115" spans="1:18" s="128" customFormat="1">
      <c r="A115" s="12">
        <v>51</v>
      </c>
      <c r="B115" s="95" t="s">
        <v>40</v>
      </c>
      <c r="C115" s="95" t="s">
        <v>1067</v>
      </c>
      <c r="D115" s="95">
        <v>1974</v>
      </c>
      <c r="E115" s="95" t="s">
        <v>456</v>
      </c>
      <c r="F115" s="95" t="s">
        <v>457</v>
      </c>
      <c r="G115" s="11" t="str">
        <f>IF(COUNTIF(donne,C115)&gt;1,"x"," ")</f>
        <v xml:space="preserve"> </v>
      </c>
      <c r="H115" s="10">
        <f>VLOOKUP(C115,'1 PORTOSELVAGGIO'!MONOPOLI,5,FALSE)</f>
        <v>6</v>
      </c>
      <c r="I115" s="10"/>
      <c r="J115" s="10"/>
      <c r="K115" s="10"/>
      <c r="L115" s="10"/>
      <c r="M115" s="10"/>
      <c r="N115" s="55"/>
      <c r="O115" s="12"/>
      <c r="P115" s="12">
        <f t="shared" si="11"/>
        <v>6</v>
      </c>
      <c r="Q115" s="12">
        <f t="shared" si="12"/>
        <v>1</v>
      </c>
      <c r="R115" s="12">
        <f t="shared" si="13"/>
        <v>6</v>
      </c>
    </row>
    <row r="116" spans="1:18" s="128" customFormat="1">
      <c r="A116" s="12">
        <v>52</v>
      </c>
      <c r="B116" s="95" t="s">
        <v>40</v>
      </c>
      <c r="C116" s="66" t="s">
        <v>2614</v>
      </c>
      <c r="D116" s="9">
        <v>1977</v>
      </c>
      <c r="E116" s="9" t="s">
        <v>531</v>
      </c>
      <c r="F116" s="9" t="s">
        <v>1496</v>
      </c>
      <c r="G116" s="11"/>
      <c r="H116" s="9"/>
      <c r="I116" s="9"/>
      <c r="J116" s="9"/>
      <c r="K116" s="9"/>
      <c r="L116" s="9"/>
      <c r="M116" s="9"/>
      <c r="N116" s="267">
        <v>6</v>
      </c>
      <c r="O116" s="19"/>
      <c r="P116" s="12">
        <f t="shared" si="11"/>
        <v>6</v>
      </c>
      <c r="Q116" s="12">
        <f t="shared" si="12"/>
        <v>1</v>
      </c>
      <c r="R116" s="12">
        <f t="shared" si="13"/>
        <v>6</v>
      </c>
    </row>
    <row r="117" spans="1:18" s="128" customFormat="1">
      <c r="A117" s="12"/>
      <c r="B117" s="95" t="s">
        <v>40</v>
      </c>
      <c r="C117" s="95" t="s">
        <v>1103</v>
      </c>
      <c r="D117" s="95">
        <v>1975</v>
      </c>
      <c r="E117" s="95" t="s">
        <v>546</v>
      </c>
      <c r="F117" s="95" t="s">
        <v>547</v>
      </c>
      <c r="G117" s="11" t="str">
        <f t="shared" ref="G117:G123" si="15">IF(COUNTIF(donne,C117)&gt;1,"x"," ")</f>
        <v xml:space="preserve"> </v>
      </c>
      <c r="H117" s="10">
        <f>VLOOKUP(C117,'1 PORTOSELVAGGIO'!MONOPOLI,5,FALSE)</f>
        <v>5</v>
      </c>
      <c r="I117" s="10"/>
      <c r="J117" s="10"/>
      <c r="K117" s="10"/>
      <c r="L117" s="10"/>
      <c r="M117" s="10"/>
      <c r="N117" s="55"/>
      <c r="O117" s="12"/>
      <c r="P117" s="12">
        <f t="shared" si="11"/>
        <v>5</v>
      </c>
      <c r="Q117" s="12">
        <f t="shared" si="12"/>
        <v>1</v>
      </c>
      <c r="R117" s="12">
        <f t="shared" si="13"/>
        <v>5</v>
      </c>
    </row>
    <row r="118" spans="1:18" s="128" customFormat="1">
      <c r="A118" s="12"/>
      <c r="B118" s="66" t="s">
        <v>40</v>
      </c>
      <c r="C118" s="95" t="s">
        <v>1171</v>
      </c>
      <c r="D118" s="95">
        <v>1977</v>
      </c>
      <c r="E118" s="95" t="s">
        <v>733</v>
      </c>
      <c r="F118" s="95" t="s">
        <v>734</v>
      </c>
      <c r="G118" s="11" t="str">
        <f t="shared" si="15"/>
        <v xml:space="preserve"> </v>
      </c>
      <c r="H118" s="10">
        <f>VLOOKUP(C118,'1 PORTOSELVAGGIO'!MONOPOLI,5,FALSE)</f>
        <v>3</v>
      </c>
      <c r="I118" s="10"/>
      <c r="J118" s="10"/>
      <c r="K118" s="10"/>
      <c r="L118" s="10"/>
      <c r="M118" s="10"/>
      <c r="N118" s="55"/>
      <c r="O118" s="12"/>
      <c r="P118" s="12">
        <f t="shared" si="11"/>
        <v>3</v>
      </c>
      <c r="Q118" s="12">
        <f t="shared" si="12"/>
        <v>1</v>
      </c>
      <c r="R118" s="12">
        <f t="shared" si="13"/>
        <v>3</v>
      </c>
    </row>
    <row r="119" spans="1:18" s="128" customFormat="1">
      <c r="A119" s="12"/>
      <c r="B119" s="95" t="s">
        <v>40</v>
      </c>
      <c r="C119" s="95" t="s">
        <v>1339</v>
      </c>
      <c r="D119" s="95">
        <v>1974</v>
      </c>
      <c r="E119" s="95" t="s">
        <v>486</v>
      </c>
      <c r="F119" s="95" t="s">
        <v>487</v>
      </c>
      <c r="G119" s="11" t="str">
        <f t="shared" si="15"/>
        <v xml:space="preserve"> </v>
      </c>
      <c r="H119" s="10">
        <f>VLOOKUP(C119,'1 PORTOSELVAGGIO'!MONOPOLI,5,FALSE)</f>
        <v>1</v>
      </c>
      <c r="I119" s="10"/>
      <c r="J119" s="10"/>
      <c r="K119" s="10"/>
      <c r="L119" s="10"/>
      <c r="M119" s="10"/>
      <c r="N119" s="55"/>
      <c r="O119" s="12"/>
      <c r="P119" s="12">
        <f t="shared" si="11"/>
        <v>1</v>
      </c>
      <c r="Q119" s="12">
        <f t="shared" si="12"/>
        <v>1</v>
      </c>
      <c r="R119" s="12">
        <f t="shared" si="13"/>
        <v>1</v>
      </c>
    </row>
    <row r="120" spans="1:18" s="128" customFormat="1">
      <c r="A120" s="12"/>
      <c r="B120" s="95" t="s">
        <v>40</v>
      </c>
      <c r="C120" s="95" t="s">
        <v>1246</v>
      </c>
      <c r="D120" s="95">
        <v>1977</v>
      </c>
      <c r="E120" s="95" t="s">
        <v>456</v>
      </c>
      <c r="F120" s="95" t="s">
        <v>457</v>
      </c>
      <c r="G120" s="11" t="str">
        <f t="shared" si="15"/>
        <v xml:space="preserve"> </v>
      </c>
      <c r="H120" s="10">
        <f>VLOOKUP(C120,'1 PORTOSELVAGGIO'!MONOPOLI,5,FALSE)</f>
        <v>1</v>
      </c>
      <c r="I120" s="10"/>
      <c r="J120" s="10"/>
      <c r="K120" s="10"/>
      <c r="L120" s="10"/>
      <c r="M120" s="10"/>
      <c r="N120" s="55"/>
      <c r="O120" s="12"/>
      <c r="P120" s="12">
        <f t="shared" si="11"/>
        <v>1</v>
      </c>
      <c r="Q120" s="12">
        <f t="shared" si="12"/>
        <v>1</v>
      </c>
      <c r="R120" s="12">
        <f t="shared" si="13"/>
        <v>1</v>
      </c>
    </row>
    <row r="121" spans="1:18" s="128" customFormat="1">
      <c r="A121" s="12"/>
      <c r="B121" s="95" t="s">
        <v>40</v>
      </c>
      <c r="C121" s="95" t="s">
        <v>1337</v>
      </c>
      <c r="D121" s="95">
        <v>1976</v>
      </c>
      <c r="E121" s="95" t="s">
        <v>517</v>
      </c>
      <c r="F121" s="95" t="s">
        <v>518</v>
      </c>
      <c r="G121" s="11" t="str">
        <f t="shared" si="15"/>
        <v xml:space="preserve"> </v>
      </c>
      <c r="H121" s="10">
        <f>VLOOKUP(C121,'1 PORTOSELVAGGIO'!MONOPOLI,5,FALSE)</f>
        <v>1</v>
      </c>
      <c r="I121" s="10"/>
      <c r="J121" s="10"/>
      <c r="K121" s="10"/>
      <c r="L121" s="10"/>
      <c r="M121" s="10"/>
      <c r="N121" s="55"/>
      <c r="O121" s="12"/>
      <c r="P121" s="12">
        <f t="shared" si="11"/>
        <v>1</v>
      </c>
      <c r="Q121" s="12">
        <f t="shared" si="12"/>
        <v>1</v>
      </c>
      <c r="R121" s="12">
        <f t="shared" si="13"/>
        <v>1</v>
      </c>
    </row>
    <row r="122" spans="1:18" s="128" customFormat="1">
      <c r="A122" s="12"/>
      <c r="B122" s="95" t="s">
        <v>40</v>
      </c>
      <c r="C122" s="95" t="s">
        <v>1207</v>
      </c>
      <c r="D122" s="95">
        <v>1977</v>
      </c>
      <c r="E122" s="95" t="s">
        <v>565</v>
      </c>
      <c r="F122" s="95" t="s">
        <v>566</v>
      </c>
      <c r="G122" s="11" t="str">
        <f t="shared" si="15"/>
        <v xml:space="preserve"> </v>
      </c>
      <c r="H122" s="10">
        <f>VLOOKUP(C122,'1 PORTOSELVAGGIO'!MONOPOLI,5,FALSE)</f>
        <v>1</v>
      </c>
      <c r="I122" s="10"/>
      <c r="J122" s="10"/>
      <c r="K122" s="10"/>
      <c r="L122" s="10"/>
      <c r="M122" s="10"/>
      <c r="N122" s="55"/>
      <c r="O122" s="12"/>
      <c r="P122" s="12">
        <f t="shared" si="11"/>
        <v>1</v>
      </c>
      <c r="Q122" s="12">
        <f t="shared" si="12"/>
        <v>1</v>
      </c>
      <c r="R122" s="12">
        <f t="shared" si="13"/>
        <v>1</v>
      </c>
    </row>
    <row r="123" spans="1:18" s="128" customFormat="1">
      <c r="A123" s="12"/>
      <c r="B123" s="95" t="s">
        <v>40</v>
      </c>
      <c r="C123" s="95" t="s">
        <v>1319</v>
      </c>
      <c r="D123" s="95">
        <v>1973</v>
      </c>
      <c r="E123" s="95" t="s">
        <v>745</v>
      </c>
      <c r="F123" s="95" t="s">
        <v>746</v>
      </c>
      <c r="G123" s="11" t="str">
        <f t="shared" si="15"/>
        <v xml:space="preserve"> </v>
      </c>
      <c r="H123" s="20">
        <f>VLOOKUP(C123,'1 PORTOSELVAGGIO'!MONOPOLI,5,FALSE)</f>
        <v>1</v>
      </c>
      <c r="I123" s="20"/>
      <c r="J123" s="20"/>
      <c r="K123" s="20"/>
      <c r="L123" s="20"/>
      <c r="M123" s="20"/>
      <c r="N123" s="139"/>
      <c r="O123" s="19"/>
      <c r="P123" s="12">
        <f t="shared" si="11"/>
        <v>1</v>
      </c>
      <c r="Q123" s="12">
        <f t="shared" si="12"/>
        <v>1</v>
      </c>
      <c r="R123" s="12">
        <f t="shared" si="13"/>
        <v>1</v>
      </c>
    </row>
    <row r="124" spans="1:18" s="128" customFormat="1">
      <c r="A124" s="14"/>
      <c r="B124" s="121"/>
      <c r="C124" s="121"/>
      <c r="D124" s="121"/>
      <c r="E124" s="121"/>
      <c r="F124" s="121"/>
      <c r="G124" s="35"/>
      <c r="H124" s="17"/>
      <c r="I124" s="17"/>
      <c r="J124" s="17"/>
      <c r="K124" s="17"/>
      <c r="L124" s="17"/>
      <c r="M124" s="17"/>
      <c r="N124" s="56"/>
      <c r="O124" s="14"/>
      <c r="P124" s="14"/>
      <c r="Q124" s="14"/>
      <c r="R124" s="14"/>
    </row>
    <row r="125" spans="1:18" s="128" customFormat="1" ht="13.5" thickBot="1">
      <c r="A125" s="14"/>
      <c r="B125" s="121"/>
      <c r="C125" s="121"/>
      <c r="D125" s="121"/>
      <c r="E125" s="121"/>
      <c r="F125" s="121"/>
      <c r="G125" s="35"/>
      <c r="H125" s="17"/>
      <c r="I125" s="17"/>
      <c r="J125" s="17"/>
      <c r="K125" s="17"/>
      <c r="L125" s="17"/>
      <c r="M125" s="17"/>
      <c r="N125" s="56"/>
      <c r="O125" s="14"/>
      <c r="P125" s="14"/>
      <c r="Q125" s="14"/>
      <c r="R125" s="14"/>
    </row>
    <row r="126" spans="1:18" ht="38.25">
      <c r="A126" s="99" t="s">
        <v>45</v>
      </c>
      <c r="B126" s="100"/>
      <c r="C126" s="100"/>
      <c r="D126" s="100"/>
      <c r="E126" s="100"/>
      <c r="F126" s="101"/>
      <c r="G126" s="21"/>
      <c r="H126" s="41" t="s">
        <v>441</v>
      </c>
      <c r="I126" s="32" t="s">
        <v>2</v>
      </c>
      <c r="J126" s="32" t="s">
        <v>3</v>
      </c>
      <c r="K126" s="32" t="s">
        <v>4</v>
      </c>
      <c r="L126" s="32" t="s">
        <v>6</v>
      </c>
      <c r="M126" s="32" t="s">
        <v>2169</v>
      </c>
      <c r="N126" s="32" t="s">
        <v>5</v>
      </c>
      <c r="O126" s="32" t="s">
        <v>7</v>
      </c>
      <c r="P126" s="80" t="s">
        <v>8</v>
      </c>
      <c r="Q126" s="82" t="s">
        <v>9</v>
      </c>
      <c r="R126" s="28" t="s">
        <v>10</v>
      </c>
    </row>
    <row r="127" spans="1:18" ht="13.5" thickBot="1">
      <c r="A127" s="107"/>
      <c r="B127" s="108"/>
      <c r="C127" s="108"/>
      <c r="D127" s="108"/>
      <c r="E127" s="108"/>
      <c r="F127" s="109"/>
      <c r="G127" s="22"/>
      <c r="H127" s="40" t="s">
        <v>12</v>
      </c>
      <c r="I127" s="33" t="s">
        <v>11</v>
      </c>
      <c r="J127" s="33" t="s">
        <v>12</v>
      </c>
      <c r="K127" s="33" t="s">
        <v>11</v>
      </c>
      <c r="L127" s="33" t="s">
        <v>13</v>
      </c>
      <c r="M127" s="33" t="s">
        <v>13</v>
      </c>
      <c r="N127" s="33" t="s">
        <v>14</v>
      </c>
      <c r="O127" s="130"/>
      <c r="P127" s="81"/>
      <c r="Q127" s="83"/>
      <c r="R127" s="84"/>
    </row>
    <row r="128" spans="1:18">
      <c r="A128" s="23" t="s">
        <v>15</v>
      </c>
      <c r="B128" s="23" t="s">
        <v>16</v>
      </c>
      <c r="C128" s="23" t="s">
        <v>17</v>
      </c>
      <c r="D128" s="23" t="s">
        <v>18</v>
      </c>
      <c r="E128" s="23"/>
      <c r="F128" s="23" t="s">
        <v>19</v>
      </c>
      <c r="G128" s="23"/>
      <c r="H128" s="24">
        <v>42869</v>
      </c>
      <c r="I128" s="24">
        <v>42883</v>
      </c>
      <c r="J128" s="31">
        <v>42911</v>
      </c>
      <c r="K128" s="31">
        <v>42925</v>
      </c>
      <c r="L128" s="31">
        <v>42981</v>
      </c>
      <c r="M128" s="31">
        <v>43016</v>
      </c>
      <c r="N128" s="31">
        <v>43079</v>
      </c>
      <c r="O128" s="26"/>
      <c r="P128" s="25"/>
      <c r="Q128" s="26"/>
      <c r="R128" s="26"/>
    </row>
    <row r="129" spans="1:18">
      <c r="A129" s="12">
        <v>1</v>
      </c>
      <c r="B129" s="95" t="s">
        <v>46</v>
      </c>
      <c r="C129" s="219" t="s">
        <v>1704</v>
      </c>
      <c r="D129" s="220">
        <v>1970</v>
      </c>
      <c r="E129" s="221" t="s">
        <v>736</v>
      </c>
      <c r="F129" s="66" t="s">
        <v>737</v>
      </c>
      <c r="G129" s="11" t="str">
        <f>IF(COUNTIF(donne,C129)&gt;1,"x"," ")</f>
        <v xml:space="preserve"> </v>
      </c>
      <c r="H129" s="10"/>
      <c r="I129" s="10"/>
      <c r="J129" s="10">
        <f>VLOOKUP(C129,GAGLIANO1,8,FALSE)</f>
        <v>16</v>
      </c>
      <c r="K129" s="10">
        <f>VLOOKUP(C129,severino1,8,FALSE)</f>
        <v>20</v>
      </c>
      <c r="L129" s="10">
        <v>20</v>
      </c>
      <c r="M129" s="10">
        <v>20</v>
      </c>
      <c r="N129" s="55">
        <v>20</v>
      </c>
      <c r="O129" s="19"/>
      <c r="P129" s="12">
        <f>SUM(H129:O129)</f>
        <v>96</v>
      </c>
      <c r="Q129" s="12">
        <f>COUNT(H129:N129)</f>
        <v>5</v>
      </c>
      <c r="R129" s="85">
        <f>P129</f>
        <v>96</v>
      </c>
    </row>
    <row r="130" spans="1:18">
      <c r="A130" s="12">
        <v>2</v>
      </c>
      <c r="B130" s="95" t="s">
        <v>46</v>
      </c>
      <c r="C130" s="95" t="s">
        <v>401</v>
      </c>
      <c r="D130" s="95">
        <v>1969</v>
      </c>
      <c r="E130" s="95" t="s">
        <v>641</v>
      </c>
      <c r="F130" s="95" t="s">
        <v>642</v>
      </c>
      <c r="G130" s="11" t="str">
        <f>IF(COUNTIF(donne,C130)&gt;1,"x"," ")</f>
        <v xml:space="preserve"> </v>
      </c>
      <c r="H130" s="10">
        <f>VLOOKUP(C130,'1 PORTOSELVAGGIO'!MONOPOLI,5,FALSE)</f>
        <v>16</v>
      </c>
      <c r="I130" s="10">
        <f>VLOOKUP(C130,CHIARO1,7,FALSE)</f>
        <v>18</v>
      </c>
      <c r="J130" s="10">
        <f>VLOOKUP(C130,GAGLIANO1,8,FALSE)</f>
        <v>20</v>
      </c>
      <c r="K130" s="10"/>
      <c r="L130" s="10">
        <v>18</v>
      </c>
      <c r="M130" s="10">
        <v>18</v>
      </c>
      <c r="N130" s="55"/>
      <c r="O130" s="19"/>
      <c r="P130" s="12">
        <f>SUM(H130:O130)</f>
        <v>90</v>
      </c>
      <c r="Q130" s="12">
        <f>COUNT(H130:N130)</f>
        <v>5</v>
      </c>
      <c r="R130" s="85">
        <f>P130</f>
        <v>90</v>
      </c>
    </row>
    <row r="131" spans="1:18" s="128" customFormat="1">
      <c r="A131" s="275"/>
      <c r="B131" s="275"/>
      <c r="C131" s="275"/>
      <c r="D131" s="275"/>
      <c r="E131" s="275"/>
      <c r="F131" s="275"/>
      <c r="G131" s="276"/>
      <c r="H131" s="277"/>
      <c r="I131" s="277"/>
      <c r="J131" s="277"/>
      <c r="K131" s="277"/>
      <c r="L131" s="277"/>
      <c r="M131" s="277"/>
      <c r="N131" s="278"/>
      <c r="O131" s="279"/>
      <c r="P131" s="279"/>
      <c r="Q131" s="279"/>
      <c r="R131" s="279"/>
    </row>
    <row r="132" spans="1:18">
      <c r="A132" s="12">
        <v>3</v>
      </c>
      <c r="B132" s="95" t="s">
        <v>46</v>
      </c>
      <c r="C132" s="95" t="s">
        <v>655</v>
      </c>
      <c r="D132" s="95">
        <v>1969</v>
      </c>
      <c r="E132" s="95" t="s">
        <v>588</v>
      </c>
      <c r="F132" s="95" t="s">
        <v>589</v>
      </c>
      <c r="G132" s="11" t="str">
        <f t="shared" ref="G132:G174" si="16">IF(COUNTIF(donne,C132)&gt;1,"x"," ")</f>
        <v xml:space="preserve"> </v>
      </c>
      <c r="H132" s="10">
        <f>VLOOKUP(C132,'1 PORTOSELVAGGIO'!MONOPOLI,5,FALSE)</f>
        <v>20</v>
      </c>
      <c r="I132" s="10">
        <f>VLOOKUP(C132,CHIARO1,7,FALSE)</f>
        <v>20</v>
      </c>
      <c r="J132" s="10"/>
      <c r="K132" s="10"/>
      <c r="L132" s="10"/>
      <c r="M132" s="10"/>
      <c r="N132" s="55"/>
      <c r="O132" s="19"/>
      <c r="P132" s="12">
        <f t="shared" ref="P132:P174" si="17">SUM(H132:O132)</f>
        <v>40</v>
      </c>
      <c r="Q132" s="12">
        <f t="shared" ref="Q132:Q174" si="18">COUNT(H132:N132)</f>
        <v>2</v>
      </c>
      <c r="R132" s="85">
        <f t="shared" ref="R132:R174" si="19">P132</f>
        <v>40</v>
      </c>
    </row>
    <row r="133" spans="1:18">
      <c r="A133" s="12">
        <v>4</v>
      </c>
      <c r="B133" s="95" t="s">
        <v>46</v>
      </c>
      <c r="C133" s="95" t="s">
        <v>1136</v>
      </c>
      <c r="D133" s="95">
        <v>1969</v>
      </c>
      <c r="E133" s="95" t="s">
        <v>588</v>
      </c>
      <c r="F133" s="95" t="s">
        <v>589</v>
      </c>
      <c r="G133" s="11" t="str">
        <f t="shared" si="16"/>
        <v xml:space="preserve"> </v>
      </c>
      <c r="H133" s="10">
        <f>VLOOKUP(C133,'1 PORTOSELVAGGIO'!MONOPOLI,5,FALSE)</f>
        <v>1</v>
      </c>
      <c r="I133" s="10"/>
      <c r="J133" s="10"/>
      <c r="K133" s="10">
        <f>VLOOKUP(C133,severino1,8,FALSE)</f>
        <v>18</v>
      </c>
      <c r="L133" s="10"/>
      <c r="M133" s="10"/>
      <c r="N133" s="55">
        <v>15</v>
      </c>
      <c r="O133" s="19"/>
      <c r="P133" s="12">
        <f t="shared" si="17"/>
        <v>34</v>
      </c>
      <c r="Q133" s="12">
        <f t="shared" si="18"/>
        <v>3</v>
      </c>
      <c r="R133" s="85">
        <f t="shared" si="19"/>
        <v>34</v>
      </c>
    </row>
    <row r="134" spans="1:18">
      <c r="A134" s="12">
        <v>5</v>
      </c>
      <c r="B134" s="95" t="s">
        <v>46</v>
      </c>
      <c r="C134" s="146" t="s">
        <v>1603</v>
      </c>
      <c r="D134" s="146">
        <v>1971</v>
      </c>
      <c r="E134" s="146" t="s">
        <v>1479</v>
      </c>
      <c r="F134" s="146" t="s">
        <v>1480</v>
      </c>
      <c r="G134" s="11" t="str">
        <f t="shared" si="16"/>
        <v xml:space="preserve"> </v>
      </c>
      <c r="H134" s="9"/>
      <c r="I134" s="10">
        <v>14</v>
      </c>
      <c r="J134" s="10"/>
      <c r="K134" s="10"/>
      <c r="L134" s="10">
        <v>16</v>
      </c>
      <c r="M134" s="10"/>
      <c r="N134" s="55"/>
      <c r="O134" s="19"/>
      <c r="P134" s="12">
        <f t="shared" si="17"/>
        <v>30</v>
      </c>
      <c r="Q134" s="12">
        <f t="shared" si="18"/>
        <v>2</v>
      </c>
      <c r="R134" s="85">
        <f t="shared" si="19"/>
        <v>30</v>
      </c>
    </row>
    <row r="135" spans="1:18">
      <c r="A135" s="12">
        <v>6</v>
      </c>
      <c r="B135" s="95" t="s">
        <v>46</v>
      </c>
      <c r="C135" s="95" t="s">
        <v>826</v>
      </c>
      <c r="D135" s="95">
        <v>1972</v>
      </c>
      <c r="E135" s="95" t="s">
        <v>588</v>
      </c>
      <c r="F135" s="95" t="s">
        <v>589</v>
      </c>
      <c r="G135" s="11" t="str">
        <f t="shared" si="16"/>
        <v xml:space="preserve"> </v>
      </c>
      <c r="H135" s="10">
        <f>VLOOKUP(C135,'1 PORTOSELVAGGIO'!MONOPOLI,5,FALSE)</f>
        <v>13</v>
      </c>
      <c r="I135" s="10">
        <f>VLOOKUP(C135,CHIARO1,7,FALSE)</f>
        <v>15</v>
      </c>
      <c r="J135" s="10"/>
      <c r="K135" s="10"/>
      <c r="L135" s="10"/>
      <c r="M135" s="10"/>
      <c r="N135" s="55"/>
      <c r="O135" s="19"/>
      <c r="P135" s="12">
        <f t="shared" si="17"/>
        <v>28</v>
      </c>
      <c r="Q135" s="12">
        <f t="shared" si="18"/>
        <v>2</v>
      </c>
      <c r="R135" s="85">
        <f t="shared" si="19"/>
        <v>28</v>
      </c>
    </row>
    <row r="136" spans="1:18">
      <c r="A136" s="12">
        <v>7</v>
      </c>
      <c r="B136" s="95" t="s">
        <v>46</v>
      </c>
      <c r="C136" s="95" t="s">
        <v>1199</v>
      </c>
      <c r="D136" s="95">
        <v>1970</v>
      </c>
      <c r="E136" s="95" t="s">
        <v>1196</v>
      </c>
      <c r="F136" s="95" t="s">
        <v>1197</v>
      </c>
      <c r="G136" s="11" t="str">
        <f t="shared" si="16"/>
        <v xml:space="preserve"> </v>
      </c>
      <c r="H136" s="10">
        <f>VLOOKUP(C136,'1 PORTOSELVAGGIO'!MONOPOLI,5,FALSE)</f>
        <v>1</v>
      </c>
      <c r="I136" s="10"/>
      <c r="J136" s="10">
        <f>VLOOKUP(C136,GAGLIANO1,8,FALSE)</f>
        <v>12</v>
      </c>
      <c r="K136" s="10">
        <f>VLOOKUP(C136,severino1,8,FALSE)</f>
        <v>15</v>
      </c>
      <c r="L136" s="10"/>
      <c r="M136" s="10"/>
      <c r="N136" s="55"/>
      <c r="O136" s="12"/>
      <c r="P136" s="12">
        <f t="shared" si="17"/>
        <v>28</v>
      </c>
      <c r="Q136" s="12">
        <f t="shared" si="18"/>
        <v>3</v>
      </c>
      <c r="R136" s="85">
        <f t="shared" si="19"/>
        <v>28</v>
      </c>
    </row>
    <row r="137" spans="1:18">
      <c r="A137" s="12">
        <v>8</v>
      </c>
      <c r="B137" s="95" t="s">
        <v>46</v>
      </c>
      <c r="C137" s="95" t="s">
        <v>927</v>
      </c>
      <c r="D137" s="95">
        <v>1970</v>
      </c>
      <c r="E137" s="95" t="s">
        <v>928</v>
      </c>
      <c r="F137" s="95" t="s">
        <v>929</v>
      </c>
      <c r="G137" s="11" t="str">
        <f t="shared" si="16"/>
        <v xml:space="preserve"> </v>
      </c>
      <c r="H137" s="10">
        <f>VLOOKUP(C137,'1 PORTOSELVAGGIO'!MONOPOLI,5,FALSE)</f>
        <v>10</v>
      </c>
      <c r="I137" s="10"/>
      <c r="J137" s="10">
        <f>VLOOKUP(C137,GAGLIANO1,8,FALSE)</f>
        <v>18</v>
      </c>
      <c r="K137" s="10"/>
      <c r="L137" s="10"/>
      <c r="M137" s="10"/>
      <c r="N137" s="55"/>
      <c r="O137" s="12"/>
      <c r="P137" s="12">
        <f t="shared" si="17"/>
        <v>28</v>
      </c>
      <c r="Q137" s="12">
        <f t="shared" si="18"/>
        <v>2</v>
      </c>
      <c r="R137" s="85">
        <f t="shared" si="19"/>
        <v>28</v>
      </c>
    </row>
    <row r="138" spans="1:18">
      <c r="A138" s="12">
        <v>9</v>
      </c>
      <c r="B138" s="95" t="s">
        <v>46</v>
      </c>
      <c r="C138" s="219" t="s">
        <v>1706</v>
      </c>
      <c r="D138" s="220">
        <v>1969</v>
      </c>
      <c r="E138" s="221" t="s">
        <v>1813</v>
      </c>
      <c r="F138" s="66" t="s">
        <v>1814</v>
      </c>
      <c r="G138" s="11" t="str">
        <f t="shared" si="16"/>
        <v xml:space="preserve"> </v>
      </c>
      <c r="H138" s="10"/>
      <c r="I138" s="10"/>
      <c r="J138" s="10">
        <f>VLOOKUP(C138,GAGLIANO1,8,FALSE)</f>
        <v>14</v>
      </c>
      <c r="K138" s="10"/>
      <c r="L138" s="10"/>
      <c r="M138" s="10"/>
      <c r="N138" s="55">
        <v>14</v>
      </c>
      <c r="O138" s="19"/>
      <c r="P138" s="12">
        <f t="shared" si="17"/>
        <v>28</v>
      </c>
      <c r="Q138" s="12">
        <f t="shared" si="18"/>
        <v>2</v>
      </c>
      <c r="R138" s="85">
        <f t="shared" si="19"/>
        <v>28</v>
      </c>
    </row>
    <row r="139" spans="1:18">
      <c r="A139" s="12">
        <v>10</v>
      </c>
      <c r="B139" s="95" t="s">
        <v>46</v>
      </c>
      <c r="C139" s="95" t="s">
        <v>935</v>
      </c>
      <c r="D139" s="95">
        <v>1969</v>
      </c>
      <c r="E139" s="95" t="s">
        <v>588</v>
      </c>
      <c r="F139" s="95" t="s">
        <v>589</v>
      </c>
      <c r="G139" s="11" t="str">
        <f t="shared" si="16"/>
        <v xml:space="preserve"> </v>
      </c>
      <c r="H139" s="10">
        <f>VLOOKUP(C139,'1 PORTOSELVAGGIO'!MONOPOLI,5,FALSE)</f>
        <v>8</v>
      </c>
      <c r="I139" s="10">
        <f>VLOOKUP(C139,CHIARO1,7,FALSE)</f>
        <v>16</v>
      </c>
      <c r="J139" s="10"/>
      <c r="K139" s="10"/>
      <c r="L139" s="10"/>
      <c r="M139" s="10"/>
      <c r="N139" s="55"/>
      <c r="O139" s="19"/>
      <c r="P139" s="12">
        <f t="shared" si="17"/>
        <v>24</v>
      </c>
      <c r="Q139" s="12">
        <f t="shared" si="18"/>
        <v>2</v>
      </c>
      <c r="R139" s="85">
        <f t="shared" si="19"/>
        <v>24</v>
      </c>
    </row>
    <row r="140" spans="1:18">
      <c r="A140" s="12">
        <v>11</v>
      </c>
      <c r="B140" s="95" t="s">
        <v>46</v>
      </c>
      <c r="C140" s="95" t="s">
        <v>1381</v>
      </c>
      <c r="D140" s="95">
        <v>1969</v>
      </c>
      <c r="E140" s="95" t="s">
        <v>631</v>
      </c>
      <c r="F140" s="95" t="s">
        <v>632</v>
      </c>
      <c r="G140" s="11" t="str">
        <f t="shared" si="16"/>
        <v xml:space="preserve"> </v>
      </c>
      <c r="H140" s="10">
        <f>VLOOKUP(C140,'1 PORTOSELVAGGIO'!MONOPOLI,5,FALSE)</f>
        <v>1</v>
      </c>
      <c r="I140" s="10"/>
      <c r="J140" s="10">
        <f>VLOOKUP(C140,GAGLIANO1,8,FALSE)</f>
        <v>11</v>
      </c>
      <c r="K140" s="10">
        <f>VLOOKUP(C140,severino1,8,FALSE)</f>
        <v>10</v>
      </c>
      <c r="L140" s="10"/>
      <c r="M140" s="10"/>
      <c r="N140" s="55"/>
      <c r="O140" s="19"/>
      <c r="P140" s="12">
        <f t="shared" si="17"/>
        <v>22</v>
      </c>
      <c r="Q140" s="12">
        <f t="shared" si="18"/>
        <v>3</v>
      </c>
      <c r="R140" s="85">
        <f t="shared" si="19"/>
        <v>22</v>
      </c>
    </row>
    <row r="141" spans="1:18">
      <c r="A141" s="12">
        <v>12</v>
      </c>
      <c r="B141" s="95" t="s">
        <v>46</v>
      </c>
      <c r="C141" s="95" t="s">
        <v>975</v>
      </c>
      <c r="D141" s="95">
        <v>1970</v>
      </c>
      <c r="E141" s="95" t="s">
        <v>486</v>
      </c>
      <c r="F141" s="95" t="s">
        <v>487</v>
      </c>
      <c r="G141" s="11" t="str">
        <f t="shared" si="16"/>
        <v xml:space="preserve"> </v>
      </c>
      <c r="H141" s="10">
        <f>VLOOKUP(C141,'1 PORTOSELVAGGIO'!MONOPOLI,5,FALSE)</f>
        <v>6</v>
      </c>
      <c r="I141" s="10"/>
      <c r="J141" s="10">
        <f>VLOOKUP(C141,GAGLIANO1,8,FALSE)</f>
        <v>15</v>
      </c>
      <c r="K141" s="10"/>
      <c r="L141" s="10"/>
      <c r="M141" s="10"/>
      <c r="N141" s="55"/>
      <c r="O141" s="19"/>
      <c r="P141" s="12">
        <f t="shared" si="17"/>
        <v>21</v>
      </c>
      <c r="Q141" s="12">
        <f t="shared" si="18"/>
        <v>2</v>
      </c>
      <c r="R141" s="85">
        <f t="shared" si="19"/>
        <v>21</v>
      </c>
    </row>
    <row r="142" spans="1:18">
      <c r="A142" s="12">
        <v>13</v>
      </c>
      <c r="B142" s="95" t="s">
        <v>46</v>
      </c>
      <c r="C142" s="95" t="s">
        <v>663</v>
      </c>
      <c r="D142" s="95">
        <v>1972</v>
      </c>
      <c r="E142" s="95" t="s">
        <v>456</v>
      </c>
      <c r="F142" s="95" t="s">
        <v>457</v>
      </c>
      <c r="G142" s="11" t="str">
        <f t="shared" si="16"/>
        <v xml:space="preserve"> </v>
      </c>
      <c r="H142" s="10">
        <f>VLOOKUP(C142,'1 PORTOSELVAGGIO'!MONOPOLI,5,FALSE)</f>
        <v>18</v>
      </c>
      <c r="I142" s="10"/>
      <c r="J142" s="10"/>
      <c r="K142" s="10"/>
      <c r="L142" s="10"/>
      <c r="M142" s="10"/>
      <c r="N142" s="55"/>
      <c r="O142" s="19"/>
      <c r="P142" s="12">
        <f t="shared" si="17"/>
        <v>18</v>
      </c>
      <c r="Q142" s="12">
        <f t="shared" si="18"/>
        <v>1</v>
      </c>
      <c r="R142" s="85">
        <f t="shared" si="19"/>
        <v>18</v>
      </c>
    </row>
    <row r="143" spans="1:18">
      <c r="A143" s="12">
        <v>14</v>
      </c>
      <c r="B143" s="95" t="s">
        <v>46</v>
      </c>
      <c r="C143" s="9" t="s">
        <v>2528</v>
      </c>
      <c r="D143" s="9">
        <v>1969</v>
      </c>
      <c r="E143" s="9" t="s">
        <v>2361</v>
      </c>
      <c r="F143" s="9" t="s">
        <v>2362</v>
      </c>
      <c r="G143" s="11" t="str">
        <f t="shared" si="16"/>
        <v xml:space="preserve"> </v>
      </c>
      <c r="H143" s="9"/>
      <c r="I143" s="9"/>
      <c r="J143" s="9"/>
      <c r="K143" s="9"/>
      <c r="L143" s="9"/>
      <c r="M143" s="9"/>
      <c r="N143" s="267">
        <v>18</v>
      </c>
      <c r="O143" s="12"/>
      <c r="P143" s="12">
        <f t="shared" si="17"/>
        <v>18</v>
      </c>
      <c r="Q143" s="12">
        <f t="shared" si="18"/>
        <v>1</v>
      </c>
      <c r="R143" s="85">
        <f t="shared" si="19"/>
        <v>18</v>
      </c>
    </row>
    <row r="144" spans="1:18">
      <c r="A144" s="12">
        <v>15</v>
      </c>
      <c r="B144" s="95" t="s">
        <v>46</v>
      </c>
      <c r="C144" s="66" t="s">
        <v>1998</v>
      </c>
      <c r="D144" s="222">
        <v>1970</v>
      </c>
      <c r="E144" s="223" t="s">
        <v>1479</v>
      </c>
      <c r="F144" s="146" t="s">
        <v>1480</v>
      </c>
      <c r="G144" s="11" t="str">
        <f t="shared" si="16"/>
        <v xml:space="preserve"> </v>
      </c>
      <c r="H144" s="145"/>
      <c r="I144" s="10"/>
      <c r="J144" s="10"/>
      <c r="K144" s="10">
        <f>VLOOKUP(C144,severino1,8,FALSE)</f>
        <v>16</v>
      </c>
      <c r="L144" s="10"/>
      <c r="M144" s="10"/>
      <c r="N144" s="55"/>
      <c r="O144" s="19"/>
      <c r="P144" s="12">
        <f t="shared" si="17"/>
        <v>16</v>
      </c>
      <c r="Q144" s="12">
        <f t="shared" si="18"/>
        <v>1</v>
      </c>
      <c r="R144" s="85">
        <f t="shared" si="19"/>
        <v>16</v>
      </c>
    </row>
    <row r="145" spans="1:18">
      <c r="A145" s="12">
        <v>16</v>
      </c>
      <c r="B145" s="95" t="s">
        <v>46</v>
      </c>
      <c r="C145" s="9" t="s">
        <v>2546</v>
      </c>
      <c r="D145" s="9">
        <v>1970</v>
      </c>
      <c r="E145" s="9" t="s">
        <v>2338</v>
      </c>
      <c r="F145" s="9" t="s">
        <v>2339</v>
      </c>
      <c r="G145" s="11" t="str">
        <f t="shared" si="16"/>
        <v xml:space="preserve"> </v>
      </c>
      <c r="H145" s="9"/>
      <c r="I145" s="9"/>
      <c r="J145" s="9"/>
      <c r="K145" s="9"/>
      <c r="L145" s="9"/>
      <c r="M145" s="9"/>
      <c r="N145" s="267">
        <v>16</v>
      </c>
      <c r="O145" s="12"/>
      <c r="P145" s="12">
        <f t="shared" si="17"/>
        <v>16</v>
      </c>
      <c r="Q145" s="12">
        <f t="shared" si="18"/>
        <v>1</v>
      </c>
      <c r="R145" s="85">
        <f t="shared" si="19"/>
        <v>16</v>
      </c>
    </row>
    <row r="146" spans="1:18">
      <c r="A146" s="12">
        <v>17</v>
      </c>
      <c r="B146" s="95" t="s">
        <v>46</v>
      </c>
      <c r="C146" s="95" t="s">
        <v>767</v>
      </c>
      <c r="D146" s="95">
        <v>1968</v>
      </c>
      <c r="E146" s="95" t="s">
        <v>538</v>
      </c>
      <c r="F146" s="95" t="s">
        <v>539</v>
      </c>
      <c r="G146" s="11" t="str">
        <f t="shared" si="16"/>
        <v xml:space="preserve"> </v>
      </c>
      <c r="H146" s="10">
        <f>VLOOKUP(C146,'1 PORTOSELVAGGIO'!MONOPOLI,5,FALSE)</f>
        <v>15</v>
      </c>
      <c r="I146" s="10"/>
      <c r="J146" s="10"/>
      <c r="K146" s="10"/>
      <c r="L146" s="10"/>
      <c r="M146" s="10"/>
      <c r="N146" s="55"/>
      <c r="O146" s="19"/>
      <c r="P146" s="12">
        <f t="shared" si="17"/>
        <v>15</v>
      </c>
      <c r="Q146" s="12">
        <f t="shared" si="18"/>
        <v>1</v>
      </c>
      <c r="R146" s="85">
        <f t="shared" si="19"/>
        <v>15</v>
      </c>
    </row>
    <row r="147" spans="1:18">
      <c r="A147" s="12">
        <v>18</v>
      </c>
      <c r="B147" s="95" t="s">
        <v>46</v>
      </c>
      <c r="C147" s="95" t="s">
        <v>779</v>
      </c>
      <c r="D147" s="95">
        <v>1971</v>
      </c>
      <c r="E147" s="95" t="s">
        <v>549</v>
      </c>
      <c r="F147" s="95" t="s">
        <v>550</v>
      </c>
      <c r="G147" s="11" t="str">
        <f t="shared" si="16"/>
        <v xml:space="preserve"> </v>
      </c>
      <c r="H147" s="10">
        <f>VLOOKUP(C147,'1 PORTOSELVAGGIO'!MONOPOLI,5,FALSE)</f>
        <v>14</v>
      </c>
      <c r="I147" s="10"/>
      <c r="J147" s="10"/>
      <c r="K147" s="10"/>
      <c r="L147" s="10"/>
      <c r="M147" s="10"/>
      <c r="N147" s="55"/>
      <c r="O147" s="19"/>
      <c r="P147" s="12">
        <f t="shared" si="17"/>
        <v>14</v>
      </c>
      <c r="Q147" s="12">
        <f t="shared" si="18"/>
        <v>1</v>
      </c>
      <c r="R147" s="85">
        <f t="shared" si="19"/>
        <v>14</v>
      </c>
    </row>
    <row r="148" spans="1:18">
      <c r="A148" s="12">
        <v>19</v>
      </c>
      <c r="B148" s="95" t="s">
        <v>46</v>
      </c>
      <c r="C148" s="95" t="s">
        <v>1189</v>
      </c>
      <c r="D148" s="95">
        <v>1969</v>
      </c>
      <c r="E148" s="95" t="s">
        <v>476</v>
      </c>
      <c r="F148" s="95" t="s">
        <v>477</v>
      </c>
      <c r="G148" s="11" t="str">
        <f t="shared" si="16"/>
        <v xml:space="preserve"> </v>
      </c>
      <c r="H148" s="10">
        <f>VLOOKUP(C148,'1 PORTOSELVAGGIO'!MONOPOLI,5,FALSE)</f>
        <v>1</v>
      </c>
      <c r="I148" s="10"/>
      <c r="J148" s="10"/>
      <c r="K148" s="10">
        <v>13</v>
      </c>
      <c r="L148" s="10"/>
      <c r="M148" s="10"/>
      <c r="N148" s="55"/>
      <c r="O148" s="19"/>
      <c r="P148" s="12">
        <f t="shared" si="17"/>
        <v>14</v>
      </c>
      <c r="Q148" s="12">
        <f t="shared" si="18"/>
        <v>2</v>
      </c>
      <c r="R148" s="85">
        <f t="shared" si="19"/>
        <v>14</v>
      </c>
    </row>
    <row r="149" spans="1:18">
      <c r="A149" s="12">
        <v>20</v>
      </c>
      <c r="B149" s="95" t="s">
        <v>46</v>
      </c>
      <c r="C149" s="114" t="s">
        <v>2013</v>
      </c>
      <c r="D149" s="222">
        <v>1972</v>
      </c>
      <c r="E149" s="223" t="s">
        <v>2085</v>
      </c>
      <c r="F149" s="146" t="s">
        <v>2066</v>
      </c>
      <c r="G149" s="11" t="str">
        <f t="shared" si="16"/>
        <v xml:space="preserve"> </v>
      </c>
      <c r="H149" s="145"/>
      <c r="I149" s="10"/>
      <c r="J149" s="10"/>
      <c r="K149" s="10">
        <f>VLOOKUP(C149,severino1,8,FALSE)</f>
        <v>14</v>
      </c>
      <c r="L149" s="10"/>
      <c r="M149" s="10"/>
      <c r="N149" s="55"/>
      <c r="O149" s="19"/>
      <c r="P149" s="12">
        <f t="shared" si="17"/>
        <v>14</v>
      </c>
      <c r="Q149" s="12">
        <f t="shared" si="18"/>
        <v>1</v>
      </c>
      <c r="R149" s="85">
        <f t="shared" si="19"/>
        <v>14</v>
      </c>
    </row>
    <row r="150" spans="1:18">
      <c r="A150" s="12">
        <v>21</v>
      </c>
      <c r="B150" s="95" t="s">
        <v>46</v>
      </c>
      <c r="C150" s="272" t="s">
        <v>1708</v>
      </c>
      <c r="D150" s="220">
        <v>1972</v>
      </c>
      <c r="E150" s="221" t="s">
        <v>486</v>
      </c>
      <c r="F150" s="66" t="s">
        <v>487</v>
      </c>
      <c r="G150" s="11" t="str">
        <f t="shared" si="16"/>
        <v xml:space="preserve"> </v>
      </c>
      <c r="H150" s="10"/>
      <c r="I150" s="10"/>
      <c r="J150" s="10">
        <f>VLOOKUP(C150,GAGLIANO1,8,FALSE)</f>
        <v>13</v>
      </c>
      <c r="K150" s="10"/>
      <c r="L150" s="10"/>
      <c r="M150" s="10"/>
      <c r="N150" s="55"/>
      <c r="O150" s="19"/>
      <c r="P150" s="12">
        <f t="shared" si="17"/>
        <v>13</v>
      </c>
      <c r="Q150" s="12">
        <f t="shared" si="18"/>
        <v>1</v>
      </c>
      <c r="R150" s="85">
        <f t="shared" si="19"/>
        <v>13</v>
      </c>
    </row>
    <row r="151" spans="1:18">
      <c r="A151" s="12">
        <v>22</v>
      </c>
      <c r="B151" s="95" t="s">
        <v>46</v>
      </c>
      <c r="C151" s="273" t="s">
        <v>2577</v>
      </c>
      <c r="D151" s="9">
        <v>1969</v>
      </c>
      <c r="E151" s="9" t="s">
        <v>476</v>
      </c>
      <c r="F151" s="9" t="s">
        <v>477</v>
      </c>
      <c r="G151" s="11" t="str">
        <f t="shared" si="16"/>
        <v xml:space="preserve"> </v>
      </c>
      <c r="H151" s="9"/>
      <c r="I151" s="9"/>
      <c r="J151" s="9"/>
      <c r="K151" s="9"/>
      <c r="L151" s="9"/>
      <c r="M151" s="9"/>
      <c r="N151" s="267">
        <v>13</v>
      </c>
      <c r="O151" s="12"/>
      <c r="P151" s="12">
        <f t="shared" si="17"/>
        <v>13</v>
      </c>
      <c r="Q151" s="12">
        <f t="shared" si="18"/>
        <v>1</v>
      </c>
      <c r="R151" s="85">
        <f t="shared" si="19"/>
        <v>13</v>
      </c>
    </row>
    <row r="152" spans="1:18">
      <c r="A152" s="12">
        <v>23</v>
      </c>
      <c r="B152" s="95" t="s">
        <v>46</v>
      </c>
      <c r="C152" s="95" t="s">
        <v>903</v>
      </c>
      <c r="D152" s="95">
        <v>1968</v>
      </c>
      <c r="E152" s="95" t="s">
        <v>486</v>
      </c>
      <c r="F152" s="95" t="s">
        <v>487</v>
      </c>
      <c r="G152" s="11" t="str">
        <f t="shared" si="16"/>
        <v xml:space="preserve"> </v>
      </c>
      <c r="H152" s="10">
        <f>VLOOKUP(C152,'1 PORTOSELVAGGIO'!MONOPOLI,5,FALSE)</f>
        <v>12</v>
      </c>
      <c r="I152" s="10"/>
      <c r="J152" s="10"/>
      <c r="K152" s="10"/>
      <c r="L152" s="10"/>
      <c r="M152" s="10"/>
      <c r="N152" s="55"/>
      <c r="O152" s="19"/>
      <c r="P152" s="12">
        <f t="shared" si="17"/>
        <v>12</v>
      </c>
      <c r="Q152" s="12">
        <f t="shared" si="18"/>
        <v>1</v>
      </c>
      <c r="R152" s="85">
        <f t="shared" si="19"/>
        <v>12</v>
      </c>
    </row>
    <row r="153" spans="1:18">
      <c r="A153" s="12">
        <v>24</v>
      </c>
      <c r="B153" s="95" t="s">
        <v>46</v>
      </c>
      <c r="C153" s="114" t="s">
        <v>2038</v>
      </c>
      <c r="D153" s="222">
        <v>1968</v>
      </c>
      <c r="E153" s="223" t="s">
        <v>1537</v>
      </c>
      <c r="F153" s="146" t="s">
        <v>1538</v>
      </c>
      <c r="G153" s="11" t="str">
        <f t="shared" si="16"/>
        <v xml:space="preserve"> </v>
      </c>
      <c r="H153" s="145"/>
      <c r="I153" s="10"/>
      <c r="J153" s="10"/>
      <c r="K153" s="10">
        <f>VLOOKUP(C153,severino1,8,FALSE)</f>
        <v>12</v>
      </c>
      <c r="L153" s="10"/>
      <c r="M153" s="10"/>
      <c r="N153" s="55"/>
      <c r="O153" s="19"/>
      <c r="P153" s="12">
        <f t="shared" si="17"/>
        <v>12</v>
      </c>
      <c r="Q153" s="12">
        <f t="shared" si="18"/>
        <v>1</v>
      </c>
      <c r="R153" s="85">
        <f t="shared" si="19"/>
        <v>12</v>
      </c>
    </row>
    <row r="154" spans="1:18">
      <c r="A154" s="12">
        <v>25</v>
      </c>
      <c r="B154" s="95" t="s">
        <v>46</v>
      </c>
      <c r="C154" s="273" t="s">
        <v>2580</v>
      </c>
      <c r="D154" s="9">
        <v>1970</v>
      </c>
      <c r="E154" s="9" t="s">
        <v>846</v>
      </c>
      <c r="F154" s="9" t="s">
        <v>2369</v>
      </c>
      <c r="G154" s="11" t="str">
        <f t="shared" si="16"/>
        <v xml:space="preserve"> </v>
      </c>
      <c r="H154" s="9"/>
      <c r="I154" s="9"/>
      <c r="J154" s="9"/>
      <c r="K154" s="9"/>
      <c r="L154" s="9"/>
      <c r="M154" s="9"/>
      <c r="N154" s="267">
        <v>12</v>
      </c>
      <c r="O154" s="12"/>
      <c r="P154" s="12">
        <f t="shared" si="17"/>
        <v>12</v>
      </c>
      <c r="Q154" s="12">
        <f t="shared" si="18"/>
        <v>1</v>
      </c>
      <c r="R154" s="85">
        <f t="shared" si="19"/>
        <v>12</v>
      </c>
    </row>
    <row r="155" spans="1:18">
      <c r="A155" s="12">
        <v>26</v>
      </c>
      <c r="B155" s="95" t="s">
        <v>46</v>
      </c>
      <c r="C155" s="114" t="s">
        <v>2044</v>
      </c>
      <c r="D155" s="222">
        <v>1969</v>
      </c>
      <c r="E155" s="223" t="s">
        <v>1582</v>
      </c>
      <c r="F155" s="146" t="s">
        <v>1583</v>
      </c>
      <c r="G155" s="11" t="str">
        <f t="shared" si="16"/>
        <v xml:space="preserve"> </v>
      </c>
      <c r="H155" s="145"/>
      <c r="I155" s="10"/>
      <c r="J155" s="10"/>
      <c r="K155" s="10">
        <f>VLOOKUP(C155,severino1,8,FALSE)</f>
        <v>11</v>
      </c>
      <c r="L155" s="10"/>
      <c r="M155" s="10"/>
      <c r="N155" s="55"/>
      <c r="O155" s="19"/>
      <c r="P155" s="12">
        <f t="shared" si="17"/>
        <v>11</v>
      </c>
      <c r="Q155" s="12">
        <f t="shared" si="18"/>
        <v>1</v>
      </c>
      <c r="R155" s="85">
        <f t="shared" si="19"/>
        <v>11</v>
      </c>
    </row>
    <row r="156" spans="1:18">
      <c r="A156" s="12">
        <v>27</v>
      </c>
      <c r="B156" s="95" t="s">
        <v>46</v>
      </c>
      <c r="C156" s="95" t="s">
        <v>912</v>
      </c>
      <c r="D156" s="95">
        <v>1972</v>
      </c>
      <c r="E156" s="95" t="s">
        <v>913</v>
      </c>
      <c r="F156" s="95" t="s">
        <v>914</v>
      </c>
      <c r="G156" s="11" t="str">
        <f t="shared" si="16"/>
        <v xml:space="preserve"> </v>
      </c>
      <c r="H156" s="10">
        <f>VLOOKUP(C156,'1 PORTOSELVAGGIO'!MONOPOLI,5,FALSE)</f>
        <v>11</v>
      </c>
      <c r="I156" s="10"/>
      <c r="J156" s="10"/>
      <c r="K156" s="10"/>
      <c r="L156" s="10"/>
      <c r="M156" s="10"/>
      <c r="N156" s="55"/>
      <c r="O156" s="19"/>
      <c r="P156" s="12">
        <f t="shared" si="17"/>
        <v>11</v>
      </c>
      <c r="Q156" s="12">
        <f t="shared" si="18"/>
        <v>1</v>
      </c>
      <c r="R156" s="85">
        <f t="shared" si="19"/>
        <v>11</v>
      </c>
    </row>
    <row r="157" spans="1:18">
      <c r="A157" s="12">
        <v>28</v>
      </c>
      <c r="B157" s="95" t="s">
        <v>46</v>
      </c>
      <c r="C157" s="273" t="s">
        <v>2584</v>
      </c>
      <c r="D157" s="9">
        <v>1971</v>
      </c>
      <c r="E157" s="9" t="s">
        <v>2321</v>
      </c>
      <c r="F157" s="9" t="s">
        <v>2322</v>
      </c>
      <c r="G157" s="11" t="str">
        <f t="shared" si="16"/>
        <v xml:space="preserve"> </v>
      </c>
      <c r="H157" s="9"/>
      <c r="I157" s="9"/>
      <c r="J157" s="9"/>
      <c r="K157" s="9"/>
      <c r="L157" s="9"/>
      <c r="M157" s="9"/>
      <c r="N157" s="267">
        <v>11</v>
      </c>
      <c r="O157" s="12"/>
      <c r="P157" s="12">
        <f t="shared" si="17"/>
        <v>11</v>
      </c>
      <c r="Q157" s="12">
        <f t="shared" si="18"/>
        <v>1</v>
      </c>
      <c r="R157" s="85">
        <f t="shared" si="19"/>
        <v>11</v>
      </c>
    </row>
    <row r="158" spans="1:18" s="128" customFormat="1">
      <c r="A158" s="12">
        <v>29</v>
      </c>
      <c r="B158" s="95" t="s">
        <v>46</v>
      </c>
      <c r="C158" s="272" t="s">
        <v>1714</v>
      </c>
      <c r="D158" s="220">
        <v>1969</v>
      </c>
      <c r="E158" s="221" t="s">
        <v>493</v>
      </c>
      <c r="F158" s="66" t="s">
        <v>494</v>
      </c>
      <c r="G158" s="11" t="str">
        <f t="shared" si="16"/>
        <v xml:space="preserve"> </v>
      </c>
      <c r="H158" s="10"/>
      <c r="I158" s="10"/>
      <c r="J158" s="10">
        <f>VLOOKUP(C158,GAGLIANO1,8,FALSE)</f>
        <v>10</v>
      </c>
      <c r="K158" s="10"/>
      <c r="L158" s="10"/>
      <c r="M158" s="10"/>
      <c r="N158" s="55"/>
      <c r="O158" s="19"/>
      <c r="P158" s="12">
        <f t="shared" si="17"/>
        <v>10</v>
      </c>
      <c r="Q158" s="12">
        <f t="shared" si="18"/>
        <v>1</v>
      </c>
      <c r="R158" s="85">
        <f t="shared" si="19"/>
        <v>10</v>
      </c>
    </row>
    <row r="159" spans="1:18" s="128" customFormat="1">
      <c r="A159" s="12">
        <v>30</v>
      </c>
      <c r="B159" s="95" t="s">
        <v>46</v>
      </c>
      <c r="C159" s="273" t="s">
        <v>2598</v>
      </c>
      <c r="D159" s="9">
        <v>1969</v>
      </c>
      <c r="E159" s="9" t="s">
        <v>2077</v>
      </c>
      <c r="F159" s="9" t="s">
        <v>2065</v>
      </c>
      <c r="G159" s="11" t="str">
        <f t="shared" si="16"/>
        <v xml:space="preserve"> </v>
      </c>
      <c r="H159" s="9"/>
      <c r="I159" s="9"/>
      <c r="J159" s="9"/>
      <c r="K159" s="9"/>
      <c r="L159" s="9"/>
      <c r="M159" s="9"/>
      <c r="N159" s="267">
        <v>10</v>
      </c>
      <c r="O159" s="12"/>
      <c r="P159" s="12">
        <f t="shared" si="17"/>
        <v>10</v>
      </c>
      <c r="Q159" s="12">
        <f t="shared" si="18"/>
        <v>1</v>
      </c>
      <c r="R159" s="85">
        <f t="shared" si="19"/>
        <v>10</v>
      </c>
    </row>
    <row r="160" spans="1:18" s="128" customFormat="1">
      <c r="A160" s="12">
        <v>31</v>
      </c>
      <c r="B160" s="95" t="s">
        <v>46</v>
      </c>
      <c r="C160" s="95" t="s">
        <v>931</v>
      </c>
      <c r="D160" s="95">
        <v>1970</v>
      </c>
      <c r="E160" s="95" t="s">
        <v>635</v>
      </c>
      <c r="F160" s="95" t="s">
        <v>636</v>
      </c>
      <c r="G160" s="11" t="str">
        <f t="shared" si="16"/>
        <v xml:space="preserve"> </v>
      </c>
      <c r="H160" s="10">
        <f>VLOOKUP(C160,'1 PORTOSELVAGGIO'!MONOPOLI,5,FALSE)</f>
        <v>9</v>
      </c>
      <c r="I160" s="10"/>
      <c r="J160" s="10"/>
      <c r="K160" s="10"/>
      <c r="L160" s="10"/>
      <c r="M160" s="10"/>
      <c r="N160" s="55"/>
      <c r="O160" s="12"/>
      <c r="P160" s="12">
        <f t="shared" si="17"/>
        <v>9</v>
      </c>
      <c r="Q160" s="12">
        <f t="shared" si="18"/>
        <v>1</v>
      </c>
      <c r="R160" s="85">
        <f t="shared" si="19"/>
        <v>9</v>
      </c>
    </row>
    <row r="161" spans="1:18" s="128" customFormat="1">
      <c r="A161" s="12">
        <v>32</v>
      </c>
      <c r="B161" s="95" t="s">
        <v>46</v>
      </c>
      <c r="C161" s="273" t="s">
        <v>2605</v>
      </c>
      <c r="D161" s="9">
        <v>1971</v>
      </c>
      <c r="E161" s="9" t="s">
        <v>2373</v>
      </c>
      <c r="F161" s="9" t="s">
        <v>2374</v>
      </c>
      <c r="G161" s="11" t="str">
        <f t="shared" si="16"/>
        <v xml:space="preserve"> </v>
      </c>
      <c r="H161" s="9"/>
      <c r="I161" s="9"/>
      <c r="J161" s="9"/>
      <c r="K161" s="9"/>
      <c r="L161" s="9"/>
      <c r="M161" s="9"/>
      <c r="N161" s="267">
        <v>9</v>
      </c>
      <c r="O161" s="12"/>
      <c r="P161" s="12">
        <f t="shared" si="17"/>
        <v>9</v>
      </c>
      <c r="Q161" s="12">
        <f t="shared" si="18"/>
        <v>1</v>
      </c>
      <c r="R161" s="85">
        <f t="shared" si="19"/>
        <v>9</v>
      </c>
    </row>
    <row r="162" spans="1:18" s="128" customFormat="1">
      <c r="A162" s="12">
        <v>33</v>
      </c>
      <c r="B162" s="95" t="s">
        <v>46</v>
      </c>
      <c r="C162" s="95" t="s">
        <v>939</v>
      </c>
      <c r="D162" s="95">
        <v>1971</v>
      </c>
      <c r="E162" s="95" t="s">
        <v>611</v>
      </c>
      <c r="F162" s="95" t="s">
        <v>612</v>
      </c>
      <c r="G162" s="11" t="str">
        <f t="shared" si="16"/>
        <v xml:space="preserve"> </v>
      </c>
      <c r="H162" s="10">
        <f>VLOOKUP(C162,'1 PORTOSELVAGGIO'!MONOPOLI,5,FALSE)</f>
        <v>7</v>
      </c>
      <c r="I162" s="10"/>
      <c r="J162" s="10"/>
      <c r="K162" s="10"/>
      <c r="L162" s="10"/>
      <c r="M162" s="10"/>
      <c r="N162" s="55"/>
      <c r="O162" s="12"/>
      <c r="P162" s="12">
        <f t="shared" si="17"/>
        <v>7</v>
      </c>
      <c r="Q162" s="12">
        <f t="shared" si="18"/>
        <v>1</v>
      </c>
      <c r="R162" s="85">
        <f t="shared" si="19"/>
        <v>7</v>
      </c>
    </row>
    <row r="163" spans="1:18" s="128" customFormat="1">
      <c r="A163" s="12">
        <v>34</v>
      </c>
      <c r="B163" s="95" t="s">
        <v>46</v>
      </c>
      <c r="C163" s="95" t="s">
        <v>1001</v>
      </c>
      <c r="D163" s="95">
        <v>1972</v>
      </c>
      <c r="E163" s="95" t="s">
        <v>486</v>
      </c>
      <c r="F163" s="95" t="s">
        <v>487</v>
      </c>
      <c r="G163" s="11" t="str">
        <f t="shared" si="16"/>
        <v xml:space="preserve"> </v>
      </c>
      <c r="H163" s="10">
        <f>VLOOKUP(C163,'1 PORTOSELVAGGIO'!MONOPOLI,5,FALSE)</f>
        <v>5</v>
      </c>
      <c r="I163" s="10"/>
      <c r="J163" s="10"/>
      <c r="K163" s="10"/>
      <c r="L163" s="10"/>
      <c r="M163" s="10"/>
      <c r="N163" s="55"/>
      <c r="O163" s="12"/>
      <c r="P163" s="12">
        <f t="shared" si="17"/>
        <v>5</v>
      </c>
      <c r="Q163" s="12">
        <f t="shared" si="18"/>
        <v>1</v>
      </c>
      <c r="R163" s="85">
        <f t="shared" si="19"/>
        <v>5</v>
      </c>
    </row>
    <row r="164" spans="1:18" s="128" customFormat="1">
      <c r="A164" s="12">
        <v>35</v>
      </c>
      <c r="B164" s="95" t="s">
        <v>46</v>
      </c>
      <c r="C164" s="95" t="s">
        <v>1015</v>
      </c>
      <c r="D164" s="95">
        <v>1971</v>
      </c>
      <c r="E164" s="95" t="s">
        <v>832</v>
      </c>
      <c r="F164" s="95" t="s">
        <v>833</v>
      </c>
      <c r="G164" s="11" t="str">
        <f t="shared" si="16"/>
        <v xml:space="preserve"> </v>
      </c>
      <c r="H164" s="10">
        <f>VLOOKUP(C164,'1 PORTOSELVAGGIO'!MONOPOLI,5,FALSE)</f>
        <v>4</v>
      </c>
      <c r="I164" s="10"/>
      <c r="J164" s="10"/>
      <c r="K164" s="10"/>
      <c r="L164" s="10"/>
      <c r="M164" s="10"/>
      <c r="N164" s="55"/>
      <c r="O164" s="12"/>
      <c r="P164" s="12">
        <f t="shared" si="17"/>
        <v>4</v>
      </c>
      <c r="Q164" s="12">
        <f t="shared" si="18"/>
        <v>1</v>
      </c>
      <c r="R164" s="85">
        <f t="shared" si="19"/>
        <v>4</v>
      </c>
    </row>
    <row r="165" spans="1:18" s="128" customFormat="1">
      <c r="A165" s="12">
        <v>36</v>
      </c>
      <c r="B165" s="95" t="s">
        <v>46</v>
      </c>
      <c r="C165" s="95" t="s">
        <v>1032</v>
      </c>
      <c r="D165" s="95">
        <v>1968</v>
      </c>
      <c r="E165" s="95" t="s">
        <v>486</v>
      </c>
      <c r="F165" s="95" t="s">
        <v>487</v>
      </c>
      <c r="G165" s="11" t="str">
        <f t="shared" si="16"/>
        <v xml:space="preserve"> </v>
      </c>
      <c r="H165" s="10">
        <f>VLOOKUP(C165,'1 PORTOSELVAGGIO'!MONOPOLI,5,FALSE)</f>
        <v>3</v>
      </c>
      <c r="I165" s="10"/>
      <c r="J165" s="10"/>
      <c r="K165" s="10"/>
      <c r="L165" s="10"/>
      <c r="M165" s="10"/>
      <c r="N165" s="55"/>
      <c r="O165" s="12"/>
      <c r="P165" s="12">
        <f t="shared" si="17"/>
        <v>3</v>
      </c>
      <c r="Q165" s="12">
        <f t="shared" si="18"/>
        <v>1</v>
      </c>
      <c r="R165" s="85">
        <f t="shared" si="19"/>
        <v>3</v>
      </c>
    </row>
    <row r="166" spans="1:18" s="128" customFormat="1">
      <c r="A166" s="12">
        <v>37</v>
      </c>
      <c r="B166" s="95" t="s">
        <v>46</v>
      </c>
      <c r="C166" s="95" t="s">
        <v>1050</v>
      </c>
      <c r="D166" s="95">
        <v>1970</v>
      </c>
      <c r="E166" s="95" t="s">
        <v>598</v>
      </c>
      <c r="F166" s="95" t="s">
        <v>599</v>
      </c>
      <c r="G166" s="11" t="str">
        <f t="shared" si="16"/>
        <v xml:space="preserve"> </v>
      </c>
      <c r="H166" s="10">
        <f>VLOOKUP(C166,'1 PORTOSELVAGGIO'!MONOPOLI,5,FALSE)</f>
        <v>2</v>
      </c>
      <c r="I166" s="10"/>
      <c r="J166" s="10"/>
      <c r="K166" s="10"/>
      <c r="L166" s="10"/>
      <c r="M166" s="10"/>
      <c r="N166" s="55"/>
      <c r="O166" s="19"/>
      <c r="P166" s="12">
        <f t="shared" si="17"/>
        <v>2</v>
      </c>
      <c r="Q166" s="12">
        <f t="shared" si="18"/>
        <v>1</v>
      </c>
      <c r="R166" s="85">
        <f t="shared" si="19"/>
        <v>2</v>
      </c>
    </row>
    <row r="167" spans="1:18" s="128" customFormat="1">
      <c r="A167" s="12">
        <v>38</v>
      </c>
      <c r="B167" s="95" t="s">
        <v>46</v>
      </c>
      <c r="C167" s="95" t="s">
        <v>1309</v>
      </c>
      <c r="D167" s="95">
        <v>1969</v>
      </c>
      <c r="E167" s="95" t="s">
        <v>552</v>
      </c>
      <c r="F167" s="95" t="s">
        <v>553</v>
      </c>
      <c r="G167" s="11" t="str">
        <f t="shared" si="16"/>
        <v xml:space="preserve"> </v>
      </c>
      <c r="H167" s="10">
        <f>VLOOKUP(C167,'1 PORTOSELVAGGIO'!MONOPOLI,5,FALSE)</f>
        <v>1</v>
      </c>
      <c r="I167" s="10"/>
      <c r="J167" s="10"/>
      <c r="K167" s="10"/>
      <c r="L167" s="10"/>
      <c r="M167" s="10"/>
      <c r="N167" s="55"/>
      <c r="O167" s="12"/>
      <c r="P167" s="12">
        <f t="shared" si="17"/>
        <v>1</v>
      </c>
      <c r="Q167" s="12">
        <f t="shared" si="18"/>
        <v>1</v>
      </c>
      <c r="R167" s="85">
        <f t="shared" si="19"/>
        <v>1</v>
      </c>
    </row>
    <row r="168" spans="1:18" s="128" customFormat="1">
      <c r="A168" s="12">
        <v>39</v>
      </c>
      <c r="B168" s="9" t="s">
        <v>46</v>
      </c>
      <c r="C168" s="95" t="s">
        <v>1085</v>
      </c>
      <c r="D168" s="95">
        <v>1971</v>
      </c>
      <c r="E168" s="95" t="s">
        <v>611</v>
      </c>
      <c r="F168" s="95" t="s">
        <v>612</v>
      </c>
      <c r="G168" s="11" t="str">
        <f t="shared" si="16"/>
        <v xml:space="preserve"> </v>
      </c>
      <c r="H168" s="10">
        <f>VLOOKUP(C168,'1 PORTOSELVAGGIO'!MONOPOLI,5,FALSE)</f>
        <v>1</v>
      </c>
      <c r="I168" s="10"/>
      <c r="J168" s="10"/>
      <c r="K168" s="10"/>
      <c r="L168" s="10"/>
      <c r="M168" s="10"/>
      <c r="N168" s="55"/>
      <c r="O168" s="12"/>
      <c r="P168" s="12">
        <f t="shared" si="17"/>
        <v>1</v>
      </c>
      <c r="Q168" s="12">
        <f t="shared" si="18"/>
        <v>1</v>
      </c>
      <c r="R168" s="85">
        <f t="shared" si="19"/>
        <v>1</v>
      </c>
    </row>
    <row r="169" spans="1:18" s="128" customFormat="1">
      <c r="A169" s="12">
        <v>40</v>
      </c>
      <c r="B169" s="9" t="s">
        <v>46</v>
      </c>
      <c r="C169" s="95" t="s">
        <v>1353</v>
      </c>
      <c r="D169" s="95">
        <v>1969</v>
      </c>
      <c r="E169" s="95" t="s">
        <v>493</v>
      </c>
      <c r="F169" s="95" t="s">
        <v>494</v>
      </c>
      <c r="G169" s="11" t="str">
        <f t="shared" si="16"/>
        <v xml:space="preserve"> </v>
      </c>
      <c r="H169" s="10">
        <f>VLOOKUP(C169,'1 PORTOSELVAGGIO'!MONOPOLI,5,FALSE)</f>
        <v>1</v>
      </c>
      <c r="I169" s="10"/>
      <c r="J169" s="10"/>
      <c r="K169" s="10"/>
      <c r="L169" s="10"/>
      <c r="M169" s="10"/>
      <c r="N169" s="55"/>
      <c r="O169" s="19"/>
      <c r="P169" s="12">
        <f t="shared" si="17"/>
        <v>1</v>
      </c>
      <c r="Q169" s="12">
        <f t="shared" si="18"/>
        <v>1</v>
      </c>
      <c r="R169" s="85">
        <f t="shared" si="19"/>
        <v>1</v>
      </c>
    </row>
    <row r="170" spans="1:18" s="128" customFormat="1">
      <c r="A170" s="12">
        <v>41</v>
      </c>
      <c r="B170" s="9" t="s">
        <v>46</v>
      </c>
      <c r="C170" s="95" t="s">
        <v>1306</v>
      </c>
      <c r="D170" s="95">
        <v>1971</v>
      </c>
      <c r="E170" s="95" t="s">
        <v>552</v>
      </c>
      <c r="F170" s="95" t="s">
        <v>553</v>
      </c>
      <c r="G170" s="11" t="str">
        <f t="shared" si="16"/>
        <v xml:space="preserve"> </v>
      </c>
      <c r="H170" s="10">
        <f>VLOOKUP(C170,'1 PORTOSELVAGGIO'!MONOPOLI,5,FALSE)</f>
        <v>1</v>
      </c>
      <c r="I170" s="10"/>
      <c r="J170" s="10"/>
      <c r="K170" s="10"/>
      <c r="L170" s="10"/>
      <c r="M170" s="10"/>
      <c r="N170" s="55"/>
      <c r="O170" s="19"/>
      <c r="P170" s="12">
        <f t="shared" si="17"/>
        <v>1</v>
      </c>
      <c r="Q170" s="12">
        <f t="shared" si="18"/>
        <v>1</v>
      </c>
      <c r="R170" s="85">
        <f t="shared" si="19"/>
        <v>1</v>
      </c>
    </row>
    <row r="171" spans="1:18" s="128" customFormat="1">
      <c r="A171" s="12">
        <v>42</v>
      </c>
      <c r="B171" s="9" t="s">
        <v>46</v>
      </c>
      <c r="C171" s="95" t="s">
        <v>1416</v>
      </c>
      <c r="D171" s="95">
        <v>1970</v>
      </c>
      <c r="E171" s="95" t="s">
        <v>526</v>
      </c>
      <c r="F171" s="95" t="s">
        <v>527</v>
      </c>
      <c r="G171" s="11" t="str">
        <f t="shared" si="16"/>
        <v xml:space="preserve"> </v>
      </c>
      <c r="H171" s="10">
        <f>VLOOKUP(C171,'1 PORTOSELVAGGIO'!MONOPOLI,5,FALSE)</f>
        <v>1</v>
      </c>
      <c r="I171" s="10"/>
      <c r="J171" s="10"/>
      <c r="K171" s="10"/>
      <c r="L171" s="10"/>
      <c r="M171" s="10"/>
      <c r="N171" s="55"/>
      <c r="O171" s="19"/>
      <c r="P171" s="12">
        <f t="shared" si="17"/>
        <v>1</v>
      </c>
      <c r="Q171" s="12">
        <f t="shared" si="18"/>
        <v>1</v>
      </c>
      <c r="R171" s="85">
        <f t="shared" si="19"/>
        <v>1</v>
      </c>
    </row>
    <row r="172" spans="1:18" s="128" customFormat="1">
      <c r="A172" s="12">
        <v>43</v>
      </c>
      <c r="B172" s="9" t="s">
        <v>46</v>
      </c>
      <c r="C172" s="95" t="s">
        <v>1325</v>
      </c>
      <c r="D172" s="95">
        <v>1969</v>
      </c>
      <c r="E172" s="95" t="s">
        <v>626</v>
      </c>
      <c r="F172" s="95" t="s">
        <v>627</v>
      </c>
      <c r="G172" s="11" t="str">
        <f t="shared" si="16"/>
        <v xml:space="preserve"> </v>
      </c>
      <c r="H172" s="10">
        <f>VLOOKUP(C172,'1 PORTOSELVAGGIO'!MONOPOLI,5,FALSE)</f>
        <v>1</v>
      </c>
      <c r="I172" s="10"/>
      <c r="J172" s="10"/>
      <c r="K172" s="10"/>
      <c r="L172" s="10"/>
      <c r="M172" s="10"/>
      <c r="N172" s="55"/>
      <c r="O172" s="19"/>
      <c r="P172" s="12">
        <f t="shared" si="17"/>
        <v>1</v>
      </c>
      <c r="Q172" s="12">
        <f t="shared" si="18"/>
        <v>1</v>
      </c>
      <c r="R172" s="85">
        <f t="shared" si="19"/>
        <v>1</v>
      </c>
    </row>
    <row r="173" spans="1:18" s="128" customFormat="1">
      <c r="A173" s="12">
        <v>44</v>
      </c>
      <c r="B173" s="9" t="s">
        <v>46</v>
      </c>
      <c r="C173" s="95" t="s">
        <v>1125</v>
      </c>
      <c r="D173" s="95">
        <v>1971</v>
      </c>
      <c r="E173" s="95" t="s">
        <v>489</v>
      </c>
      <c r="F173" s="95" t="s">
        <v>490</v>
      </c>
      <c r="G173" s="11" t="str">
        <f t="shared" si="16"/>
        <v xml:space="preserve"> </v>
      </c>
      <c r="H173" s="10">
        <f>VLOOKUP(C173,'1 PORTOSELVAGGIO'!MONOPOLI,5,FALSE)</f>
        <v>1</v>
      </c>
      <c r="I173" s="10"/>
      <c r="J173" s="10"/>
      <c r="K173" s="10"/>
      <c r="L173" s="10"/>
      <c r="M173" s="10"/>
      <c r="N173" s="55"/>
      <c r="O173" s="12"/>
      <c r="P173" s="12">
        <f t="shared" si="17"/>
        <v>1</v>
      </c>
      <c r="Q173" s="12">
        <f t="shared" si="18"/>
        <v>1</v>
      </c>
      <c r="R173" s="85">
        <f t="shared" si="19"/>
        <v>1</v>
      </c>
    </row>
    <row r="174" spans="1:18" s="128" customFormat="1">
      <c r="A174" s="12">
        <v>45</v>
      </c>
      <c r="B174" s="9" t="s">
        <v>46</v>
      </c>
      <c r="C174" s="95" t="s">
        <v>1341</v>
      </c>
      <c r="D174" s="95">
        <v>1971</v>
      </c>
      <c r="E174" s="95" t="s">
        <v>486</v>
      </c>
      <c r="F174" s="95" t="s">
        <v>487</v>
      </c>
      <c r="G174" s="11" t="str">
        <f t="shared" si="16"/>
        <v xml:space="preserve"> </v>
      </c>
      <c r="H174" s="10">
        <f>VLOOKUP(C174,'1 PORTOSELVAGGIO'!MONOPOLI,5,FALSE)</f>
        <v>1</v>
      </c>
      <c r="I174" s="10"/>
      <c r="J174" s="10"/>
      <c r="K174" s="10"/>
      <c r="L174" s="10"/>
      <c r="M174" s="10"/>
      <c r="N174" s="55"/>
      <c r="O174" s="12"/>
      <c r="P174" s="12">
        <f t="shared" si="17"/>
        <v>1</v>
      </c>
      <c r="Q174" s="12">
        <f t="shared" si="18"/>
        <v>1</v>
      </c>
      <c r="R174" s="85">
        <f t="shared" si="19"/>
        <v>1</v>
      </c>
    </row>
    <row r="175" spans="1:18" s="128" customFormat="1">
      <c r="A175" s="61"/>
      <c r="B175" s="61"/>
      <c r="D175" s="210"/>
      <c r="E175" s="210"/>
      <c r="F175" s="143"/>
      <c r="G175" s="35"/>
      <c r="H175" s="143"/>
      <c r="I175" s="143"/>
      <c r="K175" s="71"/>
      <c r="L175" s="71"/>
      <c r="M175" s="71"/>
      <c r="N175" s="71"/>
      <c r="O175" s="13"/>
      <c r="P175" s="72"/>
      <c r="Q175" s="73"/>
      <c r="R175" s="18"/>
    </row>
    <row r="176" spans="1:18" s="128" customFormat="1" ht="13.5" thickBot="1">
      <c r="A176" s="61"/>
      <c r="B176" s="61"/>
      <c r="D176" s="210"/>
      <c r="E176" s="210"/>
      <c r="F176" s="143"/>
      <c r="H176" s="143"/>
      <c r="I176" s="143"/>
      <c r="K176" s="71"/>
      <c r="L176" s="71"/>
      <c r="M176" s="71"/>
      <c r="N176" s="71"/>
      <c r="O176" s="13"/>
      <c r="P176" s="72"/>
      <c r="Q176" s="73"/>
      <c r="R176" s="18"/>
    </row>
    <row r="177" spans="1:18" ht="38.25">
      <c r="A177" s="99" t="s">
        <v>54</v>
      </c>
      <c r="B177" s="100"/>
      <c r="C177" s="100"/>
      <c r="D177" s="100"/>
      <c r="E177" s="100"/>
      <c r="F177" s="101"/>
      <c r="G177" s="21"/>
      <c r="H177" s="41" t="s">
        <v>441</v>
      </c>
      <c r="I177" s="32" t="s">
        <v>2</v>
      </c>
      <c r="J177" s="32" t="s">
        <v>3</v>
      </c>
      <c r="K177" s="32" t="s">
        <v>4</v>
      </c>
      <c r="L177" s="32" t="s">
        <v>6</v>
      </c>
      <c r="M177" s="32" t="s">
        <v>2169</v>
      </c>
      <c r="N177" s="32" t="s">
        <v>5</v>
      </c>
      <c r="O177" s="32" t="s">
        <v>7</v>
      </c>
      <c r="P177" s="80" t="s">
        <v>8</v>
      </c>
      <c r="Q177" s="82" t="s">
        <v>9</v>
      </c>
      <c r="R177" s="28" t="s">
        <v>10</v>
      </c>
    </row>
    <row r="178" spans="1:18" ht="13.5" thickBot="1">
      <c r="A178" s="107"/>
      <c r="B178" s="108"/>
      <c r="C178" s="108"/>
      <c r="D178" s="108"/>
      <c r="E178" s="108"/>
      <c r="F178" s="109"/>
      <c r="G178" s="22"/>
      <c r="H178" s="40" t="s">
        <v>12</v>
      </c>
      <c r="I178" s="33" t="s">
        <v>11</v>
      </c>
      <c r="J178" s="33" t="s">
        <v>12</v>
      </c>
      <c r="K178" s="33" t="s">
        <v>11</v>
      </c>
      <c r="L178" s="33" t="s">
        <v>13</v>
      </c>
      <c r="M178" s="33" t="s">
        <v>13</v>
      </c>
      <c r="N178" s="33" t="s">
        <v>14</v>
      </c>
      <c r="O178" s="130"/>
      <c r="P178" s="81"/>
      <c r="Q178" s="83"/>
      <c r="R178" s="84"/>
    </row>
    <row r="179" spans="1:18">
      <c r="A179" s="23" t="s">
        <v>15</v>
      </c>
      <c r="B179" s="23" t="s">
        <v>16</v>
      </c>
      <c r="C179" s="23" t="s">
        <v>17</v>
      </c>
      <c r="D179" s="23" t="s">
        <v>18</v>
      </c>
      <c r="E179" s="23"/>
      <c r="F179" s="23" t="s">
        <v>19</v>
      </c>
      <c r="G179" s="23"/>
      <c r="H179" s="24">
        <v>42869</v>
      </c>
      <c r="I179" s="24">
        <v>42883</v>
      </c>
      <c r="J179" s="31">
        <v>42911</v>
      </c>
      <c r="K179" s="31">
        <v>42925</v>
      </c>
      <c r="L179" s="31">
        <v>42981</v>
      </c>
      <c r="M179" s="31">
        <v>43016</v>
      </c>
      <c r="N179" s="31">
        <v>43079</v>
      </c>
      <c r="O179" s="26"/>
      <c r="P179" s="25"/>
      <c r="Q179" s="26"/>
      <c r="R179" s="26"/>
    </row>
    <row r="180" spans="1:18">
      <c r="A180" s="19">
        <v>1</v>
      </c>
      <c r="B180" s="95" t="s">
        <v>55</v>
      </c>
      <c r="C180" s="95" t="s">
        <v>402</v>
      </c>
      <c r="D180" s="95">
        <v>1966</v>
      </c>
      <c r="E180" s="95" t="s">
        <v>641</v>
      </c>
      <c r="F180" s="95" t="s">
        <v>642</v>
      </c>
      <c r="G180" s="11" t="str">
        <f>IF(COUNTIF(donne,C180)&gt;1,"x"," ")</f>
        <v xml:space="preserve"> </v>
      </c>
      <c r="H180" s="20">
        <f>VLOOKUP(C180,'1 PORTOSELVAGGIO'!MONOPOLI,5,FALSE)</f>
        <v>20</v>
      </c>
      <c r="I180" s="10">
        <f>VLOOKUP(C180,CHIARO1,7,FALSE)</f>
        <v>20</v>
      </c>
      <c r="J180" s="10">
        <f>VLOOKUP(C180,GAGLIANO1,8,FALSE)</f>
        <v>20</v>
      </c>
      <c r="K180" s="10">
        <f>VLOOKUP(C180,severino1,8,FALSE)</f>
        <v>20</v>
      </c>
      <c r="L180" s="20">
        <v>20</v>
      </c>
      <c r="M180" s="327">
        <v>18</v>
      </c>
      <c r="N180" s="328">
        <v>20</v>
      </c>
      <c r="O180" s="19">
        <v>10</v>
      </c>
      <c r="P180" s="19">
        <f>SUM(H180:O180)</f>
        <v>148</v>
      </c>
      <c r="Q180" s="19">
        <f>COUNT(H180:N180)</f>
        <v>7</v>
      </c>
      <c r="R180" s="19">
        <f>P180-M180-N180</f>
        <v>110</v>
      </c>
    </row>
    <row r="181" spans="1:18" ht="13.5" customHeight="1">
      <c r="A181" s="19">
        <v>2</v>
      </c>
      <c r="B181" s="95" t="s">
        <v>55</v>
      </c>
      <c r="C181" s="95" t="s">
        <v>1347</v>
      </c>
      <c r="D181" s="95">
        <v>1967</v>
      </c>
      <c r="E181" s="95" t="s">
        <v>469</v>
      </c>
      <c r="F181" s="95" t="s">
        <v>470</v>
      </c>
      <c r="G181" s="11" t="str">
        <f>IF(COUNTIF(donne,C181)&gt;1,"x"," ")</f>
        <v xml:space="preserve"> </v>
      </c>
      <c r="H181" s="327">
        <f>VLOOKUP(C181,'1 PORTOSELVAGGIO'!MONOPOLI,5,FALSE)</f>
        <v>1</v>
      </c>
      <c r="I181" s="10">
        <f>VLOOKUP(C181,CHIARO1,7,FALSE)</f>
        <v>14</v>
      </c>
      <c r="J181" s="10">
        <f>VLOOKUP(C181,GAGLIANO1,8,FALSE)</f>
        <v>9</v>
      </c>
      <c r="K181" s="327">
        <f>VLOOKUP(C181,severino1,8,FALSE)</f>
        <v>8</v>
      </c>
      <c r="L181" s="20">
        <v>18</v>
      </c>
      <c r="M181" s="20">
        <v>14</v>
      </c>
      <c r="N181" s="139">
        <v>11</v>
      </c>
      <c r="O181" s="19">
        <v>10</v>
      </c>
      <c r="P181" s="19">
        <f>SUM(H181:O181)</f>
        <v>85</v>
      </c>
      <c r="Q181" s="19">
        <f>COUNT(H181:N181)</f>
        <v>7</v>
      </c>
      <c r="R181" s="19">
        <f>P181-H181-K181</f>
        <v>76</v>
      </c>
    </row>
    <row r="182" spans="1:18" s="128" customFormat="1" ht="13.5" customHeight="1">
      <c r="A182" s="275"/>
      <c r="B182" s="275"/>
      <c r="C182" s="275"/>
      <c r="D182" s="275"/>
      <c r="E182" s="275"/>
      <c r="F182" s="275"/>
      <c r="G182" s="276"/>
      <c r="H182" s="277"/>
      <c r="I182" s="277"/>
      <c r="J182" s="277"/>
      <c r="K182" s="277"/>
      <c r="L182" s="277"/>
      <c r="M182" s="277"/>
      <c r="N182" s="278"/>
      <c r="O182" s="279"/>
      <c r="P182" s="279"/>
      <c r="Q182" s="279"/>
      <c r="R182" s="279"/>
    </row>
    <row r="183" spans="1:18">
      <c r="A183" s="19">
        <v>3</v>
      </c>
      <c r="B183" s="95" t="s">
        <v>55</v>
      </c>
      <c r="C183" s="205" t="s">
        <v>1705</v>
      </c>
      <c r="D183" s="206">
        <v>1967</v>
      </c>
      <c r="E183" s="207" t="s">
        <v>565</v>
      </c>
      <c r="F183" s="9" t="s">
        <v>566</v>
      </c>
      <c r="G183" s="11" t="str">
        <f t="shared" ref="G183:G222" si="20">IF(COUNTIF(donne,C183)&gt;1,"x"," ")</f>
        <v xml:space="preserve"> </v>
      </c>
      <c r="H183" s="20"/>
      <c r="I183" s="10"/>
      <c r="J183" s="10">
        <f>VLOOKUP(C183,GAGLIANO1,8,FALSE)</f>
        <v>18</v>
      </c>
      <c r="K183" s="10">
        <f>VLOOKUP(C183,severino1,8,FALSE)</f>
        <v>18</v>
      </c>
      <c r="L183" s="139"/>
      <c r="M183" s="20"/>
      <c r="N183" s="139"/>
      <c r="O183" s="19"/>
      <c r="P183" s="19">
        <f t="shared" ref="P183:P222" si="21">SUM(H183:O183)</f>
        <v>36</v>
      </c>
      <c r="Q183" s="19">
        <f t="shared" ref="Q183:Q222" si="22">COUNT(H183:N183)</f>
        <v>2</v>
      </c>
      <c r="R183" s="19">
        <f t="shared" ref="R183:R222" si="23">P183</f>
        <v>36</v>
      </c>
    </row>
    <row r="184" spans="1:18">
      <c r="A184" s="19">
        <v>4</v>
      </c>
      <c r="B184" s="95" t="s">
        <v>55</v>
      </c>
      <c r="C184" s="95" t="s">
        <v>999</v>
      </c>
      <c r="D184" s="95">
        <v>1967</v>
      </c>
      <c r="E184" s="256" t="s">
        <v>456</v>
      </c>
      <c r="F184" s="95" t="s">
        <v>457</v>
      </c>
      <c r="G184" s="11" t="str">
        <f t="shared" si="20"/>
        <v xml:space="preserve"> </v>
      </c>
      <c r="H184" s="20">
        <f>VLOOKUP(C184,'1 PORTOSELVAGGIO'!MONOPOLI,5,FALSE)</f>
        <v>16</v>
      </c>
      <c r="I184" s="10"/>
      <c r="J184" s="10"/>
      <c r="K184" s="10"/>
      <c r="L184" s="20"/>
      <c r="M184" s="20"/>
      <c r="N184" s="139">
        <v>15</v>
      </c>
      <c r="O184" s="19"/>
      <c r="P184" s="19">
        <f t="shared" si="21"/>
        <v>31</v>
      </c>
      <c r="Q184" s="19">
        <f t="shared" si="22"/>
        <v>2</v>
      </c>
      <c r="R184" s="19">
        <f t="shared" si="23"/>
        <v>31</v>
      </c>
    </row>
    <row r="185" spans="1:18">
      <c r="A185" s="19">
        <v>5</v>
      </c>
      <c r="B185" s="95" t="s">
        <v>55</v>
      </c>
      <c r="C185" s="95" t="s">
        <v>1048</v>
      </c>
      <c r="D185" s="95">
        <v>1965</v>
      </c>
      <c r="E185" s="95" t="s">
        <v>486</v>
      </c>
      <c r="F185" s="95" t="s">
        <v>487</v>
      </c>
      <c r="G185" s="11" t="str">
        <f t="shared" si="20"/>
        <v xml:space="preserve"> </v>
      </c>
      <c r="H185" s="20">
        <f>VLOOKUP(C185,'1 PORTOSELVAGGIO'!MONOPOLI,5,FALSE)</f>
        <v>14</v>
      </c>
      <c r="I185" s="10"/>
      <c r="J185" s="10">
        <f>VLOOKUP(C185,GAGLIANO1,8,FALSE)</f>
        <v>16</v>
      </c>
      <c r="K185" s="10"/>
      <c r="L185" s="20"/>
      <c r="M185" s="20"/>
      <c r="N185" s="139"/>
      <c r="O185" s="19"/>
      <c r="P185" s="19">
        <f t="shared" si="21"/>
        <v>30</v>
      </c>
      <c r="Q185" s="19">
        <f t="shared" si="22"/>
        <v>2</v>
      </c>
      <c r="R185" s="19">
        <f t="shared" si="23"/>
        <v>30</v>
      </c>
    </row>
    <row r="186" spans="1:18">
      <c r="A186" s="19">
        <v>6</v>
      </c>
      <c r="B186" s="95" t="s">
        <v>55</v>
      </c>
      <c r="C186" s="95" t="s">
        <v>1233</v>
      </c>
      <c r="D186" s="95">
        <v>1967</v>
      </c>
      <c r="E186" s="95" t="s">
        <v>588</v>
      </c>
      <c r="F186" s="95" t="s">
        <v>589</v>
      </c>
      <c r="G186" s="11" t="str">
        <f t="shared" si="20"/>
        <v xml:space="preserve"> </v>
      </c>
      <c r="H186" s="20">
        <f>VLOOKUP(C186,'1 PORTOSELVAGGIO'!MONOPOLI,5,FALSE)</f>
        <v>6</v>
      </c>
      <c r="I186" s="10"/>
      <c r="J186" s="10"/>
      <c r="K186" s="10">
        <f>VLOOKUP(C186,severino1,8,FALSE)</f>
        <v>11</v>
      </c>
      <c r="L186" s="20"/>
      <c r="M186" s="20"/>
      <c r="N186" s="139">
        <v>10</v>
      </c>
      <c r="O186" s="19"/>
      <c r="P186" s="19">
        <f t="shared" si="21"/>
        <v>27</v>
      </c>
      <c r="Q186" s="19">
        <f t="shared" si="22"/>
        <v>3</v>
      </c>
      <c r="R186" s="19">
        <f t="shared" si="23"/>
        <v>27</v>
      </c>
    </row>
    <row r="187" spans="1:18">
      <c r="A187" s="19">
        <v>7</v>
      </c>
      <c r="B187" s="95" t="s">
        <v>55</v>
      </c>
      <c r="C187" s="95" t="s">
        <v>1057</v>
      </c>
      <c r="D187" s="95">
        <v>1966</v>
      </c>
      <c r="E187" s="256" t="s">
        <v>486</v>
      </c>
      <c r="F187" s="95" t="s">
        <v>487</v>
      </c>
      <c r="G187" s="11" t="str">
        <f t="shared" si="20"/>
        <v xml:space="preserve"> </v>
      </c>
      <c r="H187" s="20">
        <f>VLOOKUP(C187,'1 PORTOSELVAGGIO'!MONOPOLI,5,FALSE)</f>
        <v>13</v>
      </c>
      <c r="I187" s="10"/>
      <c r="J187" s="10"/>
      <c r="K187" s="10"/>
      <c r="L187" s="20"/>
      <c r="M187" s="20"/>
      <c r="N187" s="139">
        <v>14</v>
      </c>
      <c r="O187" s="19"/>
      <c r="P187" s="19">
        <f t="shared" si="21"/>
        <v>27</v>
      </c>
      <c r="Q187" s="19">
        <f t="shared" si="22"/>
        <v>2</v>
      </c>
      <c r="R187" s="19">
        <f t="shared" si="23"/>
        <v>27</v>
      </c>
    </row>
    <row r="188" spans="1:18">
      <c r="A188" s="19">
        <v>8</v>
      </c>
      <c r="B188" s="95" t="s">
        <v>55</v>
      </c>
      <c r="C188" s="95" t="s">
        <v>1111</v>
      </c>
      <c r="D188" s="95">
        <v>1967</v>
      </c>
      <c r="E188" s="95" t="s">
        <v>546</v>
      </c>
      <c r="F188" s="95" t="s">
        <v>547</v>
      </c>
      <c r="G188" s="11" t="str">
        <f t="shared" si="20"/>
        <v xml:space="preserve"> </v>
      </c>
      <c r="H188" s="20">
        <f>VLOOKUP(C188,'1 PORTOSELVAGGIO'!MONOPOLI,5,FALSE)</f>
        <v>12</v>
      </c>
      <c r="I188" s="10"/>
      <c r="J188" s="10">
        <f>VLOOKUP(C188,GAGLIANO1,8,FALSE)</f>
        <v>14</v>
      </c>
      <c r="K188" s="10"/>
      <c r="L188" s="20"/>
      <c r="M188" s="20"/>
      <c r="N188" s="139"/>
      <c r="O188" s="19"/>
      <c r="P188" s="19">
        <f t="shared" si="21"/>
        <v>26</v>
      </c>
      <c r="Q188" s="19">
        <f t="shared" si="22"/>
        <v>2</v>
      </c>
      <c r="R188" s="19">
        <f t="shared" si="23"/>
        <v>26</v>
      </c>
    </row>
    <row r="189" spans="1:18">
      <c r="A189" s="19">
        <v>9</v>
      </c>
      <c r="B189" s="95" t="s">
        <v>55</v>
      </c>
      <c r="C189" s="95" t="s">
        <v>1169</v>
      </c>
      <c r="D189" s="95">
        <v>1967</v>
      </c>
      <c r="E189" s="95" t="s">
        <v>476</v>
      </c>
      <c r="F189" s="95" t="s">
        <v>477</v>
      </c>
      <c r="G189" s="11" t="str">
        <f t="shared" si="20"/>
        <v xml:space="preserve"> </v>
      </c>
      <c r="H189" s="20">
        <f>VLOOKUP(C189,'1 PORTOSELVAGGIO'!MONOPOLI,5,FALSE)</f>
        <v>9</v>
      </c>
      <c r="I189" s="10"/>
      <c r="J189" s="10"/>
      <c r="K189" s="10">
        <f>VLOOKUP(C189,severino1,8,FALSE)</f>
        <v>16</v>
      </c>
      <c r="L189" s="20"/>
      <c r="M189" s="20"/>
      <c r="N189" s="139"/>
      <c r="O189" s="19"/>
      <c r="P189" s="19">
        <f t="shared" si="21"/>
        <v>25</v>
      </c>
      <c r="Q189" s="19">
        <f t="shared" si="22"/>
        <v>2</v>
      </c>
      <c r="R189" s="19">
        <f t="shared" si="23"/>
        <v>25</v>
      </c>
    </row>
    <row r="190" spans="1:18">
      <c r="A190" s="19">
        <v>10</v>
      </c>
      <c r="B190" s="95" t="s">
        <v>55</v>
      </c>
      <c r="C190" s="95" t="s">
        <v>1304</v>
      </c>
      <c r="D190" s="95">
        <v>1967</v>
      </c>
      <c r="E190" s="95" t="s">
        <v>856</v>
      </c>
      <c r="F190" s="95" t="s">
        <v>857</v>
      </c>
      <c r="G190" s="11" t="str">
        <f t="shared" si="20"/>
        <v xml:space="preserve"> </v>
      </c>
      <c r="H190" s="20">
        <f>VLOOKUP(C190,'1 PORTOSELVAGGIO'!MONOPOLI,5,FALSE)</f>
        <v>2</v>
      </c>
      <c r="I190" s="10"/>
      <c r="J190" s="10">
        <f>VLOOKUP(C190,GAGLIANO1,8,FALSE)</f>
        <v>12</v>
      </c>
      <c r="K190" s="10">
        <f>VLOOKUP(C190,severino1,8,FALSE)</f>
        <v>9</v>
      </c>
      <c r="L190" s="20"/>
      <c r="M190" s="20"/>
      <c r="N190" s="139"/>
      <c r="O190" s="19"/>
      <c r="P190" s="19">
        <f t="shared" si="21"/>
        <v>23</v>
      </c>
      <c r="Q190" s="19">
        <f t="shared" si="22"/>
        <v>3</v>
      </c>
      <c r="R190" s="19">
        <f t="shared" si="23"/>
        <v>23</v>
      </c>
    </row>
    <row r="191" spans="1:18">
      <c r="A191" s="19">
        <v>11</v>
      </c>
      <c r="B191" s="95" t="s">
        <v>55</v>
      </c>
      <c r="C191" s="95" t="s">
        <v>1223</v>
      </c>
      <c r="D191" s="95">
        <v>1965</v>
      </c>
      <c r="E191" s="95" t="s">
        <v>598</v>
      </c>
      <c r="F191" s="95" t="s">
        <v>599</v>
      </c>
      <c r="G191" s="11" t="str">
        <f t="shared" si="20"/>
        <v xml:space="preserve"> </v>
      </c>
      <c r="H191" s="20">
        <f>VLOOKUP(C191,'1 PORTOSELVAGGIO'!MONOPOLI,5,FALSE)</f>
        <v>8</v>
      </c>
      <c r="I191" s="10"/>
      <c r="J191" s="10">
        <f>VLOOKUP(C191,GAGLIANO1,8,FALSE)</f>
        <v>13</v>
      </c>
      <c r="K191" s="10"/>
      <c r="L191" s="20"/>
      <c r="M191" s="20"/>
      <c r="N191" s="139"/>
      <c r="O191" s="19"/>
      <c r="P191" s="19">
        <f t="shared" si="21"/>
        <v>21</v>
      </c>
      <c r="Q191" s="19">
        <f t="shared" si="22"/>
        <v>2</v>
      </c>
      <c r="R191" s="19">
        <f t="shared" si="23"/>
        <v>21</v>
      </c>
    </row>
    <row r="192" spans="1:18">
      <c r="A192" s="19">
        <v>12</v>
      </c>
      <c r="B192" s="95" t="s">
        <v>55</v>
      </c>
      <c r="C192" s="223" t="s">
        <v>2220</v>
      </c>
      <c r="D192" s="260"/>
      <c r="E192" s="223" t="s">
        <v>2304</v>
      </c>
      <c r="F192" s="223" t="s">
        <v>2309</v>
      </c>
      <c r="G192" s="259" t="str">
        <f t="shared" si="20"/>
        <v xml:space="preserve"> </v>
      </c>
      <c r="H192" s="20"/>
      <c r="I192" s="20"/>
      <c r="J192" s="20"/>
      <c r="K192" s="20"/>
      <c r="L192" s="20"/>
      <c r="M192" s="20">
        <v>20</v>
      </c>
      <c r="N192" s="139"/>
      <c r="O192" s="19"/>
      <c r="P192" s="19">
        <f t="shared" si="21"/>
        <v>20</v>
      </c>
      <c r="Q192" s="19">
        <f t="shared" si="22"/>
        <v>1</v>
      </c>
      <c r="R192" s="19">
        <f t="shared" si="23"/>
        <v>20</v>
      </c>
    </row>
    <row r="193" spans="1:18">
      <c r="A193" s="19">
        <v>13</v>
      </c>
      <c r="B193" s="95" t="s">
        <v>55</v>
      </c>
      <c r="C193" s="95" t="s">
        <v>971</v>
      </c>
      <c r="D193" s="95">
        <v>1963</v>
      </c>
      <c r="E193" s="95" t="s">
        <v>972</v>
      </c>
      <c r="F193" s="95" t="s">
        <v>973</v>
      </c>
      <c r="G193" s="11" t="str">
        <f t="shared" si="20"/>
        <v xml:space="preserve"> </v>
      </c>
      <c r="H193" s="20">
        <f>VLOOKUP(C193,'1 PORTOSELVAGGIO'!MONOPOLI,5,FALSE)</f>
        <v>18</v>
      </c>
      <c r="I193" s="10"/>
      <c r="J193" s="10"/>
      <c r="K193" s="10"/>
      <c r="L193" s="20"/>
      <c r="M193" s="20"/>
      <c r="N193" s="139"/>
      <c r="O193" s="19"/>
      <c r="P193" s="19">
        <f t="shared" si="21"/>
        <v>18</v>
      </c>
      <c r="Q193" s="19">
        <f t="shared" si="22"/>
        <v>1</v>
      </c>
      <c r="R193" s="19">
        <f t="shared" si="23"/>
        <v>18</v>
      </c>
    </row>
    <row r="194" spans="1:18">
      <c r="A194" s="19">
        <v>14</v>
      </c>
      <c r="B194" s="95" t="s">
        <v>55</v>
      </c>
      <c r="C194" s="145" t="s">
        <v>1593</v>
      </c>
      <c r="D194" s="145">
        <v>1967</v>
      </c>
      <c r="E194" s="145" t="s">
        <v>588</v>
      </c>
      <c r="F194" s="145" t="s">
        <v>1523</v>
      </c>
      <c r="G194" s="11" t="str">
        <f t="shared" si="20"/>
        <v xml:space="preserve"> </v>
      </c>
      <c r="H194" s="9"/>
      <c r="I194" s="10">
        <v>18</v>
      </c>
      <c r="J194" s="10"/>
      <c r="K194" s="10"/>
      <c r="L194" s="139"/>
      <c r="M194" s="20"/>
      <c r="N194" s="139"/>
      <c r="O194" s="19"/>
      <c r="P194" s="19">
        <f t="shared" si="21"/>
        <v>18</v>
      </c>
      <c r="Q194" s="19">
        <f t="shared" si="22"/>
        <v>1</v>
      </c>
      <c r="R194" s="19">
        <f t="shared" si="23"/>
        <v>18</v>
      </c>
    </row>
    <row r="195" spans="1:18">
      <c r="A195" s="19">
        <v>15</v>
      </c>
      <c r="B195" s="95" t="s">
        <v>55</v>
      </c>
      <c r="C195" s="95" t="s">
        <v>1231</v>
      </c>
      <c r="D195" s="95">
        <v>1967</v>
      </c>
      <c r="E195" s="95" t="s">
        <v>598</v>
      </c>
      <c r="F195" s="95" t="s">
        <v>599</v>
      </c>
      <c r="G195" s="11" t="str">
        <f t="shared" si="20"/>
        <v xml:space="preserve"> </v>
      </c>
      <c r="H195" s="20">
        <f>VLOOKUP(C195,'1 PORTOSELVAGGIO'!MONOPOLI,5,FALSE)</f>
        <v>7</v>
      </c>
      <c r="I195" s="10"/>
      <c r="J195" s="10">
        <f>VLOOKUP(C195,GAGLIANO1,8,FALSE)</f>
        <v>11</v>
      </c>
      <c r="K195" s="10"/>
      <c r="L195" s="20"/>
      <c r="M195" s="20"/>
      <c r="N195" s="139"/>
      <c r="O195" s="19"/>
      <c r="P195" s="19">
        <f t="shared" si="21"/>
        <v>18</v>
      </c>
      <c r="Q195" s="19">
        <f t="shared" si="22"/>
        <v>2</v>
      </c>
      <c r="R195" s="19">
        <f t="shared" si="23"/>
        <v>18</v>
      </c>
    </row>
    <row r="196" spans="1:18">
      <c r="A196" s="19">
        <v>16</v>
      </c>
      <c r="B196" s="95" t="s">
        <v>55</v>
      </c>
      <c r="C196" s="95" t="s">
        <v>1250</v>
      </c>
      <c r="D196" s="95">
        <v>1964</v>
      </c>
      <c r="E196" s="95" t="s">
        <v>733</v>
      </c>
      <c r="F196" s="95" t="s">
        <v>734</v>
      </c>
      <c r="G196" s="11" t="str">
        <f t="shared" si="20"/>
        <v xml:space="preserve"> </v>
      </c>
      <c r="H196" s="20">
        <f>VLOOKUP(C196,'1 PORTOSELVAGGIO'!MONOPOLI,5,FALSE)</f>
        <v>5</v>
      </c>
      <c r="I196" s="10"/>
      <c r="J196" s="10"/>
      <c r="K196" s="10">
        <f>VLOOKUP(C196,severino1,8,FALSE)</f>
        <v>13</v>
      </c>
      <c r="L196" s="20"/>
      <c r="M196" s="20"/>
      <c r="N196" s="139"/>
      <c r="O196" s="19"/>
      <c r="P196" s="19">
        <f t="shared" si="21"/>
        <v>18</v>
      </c>
      <c r="Q196" s="19">
        <f t="shared" si="22"/>
        <v>2</v>
      </c>
      <c r="R196" s="19">
        <f t="shared" si="23"/>
        <v>18</v>
      </c>
    </row>
    <row r="197" spans="1:18">
      <c r="A197" s="19">
        <v>17</v>
      </c>
      <c r="B197" s="95" t="s">
        <v>55</v>
      </c>
      <c r="C197" s="9" t="s">
        <v>2515</v>
      </c>
      <c r="D197" s="9">
        <v>1965</v>
      </c>
      <c r="E197" s="9" t="s">
        <v>736</v>
      </c>
      <c r="F197" s="9" t="s">
        <v>737</v>
      </c>
      <c r="G197" s="259" t="str">
        <f t="shared" si="20"/>
        <v xml:space="preserve"> </v>
      </c>
      <c r="H197" s="9"/>
      <c r="I197" s="9"/>
      <c r="J197" s="9"/>
      <c r="K197" s="9"/>
      <c r="L197" s="9"/>
      <c r="M197" s="9"/>
      <c r="N197" s="267">
        <v>18</v>
      </c>
      <c r="O197" s="19"/>
      <c r="P197" s="19">
        <f t="shared" si="21"/>
        <v>18</v>
      </c>
      <c r="Q197" s="19">
        <f t="shared" si="22"/>
        <v>1</v>
      </c>
      <c r="R197" s="19">
        <f t="shared" si="23"/>
        <v>18</v>
      </c>
    </row>
    <row r="198" spans="1:18">
      <c r="A198" s="19">
        <v>18</v>
      </c>
      <c r="B198" s="95" t="s">
        <v>55</v>
      </c>
      <c r="C198" s="95" t="s">
        <v>1335</v>
      </c>
      <c r="D198" s="95">
        <v>1965</v>
      </c>
      <c r="E198" s="95" t="s">
        <v>448</v>
      </c>
      <c r="F198" s="95" t="s">
        <v>449</v>
      </c>
      <c r="G198" s="11" t="str">
        <f t="shared" si="20"/>
        <v xml:space="preserve"> </v>
      </c>
      <c r="H198" s="20">
        <f>VLOOKUP(C198,'1 PORTOSELVAGGIO'!MONOPOLI,5,FALSE)</f>
        <v>1</v>
      </c>
      <c r="I198" s="10">
        <f>VLOOKUP(C198,CHIARO1,7,FALSE)</f>
        <v>16</v>
      </c>
      <c r="J198" s="10"/>
      <c r="K198" s="10"/>
      <c r="L198" s="20"/>
      <c r="M198" s="20"/>
      <c r="N198" s="139"/>
      <c r="O198" s="19"/>
      <c r="P198" s="19">
        <f t="shared" si="21"/>
        <v>17</v>
      </c>
      <c r="Q198" s="19">
        <f t="shared" si="22"/>
        <v>2</v>
      </c>
      <c r="R198" s="19">
        <f t="shared" si="23"/>
        <v>17</v>
      </c>
    </row>
    <row r="199" spans="1:18">
      <c r="A199" s="19">
        <v>19</v>
      </c>
      <c r="B199" s="95" t="s">
        <v>55</v>
      </c>
      <c r="C199" s="223" t="s">
        <v>2276</v>
      </c>
      <c r="D199" s="260"/>
      <c r="E199" s="223" t="s">
        <v>2144</v>
      </c>
      <c r="F199" s="223" t="s">
        <v>2145</v>
      </c>
      <c r="G199" s="259" t="str">
        <f t="shared" si="20"/>
        <v xml:space="preserve"> </v>
      </c>
      <c r="H199" s="20"/>
      <c r="I199" s="20"/>
      <c r="J199" s="20"/>
      <c r="K199" s="20"/>
      <c r="L199" s="20"/>
      <c r="M199" s="20">
        <v>16</v>
      </c>
      <c r="N199" s="139"/>
      <c r="O199" s="19"/>
      <c r="P199" s="19">
        <f t="shared" si="21"/>
        <v>16</v>
      </c>
      <c r="Q199" s="19">
        <f t="shared" si="22"/>
        <v>1</v>
      </c>
      <c r="R199" s="19">
        <f t="shared" si="23"/>
        <v>16</v>
      </c>
    </row>
    <row r="200" spans="1:18">
      <c r="A200" s="19">
        <v>20</v>
      </c>
      <c r="B200" s="95" t="s">
        <v>55</v>
      </c>
      <c r="C200" s="9" t="s">
        <v>2527</v>
      </c>
      <c r="D200" s="9">
        <v>1966</v>
      </c>
      <c r="E200" s="9" t="s">
        <v>1473</v>
      </c>
      <c r="F200" s="9" t="s">
        <v>1474</v>
      </c>
      <c r="G200" s="259" t="str">
        <f t="shared" si="20"/>
        <v xml:space="preserve"> </v>
      </c>
      <c r="H200" s="9"/>
      <c r="I200" s="9"/>
      <c r="J200" s="9"/>
      <c r="K200" s="9"/>
      <c r="L200" s="9"/>
      <c r="M200" s="9"/>
      <c r="N200" s="267">
        <v>16</v>
      </c>
      <c r="O200" s="19"/>
      <c r="P200" s="19">
        <f t="shared" si="21"/>
        <v>16</v>
      </c>
      <c r="Q200" s="19">
        <f t="shared" si="22"/>
        <v>1</v>
      </c>
      <c r="R200" s="19">
        <f t="shared" si="23"/>
        <v>16</v>
      </c>
    </row>
    <row r="201" spans="1:18">
      <c r="A201" s="19">
        <v>21</v>
      </c>
      <c r="B201" s="95" t="s">
        <v>55</v>
      </c>
      <c r="C201" s="95" t="s">
        <v>1005</v>
      </c>
      <c r="D201" s="95">
        <v>1964</v>
      </c>
      <c r="E201" s="256" t="s">
        <v>611</v>
      </c>
      <c r="F201" s="95" t="s">
        <v>612</v>
      </c>
      <c r="G201" s="11" t="str">
        <f t="shared" si="20"/>
        <v xml:space="preserve"> </v>
      </c>
      <c r="H201" s="20">
        <f>VLOOKUP(C201,'1 PORTOSELVAGGIO'!MONOPOLI,5,FALSE)</f>
        <v>15</v>
      </c>
      <c r="I201" s="10"/>
      <c r="J201" s="10"/>
      <c r="K201" s="10"/>
      <c r="L201" s="20"/>
      <c r="M201" s="20"/>
      <c r="N201" s="139"/>
      <c r="O201" s="19"/>
      <c r="P201" s="19">
        <f t="shared" si="21"/>
        <v>15</v>
      </c>
      <c r="Q201" s="19">
        <f t="shared" si="22"/>
        <v>1</v>
      </c>
      <c r="R201" s="19">
        <f t="shared" si="23"/>
        <v>15</v>
      </c>
    </row>
    <row r="202" spans="1:18">
      <c r="A202" s="19">
        <v>22</v>
      </c>
      <c r="B202" s="95" t="s">
        <v>55</v>
      </c>
      <c r="C202" s="219" t="s">
        <v>1707</v>
      </c>
      <c r="D202" s="220">
        <v>1963</v>
      </c>
      <c r="E202" s="258" t="s">
        <v>1815</v>
      </c>
      <c r="F202" s="66" t="s">
        <v>1816</v>
      </c>
      <c r="G202" s="11" t="str">
        <f t="shared" si="20"/>
        <v xml:space="preserve"> </v>
      </c>
      <c r="H202" s="20"/>
      <c r="I202" s="10"/>
      <c r="J202" s="10">
        <f>VLOOKUP(C202,GAGLIANO1,8,FALSE)</f>
        <v>15</v>
      </c>
      <c r="K202" s="10"/>
      <c r="L202" s="139"/>
      <c r="M202" s="20"/>
      <c r="N202" s="139"/>
      <c r="O202" s="19"/>
      <c r="P202" s="19">
        <f t="shared" si="21"/>
        <v>15</v>
      </c>
      <c r="Q202" s="19">
        <f t="shared" si="22"/>
        <v>1</v>
      </c>
      <c r="R202" s="19">
        <f t="shared" si="23"/>
        <v>15</v>
      </c>
    </row>
    <row r="203" spans="1:18">
      <c r="A203" s="19">
        <v>23</v>
      </c>
      <c r="B203" s="95" t="s">
        <v>55</v>
      </c>
      <c r="C203" s="66" t="s">
        <v>2007</v>
      </c>
      <c r="D203" s="222">
        <v>1963</v>
      </c>
      <c r="E203" s="223" t="s">
        <v>549</v>
      </c>
      <c r="F203" s="146" t="s">
        <v>550</v>
      </c>
      <c r="G203" s="11" t="str">
        <f t="shared" si="20"/>
        <v xml:space="preserve"> </v>
      </c>
      <c r="H203" s="20"/>
      <c r="I203" s="10"/>
      <c r="J203" s="10"/>
      <c r="K203" s="10">
        <f>VLOOKUP(C203,severino1,8,FALSE)</f>
        <v>15</v>
      </c>
      <c r="L203" s="139"/>
      <c r="M203" s="20"/>
      <c r="N203" s="139"/>
      <c r="O203" s="19"/>
      <c r="P203" s="19">
        <f t="shared" si="21"/>
        <v>15</v>
      </c>
      <c r="Q203" s="19">
        <f t="shared" si="22"/>
        <v>1</v>
      </c>
      <c r="R203" s="19">
        <f t="shared" si="23"/>
        <v>15</v>
      </c>
    </row>
    <row r="204" spans="1:18">
      <c r="A204" s="19">
        <v>24</v>
      </c>
      <c r="B204" s="95" t="s">
        <v>55</v>
      </c>
      <c r="C204" s="223" t="s">
        <v>2294</v>
      </c>
      <c r="D204" s="260"/>
      <c r="E204" s="223" t="s">
        <v>2144</v>
      </c>
      <c r="F204" s="223" t="s">
        <v>2145</v>
      </c>
      <c r="G204" s="259" t="str">
        <f t="shared" si="20"/>
        <v xml:space="preserve"> </v>
      </c>
      <c r="H204" s="20"/>
      <c r="I204" s="20"/>
      <c r="J204" s="20"/>
      <c r="K204" s="20"/>
      <c r="L204" s="20"/>
      <c r="M204" s="20">
        <v>15</v>
      </c>
      <c r="N204" s="139"/>
      <c r="O204" s="19"/>
      <c r="P204" s="19">
        <f t="shared" si="21"/>
        <v>15</v>
      </c>
      <c r="Q204" s="19">
        <f t="shared" si="22"/>
        <v>1</v>
      </c>
      <c r="R204" s="19">
        <f t="shared" si="23"/>
        <v>15</v>
      </c>
    </row>
    <row r="205" spans="1:18" s="128" customFormat="1">
      <c r="A205" s="19">
        <v>25</v>
      </c>
      <c r="B205" s="95" t="s">
        <v>55</v>
      </c>
      <c r="C205" s="66" t="s">
        <v>2011</v>
      </c>
      <c r="D205" s="222">
        <v>1965</v>
      </c>
      <c r="E205" s="223" t="s">
        <v>1561</v>
      </c>
      <c r="F205" s="146" t="s">
        <v>1562</v>
      </c>
      <c r="G205" s="11" t="str">
        <f t="shared" si="20"/>
        <v xml:space="preserve"> </v>
      </c>
      <c r="H205" s="20"/>
      <c r="I205" s="10"/>
      <c r="J205" s="10"/>
      <c r="K205" s="10">
        <f>VLOOKUP(C205,severino1,8,FALSE)</f>
        <v>14</v>
      </c>
      <c r="L205" s="139"/>
      <c r="M205" s="20"/>
      <c r="N205" s="139"/>
      <c r="O205" s="19"/>
      <c r="P205" s="19">
        <f t="shared" si="21"/>
        <v>14</v>
      </c>
      <c r="Q205" s="19">
        <f t="shared" si="22"/>
        <v>1</v>
      </c>
      <c r="R205" s="19">
        <f t="shared" si="23"/>
        <v>14</v>
      </c>
    </row>
    <row r="206" spans="1:18" s="128" customFormat="1">
      <c r="A206" s="19">
        <v>26</v>
      </c>
      <c r="B206" s="95" t="s">
        <v>55</v>
      </c>
      <c r="C206" s="223" t="s">
        <v>2301</v>
      </c>
      <c r="D206" s="260"/>
      <c r="E206" s="223" t="s">
        <v>2307</v>
      </c>
      <c r="F206" s="223" t="s">
        <v>2312</v>
      </c>
      <c r="G206" s="259" t="str">
        <f t="shared" si="20"/>
        <v xml:space="preserve"> </v>
      </c>
      <c r="H206" s="20"/>
      <c r="I206" s="20"/>
      <c r="J206" s="20"/>
      <c r="K206" s="20"/>
      <c r="L206" s="20"/>
      <c r="M206" s="20">
        <v>13</v>
      </c>
      <c r="N206" s="139"/>
      <c r="O206" s="19"/>
      <c r="P206" s="19">
        <f t="shared" si="21"/>
        <v>13</v>
      </c>
      <c r="Q206" s="19">
        <f t="shared" si="22"/>
        <v>1</v>
      </c>
      <c r="R206" s="19">
        <f t="shared" si="23"/>
        <v>13</v>
      </c>
    </row>
    <row r="207" spans="1:18" s="128" customFormat="1">
      <c r="A207" s="19">
        <v>27</v>
      </c>
      <c r="B207" s="95" t="s">
        <v>55</v>
      </c>
      <c r="C207" s="9" t="s">
        <v>2575</v>
      </c>
      <c r="D207" s="9">
        <v>1965</v>
      </c>
      <c r="E207" s="9" t="s">
        <v>467</v>
      </c>
      <c r="F207" s="9" t="s">
        <v>468</v>
      </c>
      <c r="G207" s="259" t="str">
        <f t="shared" si="20"/>
        <v xml:space="preserve"> </v>
      </c>
      <c r="H207" s="9"/>
      <c r="I207" s="9"/>
      <c r="J207" s="9"/>
      <c r="K207" s="9"/>
      <c r="L207" s="9"/>
      <c r="M207" s="9"/>
      <c r="N207" s="267">
        <v>13</v>
      </c>
      <c r="O207" s="19"/>
      <c r="P207" s="19">
        <f t="shared" si="21"/>
        <v>13</v>
      </c>
      <c r="Q207" s="19">
        <f t="shared" si="22"/>
        <v>1</v>
      </c>
      <c r="R207" s="19">
        <f t="shared" si="23"/>
        <v>13</v>
      </c>
    </row>
    <row r="208" spans="1:18" s="128" customFormat="1">
      <c r="A208" s="19">
        <v>28</v>
      </c>
      <c r="B208" s="95" t="s">
        <v>55</v>
      </c>
      <c r="C208" s="66" t="s">
        <v>2022</v>
      </c>
      <c r="D208" s="222">
        <v>1964</v>
      </c>
      <c r="E208" s="223" t="s">
        <v>884</v>
      </c>
      <c r="F208" s="146" t="s">
        <v>885</v>
      </c>
      <c r="G208" s="11" t="str">
        <f t="shared" si="20"/>
        <v xml:space="preserve"> </v>
      </c>
      <c r="H208" s="20"/>
      <c r="I208" s="10"/>
      <c r="J208" s="10"/>
      <c r="K208" s="10">
        <f>VLOOKUP(C208,severino1,8,FALSE)</f>
        <v>12</v>
      </c>
      <c r="L208" s="139"/>
      <c r="M208" s="20"/>
      <c r="N208" s="139"/>
      <c r="O208" s="19"/>
      <c r="P208" s="19">
        <f t="shared" si="21"/>
        <v>12</v>
      </c>
      <c r="Q208" s="19">
        <f t="shared" si="22"/>
        <v>1</v>
      </c>
      <c r="R208" s="19">
        <f t="shared" si="23"/>
        <v>12</v>
      </c>
    </row>
    <row r="209" spans="1:18" s="128" customFormat="1">
      <c r="A209" s="19">
        <v>29</v>
      </c>
      <c r="B209" s="95" t="s">
        <v>55</v>
      </c>
      <c r="C209" s="9" t="s">
        <v>2595</v>
      </c>
      <c r="D209" s="9">
        <v>1964</v>
      </c>
      <c r="E209" s="9" t="s">
        <v>2088</v>
      </c>
      <c r="F209" s="9" t="s">
        <v>2069</v>
      </c>
      <c r="G209" s="259" t="str">
        <f t="shared" si="20"/>
        <v xml:space="preserve"> </v>
      </c>
      <c r="H209" s="9"/>
      <c r="I209" s="9"/>
      <c r="J209" s="9"/>
      <c r="K209" s="9"/>
      <c r="L209" s="9"/>
      <c r="M209" s="9"/>
      <c r="N209" s="267">
        <v>12</v>
      </c>
      <c r="O209" s="19"/>
      <c r="P209" s="19">
        <f t="shared" si="21"/>
        <v>12</v>
      </c>
      <c r="Q209" s="19">
        <f t="shared" si="22"/>
        <v>1</v>
      </c>
      <c r="R209" s="19">
        <f t="shared" si="23"/>
        <v>12</v>
      </c>
    </row>
    <row r="210" spans="1:18" s="128" customFormat="1">
      <c r="A210" s="19">
        <v>30</v>
      </c>
      <c r="B210" s="95" t="s">
        <v>55</v>
      </c>
      <c r="C210" s="95" t="s">
        <v>404</v>
      </c>
      <c r="D210" s="95">
        <v>1965</v>
      </c>
      <c r="E210" s="256" t="s">
        <v>641</v>
      </c>
      <c r="F210" s="95" t="s">
        <v>642</v>
      </c>
      <c r="G210" s="11" t="str">
        <f t="shared" si="20"/>
        <v xml:space="preserve"> </v>
      </c>
      <c r="H210" s="20">
        <f>VLOOKUP(C210,'1 PORTOSELVAGGIO'!MONOPOLI,5,FALSE)</f>
        <v>11</v>
      </c>
      <c r="I210" s="10"/>
      <c r="J210" s="10"/>
      <c r="K210" s="10"/>
      <c r="L210" s="20"/>
      <c r="M210" s="20"/>
      <c r="N210" s="139"/>
      <c r="O210" s="19"/>
      <c r="P210" s="19">
        <f t="shared" si="21"/>
        <v>11</v>
      </c>
      <c r="Q210" s="19">
        <f t="shared" si="22"/>
        <v>1</v>
      </c>
      <c r="R210" s="19">
        <f t="shared" si="23"/>
        <v>11</v>
      </c>
    </row>
    <row r="211" spans="1:18" s="128" customFormat="1">
      <c r="A211" s="19">
        <v>31</v>
      </c>
      <c r="B211" s="95" t="s">
        <v>55</v>
      </c>
      <c r="C211" s="95" t="s">
        <v>1152</v>
      </c>
      <c r="D211" s="95">
        <v>1967</v>
      </c>
      <c r="E211" s="256" t="s">
        <v>514</v>
      </c>
      <c r="F211" s="95" t="s">
        <v>515</v>
      </c>
      <c r="G211" s="11" t="str">
        <f t="shared" si="20"/>
        <v xml:space="preserve"> </v>
      </c>
      <c r="H211" s="20">
        <f>VLOOKUP(C211,'1 PORTOSELVAGGIO'!MONOPOLI,5,FALSE)</f>
        <v>10</v>
      </c>
      <c r="I211" s="10"/>
      <c r="J211" s="10"/>
      <c r="K211" s="10"/>
      <c r="L211" s="20"/>
      <c r="M211" s="20"/>
      <c r="N211" s="139"/>
      <c r="O211" s="19"/>
      <c r="P211" s="19">
        <f t="shared" si="21"/>
        <v>10</v>
      </c>
      <c r="Q211" s="19">
        <f t="shared" si="22"/>
        <v>1</v>
      </c>
      <c r="R211" s="19">
        <f t="shared" si="23"/>
        <v>10</v>
      </c>
    </row>
    <row r="212" spans="1:18" s="128" customFormat="1">
      <c r="A212" s="19">
        <v>32</v>
      </c>
      <c r="B212" s="95" t="s">
        <v>55</v>
      </c>
      <c r="C212" s="219" t="s">
        <v>1720</v>
      </c>
      <c r="D212" s="220">
        <v>1964</v>
      </c>
      <c r="E212" s="258" t="s">
        <v>832</v>
      </c>
      <c r="F212" s="66" t="s">
        <v>1817</v>
      </c>
      <c r="G212" s="11" t="str">
        <f t="shared" si="20"/>
        <v xml:space="preserve"> </v>
      </c>
      <c r="H212" s="20"/>
      <c r="I212" s="10"/>
      <c r="J212" s="10">
        <f>VLOOKUP(C212,GAGLIANO1,8,FALSE)</f>
        <v>10</v>
      </c>
      <c r="K212" s="10"/>
      <c r="L212" s="139"/>
      <c r="M212" s="20"/>
      <c r="N212" s="139"/>
      <c r="O212" s="19"/>
      <c r="P212" s="19">
        <f t="shared" si="21"/>
        <v>10</v>
      </c>
      <c r="Q212" s="19">
        <f t="shared" si="22"/>
        <v>1</v>
      </c>
      <c r="R212" s="19">
        <f t="shared" si="23"/>
        <v>10</v>
      </c>
    </row>
    <row r="213" spans="1:18" s="128" customFormat="1">
      <c r="A213" s="19">
        <v>33</v>
      </c>
      <c r="B213" s="95" t="s">
        <v>55</v>
      </c>
      <c r="C213" s="66" t="s">
        <v>2037</v>
      </c>
      <c r="D213" s="222">
        <v>1963</v>
      </c>
      <c r="E213" s="223" t="s">
        <v>2085</v>
      </c>
      <c r="F213" s="146" t="s">
        <v>2066</v>
      </c>
      <c r="G213" s="11" t="str">
        <f t="shared" si="20"/>
        <v xml:space="preserve"> </v>
      </c>
      <c r="H213" s="20"/>
      <c r="I213" s="10"/>
      <c r="J213" s="10"/>
      <c r="K213" s="10">
        <f>VLOOKUP(C213,severino1,8,FALSE)</f>
        <v>10</v>
      </c>
      <c r="L213" s="139"/>
      <c r="M213" s="20"/>
      <c r="N213" s="139"/>
      <c r="O213" s="19"/>
      <c r="P213" s="19">
        <f t="shared" si="21"/>
        <v>10</v>
      </c>
      <c r="Q213" s="19">
        <f t="shared" si="22"/>
        <v>1</v>
      </c>
      <c r="R213" s="19">
        <f t="shared" si="23"/>
        <v>10</v>
      </c>
    </row>
    <row r="214" spans="1:18" s="128" customFormat="1">
      <c r="A214" s="19">
        <v>34</v>
      </c>
      <c r="B214" s="95" t="s">
        <v>55</v>
      </c>
      <c r="C214" s="9" t="s">
        <v>2603</v>
      </c>
      <c r="D214" s="9">
        <v>1964</v>
      </c>
      <c r="E214" s="9" t="s">
        <v>2370</v>
      </c>
      <c r="F214" s="9" t="s">
        <v>2371</v>
      </c>
      <c r="G214" s="259" t="str">
        <f t="shared" si="20"/>
        <v xml:space="preserve"> </v>
      </c>
      <c r="H214" s="9"/>
      <c r="I214" s="9"/>
      <c r="J214" s="9"/>
      <c r="K214" s="9"/>
      <c r="L214" s="9"/>
      <c r="M214" s="9"/>
      <c r="N214" s="267">
        <v>9</v>
      </c>
      <c r="O214" s="19"/>
      <c r="P214" s="19">
        <f t="shared" si="21"/>
        <v>9</v>
      </c>
      <c r="Q214" s="19">
        <f t="shared" si="22"/>
        <v>1</v>
      </c>
      <c r="R214" s="19">
        <f t="shared" si="23"/>
        <v>9</v>
      </c>
    </row>
    <row r="215" spans="1:18" s="128" customFormat="1">
      <c r="A215" s="19">
        <v>35</v>
      </c>
      <c r="B215" s="95" t="s">
        <v>55</v>
      </c>
      <c r="C215" s="9" t="s">
        <v>2621</v>
      </c>
      <c r="D215" s="9">
        <v>1964</v>
      </c>
      <c r="E215" s="9" t="s">
        <v>2359</v>
      </c>
      <c r="F215" s="9" t="s">
        <v>2360</v>
      </c>
      <c r="G215" s="259" t="str">
        <f t="shared" si="20"/>
        <v xml:space="preserve"> </v>
      </c>
      <c r="H215" s="9"/>
      <c r="I215" s="9"/>
      <c r="J215" s="9"/>
      <c r="K215" s="9"/>
      <c r="L215" s="9"/>
      <c r="M215" s="9"/>
      <c r="N215" s="267">
        <v>8</v>
      </c>
      <c r="O215" s="19"/>
      <c r="P215" s="19">
        <f t="shared" si="21"/>
        <v>8</v>
      </c>
      <c r="Q215" s="19">
        <f t="shared" si="22"/>
        <v>1</v>
      </c>
      <c r="R215" s="19">
        <f t="shared" si="23"/>
        <v>8</v>
      </c>
    </row>
    <row r="216" spans="1:18" s="128" customFormat="1">
      <c r="A216" s="19">
        <v>36</v>
      </c>
      <c r="B216" s="95" t="s">
        <v>55</v>
      </c>
      <c r="C216" s="95" t="s">
        <v>1264</v>
      </c>
      <c r="D216" s="95">
        <v>1967</v>
      </c>
      <c r="E216" s="256" t="s">
        <v>909</v>
      </c>
      <c r="F216" s="95" t="s">
        <v>910</v>
      </c>
      <c r="G216" s="11" t="str">
        <f t="shared" si="20"/>
        <v xml:space="preserve"> </v>
      </c>
      <c r="H216" s="20">
        <f>VLOOKUP(C216,'1 PORTOSELVAGGIO'!MONOPOLI,5,FALSE)</f>
        <v>4</v>
      </c>
      <c r="I216" s="10"/>
      <c r="J216" s="10"/>
      <c r="K216" s="10"/>
      <c r="L216" s="20"/>
      <c r="M216" s="20"/>
      <c r="N216" s="139"/>
      <c r="O216" s="19"/>
      <c r="P216" s="19">
        <f t="shared" si="21"/>
        <v>4</v>
      </c>
      <c r="Q216" s="19">
        <f t="shared" si="22"/>
        <v>1</v>
      </c>
      <c r="R216" s="19">
        <f t="shared" si="23"/>
        <v>4</v>
      </c>
    </row>
    <row r="217" spans="1:18" s="128" customFormat="1">
      <c r="A217" s="19">
        <v>37</v>
      </c>
      <c r="B217" s="9" t="s">
        <v>55</v>
      </c>
      <c r="C217" s="95" t="s">
        <v>1294</v>
      </c>
      <c r="D217" s="95">
        <v>1965</v>
      </c>
      <c r="E217" s="256" t="s">
        <v>972</v>
      </c>
      <c r="F217" s="95" t="s">
        <v>973</v>
      </c>
      <c r="G217" s="11" t="str">
        <f t="shared" si="20"/>
        <v xml:space="preserve"> </v>
      </c>
      <c r="H217" s="20">
        <f>VLOOKUP(C217,'1 PORTOSELVAGGIO'!MONOPOLI,5,FALSE)</f>
        <v>3</v>
      </c>
      <c r="I217" s="10"/>
      <c r="J217" s="10"/>
      <c r="K217" s="10"/>
      <c r="L217" s="20"/>
      <c r="M217" s="20"/>
      <c r="N217" s="139"/>
      <c r="O217" s="19"/>
      <c r="P217" s="19">
        <f t="shared" si="21"/>
        <v>3</v>
      </c>
      <c r="Q217" s="19">
        <f t="shared" si="22"/>
        <v>1</v>
      </c>
      <c r="R217" s="19">
        <f t="shared" si="23"/>
        <v>3</v>
      </c>
    </row>
    <row r="218" spans="1:18" s="128" customFormat="1">
      <c r="A218" s="19">
        <v>38</v>
      </c>
      <c r="B218" s="9" t="s">
        <v>55</v>
      </c>
      <c r="C218" s="95" t="s">
        <v>1323</v>
      </c>
      <c r="D218" s="95">
        <v>1966</v>
      </c>
      <c r="E218" s="256" t="s">
        <v>626</v>
      </c>
      <c r="F218" s="95" t="s">
        <v>627</v>
      </c>
      <c r="G218" s="11" t="str">
        <f t="shared" si="20"/>
        <v xml:space="preserve"> </v>
      </c>
      <c r="H218" s="20">
        <f>VLOOKUP(C218,'1 PORTOSELVAGGIO'!MONOPOLI,5,FALSE)</f>
        <v>1</v>
      </c>
      <c r="I218" s="10"/>
      <c r="J218" s="10"/>
      <c r="K218" s="10"/>
      <c r="L218" s="20"/>
      <c r="M218" s="20"/>
      <c r="N218" s="139"/>
      <c r="O218" s="19"/>
      <c r="P218" s="19">
        <f t="shared" si="21"/>
        <v>1</v>
      </c>
      <c r="Q218" s="19">
        <f t="shared" si="22"/>
        <v>1</v>
      </c>
      <c r="R218" s="19">
        <f t="shared" si="23"/>
        <v>1</v>
      </c>
    </row>
    <row r="219" spans="1:18" s="128" customFormat="1">
      <c r="A219" s="19">
        <v>39</v>
      </c>
      <c r="B219" s="9" t="s">
        <v>55</v>
      </c>
      <c r="C219" s="95" t="s">
        <v>1365</v>
      </c>
      <c r="D219" s="95">
        <v>1967</v>
      </c>
      <c r="E219" s="256" t="s">
        <v>511</v>
      </c>
      <c r="F219" s="95" t="s">
        <v>512</v>
      </c>
      <c r="G219" s="11" t="str">
        <f t="shared" si="20"/>
        <v xml:space="preserve"> </v>
      </c>
      <c r="H219" s="20">
        <f>VLOOKUP(C219,'1 PORTOSELVAGGIO'!MONOPOLI,5,FALSE)</f>
        <v>1</v>
      </c>
      <c r="I219" s="10"/>
      <c r="J219" s="10"/>
      <c r="K219" s="10"/>
      <c r="L219" s="20"/>
      <c r="M219" s="20"/>
      <c r="N219" s="139"/>
      <c r="O219" s="19"/>
      <c r="P219" s="19">
        <f t="shared" si="21"/>
        <v>1</v>
      </c>
      <c r="Q219" s="19">
        <f t="shared" si="22"/>
        <v>1</v>
      </c>
      <c r="R219" s="19">
        <f t="shared" si="23"/>
        <v>1</v>
      </c>
    </row>
    <row r="220" spans="1:18" s="128" customFormat="1">
      <c r="A220" s="19">
        <v>40</v>
      </c>
      <c r="B220" s="9" t="s">
        <v>55</v>
      </c>
      <c r="C220" s="95" t="s">
        <v>1414</v>
      </c>
      <c r="D220" s="95">
        <v>1965</v>
      </c>
      <c r="E220" s="95" t="s">
        <v>526</v>
      </c>
      <c r="F220" s="95" t="s">
        <v>527</v>
      </c>
      <c r="G220" s="11" t="str">
        <f t="shared" si="20"/>
        <v xml:space="preserve"> </v>
      </c>
      <c r="H220" s="20">
        <f>VLOOKUP(C220,'1 PORTOSELVAGGIO'!MONOPOLI,5,FALSE)</f>
        <v>1</v>
      </c>
      <c r="I220" s="10"/>
      <c r="J220" s="10"/>
      <c r="K220" s="10"/>
      <c r="L220" s="20"/>
      <c r="M220" s="20"/>
      <c r="N220" s="139"/>
      <c r="O220" s="19"/>
      <c r="P220" s="19">
        <f t="shared" si="21"/>
        <v>1</v>
      </c>
      <c r="Q220" s="19">
        <f t="shared" si="22"/>
        <v>1</v>
      </c>
      <c r="R220" s="19">
        <f t="shared" si="23"/>
        <v>1</v>
      </c>
    </row>
    <row r="221" spans="1:18" s="128" customFormat="1">
      <c r="A221" s="19">
        <v>41</v>
      </c>
      <c r="B221" s="9" t="s">
        <v>55</v>
      </c>
      <c r="C221" s="95" t="s">
        <v>1418</v>
      </c>
      <c r="D221" s="95">
        <v>1966</v>
      </c>
      <c r="E221" s="95" t="s">
        <v>526</v>
      </c>
      <c r="F221" s="95" t="s">
        <v>527</v>
      </c>
      <c r="G221" s="11" t="str">
        <f t="shared" si="20"/>
        <v xml:space="preserve"> </v>
      </c>
      <c r="H221" s="20">
        <f>VLOOKUP(C221,'1 PORTOSELVAGGIO'!MONOPOLI,5,FALSE)</f>
        <v>1</v>
      </c>
      <c r="I221" s="10"/>
      <c r="J221" s="10"/>
      <c r="K221" s="10"/>
      <c r="L221" s="139"/>
      <c r="M221" s="20"/>
      <c r="N221" s="139"/>
      <c r="O221" s="19"/>
      <c r="P221" s="19">
        <f t="shared" si="21"/>
        <v>1</v>
      </c>
      <c r="Q221" s="19">
        <f t="shared" si="22"/>
        <v>1</v>
      </c>
      <c r="R221" s="19">
        <f t="shared" si="23"/>
        <v>1</v>
      </c>
    </row>
    <row r="222" spans="1:18" s="128" customFormat="1">
      <c r="A222" s="19">
        <v>42</v>
      </c>
      <c r="B222" s="9" t="s">
        <v>55</v>
      </c>
      <c r="C222" s="256" t="s">
        <v>1420</v>
      </c>
      <c r="D222" s="256">
        <v>1965</v>
      </c>
      <c r="E222" s="256" t="s">
        <v>526</v>
      </c>
      <c r="F222" s="256" t="s">
        <v>527</v>
      </c>
      <c r="G222" s="259" t="str">
        <f t="shared" si="20"/>
        <v xml:space="preserve"> </v>
      </c>
      <c r="H222" s="20">
        <f>VLOOKUP(C222,'1 PORTOSELVAGGIO'!MONOPOLI,5,FALSE)</f>
        <v>1</v>
      </c>
      <c r="I222" s="20"/>
      <c r="J222" s="20"/>
      <c r="K222" s="20"/>
      <c r="L222" s="139"/>
      <c r="M222" s="20"/>
      <c r="N222" s="139"/>
      <c r="O222" s="19"/>
      <c r="P222" s="19">
        <f t="shared" si="21"/>
        <v>1</v>
      </c>
      <c r="Q222" s="19">
        <f t="shared" si="22"/>
        <v>1</v>
      </c>
      <c r="R222" s="19">
        <f t="shared" si="23"/>
        <v>1</v>
      </c>
    </row>
    <row r="223" spans="1:18" s="128" customFormat="1">
      <c r="A223" s="14"/>
      <c r="B223" s="37"/>
      <c r="C223" s="93"/>
      <c r="D223" s="93"/>
      <c r="E223" s="93"/>
      <c r="F223" s="93"/>
      <c r="H223" s="60"/>
      <c r="I223" s="60"/>
      <c r="J223" s="60"/>
      <c r="K223" s="60"/>
      <c r="L223" s="56"/>
      <c r="M223" s="56"/>
      <c r="N223" s="60"/>
      <c r="O223" s="13"/>
      <c r="P223" s="61"/>
      <c r="Q223" s="61"/>
      <c r="R223" s="18"/>
    </row>
    <row r="224" spans="1:18" ht="13.5" thickBot="1">
      <c r="A224" s="14"/>
      <c r="B224" s="37"/>
      <c r="C224" s="38"/>
      <c r="D224" s="39"/>
      <c r="E224" s="39"/>
      <c r="F224" s="35"/>
      <c r="G224" s="35"/>
      <c r="H224" s="60"/>
      <c r="I224" s="60"/>
      <c r="J224" s="60"/>
      <c r="K224" s="60"/>
      <c r="L224" s="56"/>
      <c r="M224" s="56"/>
      <c r="N224" s="60"/>
      <c r="P224" s="61"/>
      <c r="Q224" s="61"/>
    </row>
    <row r="225" spans="1:18" ht="38.25" customHeight="1">
      <c r="A225" s="99" t="s">
        <v>61</v>
      </c>
      <c r="B225" s="100"/>
      <c r="C225" s="100"/>
      <c r="D225" s="100"/>
      <c r="E225" s="100"/>
      <c r="F225" s="101"/>
      <c r="G225" s="27"/>
      <c r="H225" s="41" t="s">
        <v>441</v>
      </c>
      <c r="I225" s="32" t="s">
        <v>2</v>
      </c>
      <c r="J225" s="32" t="s">
        <v>3</v>
      </c>
      <c r="K225" s="32" t="s">
        <v>4</v>
      </c>
      <c r="L225" s="32" t="s">
        <v>6</v>
      </c>
      <c r="M225" s="32" t="s">
        <v>2169</v>
      </c>
      <c r="N225" s="32" t="s">
        <v>5</v>
      </c>
      <c r="O225" s="32" t="s">
        <v>7</v>
      </c>
      <c r="P225" s="80" t="s">
        <v>8</v>
      </c>
      <c r="Q225" s="82" t="s">
        <v>9</v>
      </c>
      <c r="R225" s="28" t="s">
        <v>10</v>
      </c>
    </row>
    <row r="226" spans="1:18" ht="13.5" thickBot="1">
      <c r="A226" s="102"/>
      <c r="B226" s="103"/>
      <c r="C226" s="103"/>
      <c r="D226" s="103"/>
      <c r="E226" s="103"/>
      <c r="F226" s="104"/>
      <c r="G226" s="77"/>
      <c r="H226" s="40" t="s">
        <v>12</v>
      </c>
      <c r="I226" s="33" t="s">
        <v>11</v>
      </c>
      <c r="J226" s="33" t="s">
        <v>12</v>
      </c>
      <c r="K226" s="33" t="s">
        <v>11</v>
      </c>
      <c r="L226" s="33" t="s">
        <v>13</v>
      </c>
      <c r="M226" s="33" t="s">
        <v>13</v>
      </c>
      <c r="N226" s="33" t="s">
        <v>14</v>
      </c>
      <c r="O226" s="130"/>
      <c r="P226" s="81"/>
      <c r="Q226" s="83"/>
      <c r="R226" s="84"/>
    </row>
    <row r="227" spans="1:18">
      <c r="A227" s="42" t="s">
        <v>15</v>
      </c>
      <c r="B227" s="42" t="s">
        <v>16</v>
      </c>
      <c r="C227" s="42" t="s">
        <v>17</v>
      </c>
      <c r="D227" s="42" t="s">
        <v>18</v>
      </c>
      <c r="E227" s="42"/>
      <c r="F227" s="42" t="s">
        <v>19</v>
      </c>
      <c r="G227" s="42"/>
      <c r="H227" s="24">
        <v>42869</v>
      </c>
      <c r="I227" s="24">
        <v>42883</v>
      </c>
      <c r="J227" s="31">
        <v>42911</v>
      </c>
      <c r="K227" s="31">
        <v>42925</v>
      </c>
      <c r="L227" s="31">
        <v>42981</v>
      </c>
      <c r="M227" s="31">
        <v>43016</v>
      </c>
      <c r="N227" s="31">
        <v>43079</v>
      </c>
      <c r="O227" s="26"/>
      <c r="P227" s="25"/>
      <c r="Q227" s="26"/>
      <c r="R227" s="26"/>
    </row>
    <row r="228" spans="1:18">
      <c r="A228" s="12">
        <v>1</v>
      </c>
      <c r="B228" s="95" t="s">
        <v>62</v>
      </c>
      <c r="C228" s="146" t="s">
        <v>1609</v>
      </c>
      <c r="D228" s="146">
        <v>1958</v>
      </c>
      <c r="E228" s="146" t="s">
        <v>1479</v>
      </c>
      <c r="F228" s="146" t="s">
        <v>1480</v>
      </c>
      <c r="G228" s="11" t="str">
        <f>IF(COUNTIF(donne,C228)&gt;1,"x"," ")</f>
        <v xml:space="preserve"> </v>
      </c>
      <c r="H228" s="66"/>
      <c r="I228" s="20">
        <v>18</v>
      </c>
      <c r="J228" s="10">
        <f>VLOOKUP(C228,GAGLIANO1,8,FALSE)</f>
        <v>16</v>
      </c>
      <c r="K228" s="10">
        <f>VLOOKUP(C228,severino1,8,FALSE)</f>
        <v>18</v>
      </c>
      <c r="L228" s="10">
        <v>20</v>
      </c>
      <c r="M228" s="55">
        <v>20</v>
      </c>
      <c r="N228" s="55"/>
      <c r="O228" s="12"/>
      <c r="P228" s="12">
        <f>SUM(H228:O228)</f>
        <v>92</v>
      </c>
      <c r="Q228" s="12">
        <f>COUNT(H228:N228)</f>
        <v>5</v>
      </c>
      <c r="R228" s="12">
        <f>P228</f>
        <v>92</v>
      </c>
    </row>
    <row r="229" spans="1:18">
      <c r="A229" s="12">
        <v>2</v>
      </c>
      <c r="B229" s="95" t="s">
        <v>62</v>
      </c>
      <c r="C229" s="95" t="s">
        <v>1359</v>
      </c>
      <c r="D229" s="95">
        <v>1962</v>
      </c>
      <c r="E229" s="95" t="s">
        <v>745</v>
      </c>
      <c r="F229" s="95" t="s">
        <v>746</v>
      </c>
      <c r="G229" s="11" t="str">
        <f>IF(COUNTIF(donne,C229)&gt;1,"x"," ")</f>
        <v xml:space="preserve"> </v>
      </c>
      <c r="H229" s="10">
        <f>VLOOKUP(C229,'1 PORTOSELVAGGIO'!MONOPOLI,5,FALSE)</f>
        <v>15</v>
      </c>
      <c r="I229" s="10"/>
      <c r="J229" s="327">
        <f>VLOOKUP(C229,GAGLIANO1,8,FALSE)</f>
        <v>13</v>
      </c>
      <c r="K229" s="10">
        <f>VLOOKUP(C229,severino1,8,FALSE)</f>
        <v>15</v>
      </c>
      <c r="L229" s="10">
        <v>18</v>
      </c>
      <c r="M229" s="55">
        <v>18</v>
      </c>
      <c r="N229" s="55">
        <v>15</v>
      </c>
      <c r="O229" s="12"/>
      <c r="P229" s="12">
        <f>SUM(H229:O229)</f>
        <v>94</v>
      </c>
      <c r="Q229" s="12">
        <f>COUNT(H229:N229)</f>
        <v>6</v>
      </c>
      <c r="R229" s="12">
        <f>P229-J229</f>
        <v>81</v>
      </c>
    </row>
    <row r="230" spans="1:18" s="128" customFormat="1">
      <c r="A230" s="275"/>
      <c r="B230" s="275"/>
      <c r="C230" s="275"/>
      <c r="D230" s="275"/>
      <c r="E230" s="275"/>
      <c r="F230" s="275"/>
      <c r="G230" s="276"/>
      <c r="H230" s="277"/>
      <c r="I230" s="277"/>
      <c r="J230" s="277"/>
      <c r="K230" s="277"/>
      <c r="L230" s="277"/>
      <c r="M230" s="277"/>
      <c r="N230" s="278"/>
      <c r="O230" s="279"/>
      <c r="P230" s="279"/>
      <c r="Q230" s="279"/>
      <c r="R230" s="279"/>
    </row>
    <row r="231" spans="1:18">
      <c r="A231" s="12">
        <v>3</v>
      </c>
      <c r="B231" s="95" t="s">
        <v>62</v>
      </c>
      <c r="C231" s="95" t="s">
        <v>768</v>
      </c>
      <c r="D231" s="95">
        <v>1962</v>
      </c>
      <c r="E231" s="95" t="s">
        <v>538</v>
      </c>
      <c r="F231" s="95" t="s">
        <v>539</v>
      </c>
      <c r="G231" s="11" t="str">
        <f t="shared" ref="G231:G243" si="24">IF(COUNTIF(donne,C231)&gt;1,"x"," ")</f>
        <v xml:space="preserve"> </v>
      </c>
      <c r="H231" s="10">
        <f>VLOOKUP(C231,'1 PORTOSELVAGGIO'!MONOPOLI,5,FALSE)</f>
        <v>20</v>
      </c>
      <c r="I231" s="10"/>
      <c r="J231" s="10">
        <f>VLOOKUP(C231,GAGLIANO1,8,FALSE)</f>
        <v>20</v>
      </c>
      <c r="K231" s="10"/>
      <c r="L231" s="10"/>
      <c r="M231" s="55"/>
      <c r="N231" s="55"/>
      <c r="O231" s="12"/>
      <c r="P231" s="12">
        <f t="shared" ref="P231:P243" si="25">SUM(H231:O231)</f>
        <v>40</v>
      </c>
      <c r="Q231" s="12">
        <f t="shared" ref="Q231:Q243" si="26">COUNT(H231:N231)</f>
        <v>2</v>
      </c>
      <c r="R231" s="12">
        <f t="shared" ref="R231:R243" si="27">P231</f>
        <v>40</v>
      </c>
    </row>
    <row r="232" spans="1:18">
      <c r="A232" s="12">
        <v>4</v>
      </c>
      <c r="B232" s="95" t="s">
        <v>62</v>
      </c>
      <c r="C232" s="95" t="s">
        <v>1150</v>
      </c>
      <c r="D232" s="95">
        <v>1959</v>
      </c>
      <c r="E232" s="95" t="s">
        <v>486</v>
      </c>
      <c r="F232" s="95" t="s">
        <v>487</v>
      </c>
      <c r="G232" s="11" t="str">
        <f t="shared" si="24"/>
        <v xml:space="preserve"> </v>
      </c>
      <c r="H232" s="10">
        <f>VLOOKUP(C232,'1 PORTOSELVAGGIO'!MONOPOLI,5,FALSE)</f>
        <v>18</v>
      </c>
      <c r="I232" s="10"/>
      <c r="J232" s="10">
        <f>VLOOKUP(C232,GAGLIANO1,8,FALSE)</f>
        <v>18</v>
      </c>
      <c r="K232" s="10"/>
      <c r="L232" s="10"/>
      <c r="M232" s="55"/>
      <c r="N232" s="55"/>
      <c r="O232" s="12"/>
      <c r="P232" s="12">
        <f t="shared" si="25"/>
        <v>36</v>
      </c>
      <c r="Q232" s="12">
        <f t="shared" si="26"/>
        <v>2</v>
      </c>
      <c r="R232" s="12">
        <f t="shared" si="27"/>
        <v>36</v>
      </c>
    </row>
    <row r="233" spans="1:18">
      <c r="A233" s="12">
        <v>5</v>
      </c>
      <c r="B233" s="95" t="s">
        <v>62</v>
      </c>
      <c r="C233" s="146" t="s">
        <v>1605</v>
      </c>
      <c r="D233" s="146">
        <v>1962</v>
      </c>
      <c r="E233" s="146" t="s">
        <v>496</v>
      </c>
      <c r="F233" s="146" t="s">
        <v>497</v>
      </c>
      <c r="G233" s="11" t="str">
        <f t="shared" si="24"/>
        <v xml:space="preserve"> </v>
      </c>
      <c r="H233" s="66"/>
      <c r="I233" s="20">
        <v>20</v>
      </c>
      <c r="J233" s="10"/>
      <c r="K233" s="10">
        <f>VLOOKUP(C233,severino1,8,FALSE)</f>
        <v>16</v>
      </c>
      <c r="L233" s="10"/>
      <c r="M233" s="55"/>
      <c r="N233" s="55"/>
      <c r="O233" s="12"/>
      <c r="P233" s="12">
        <f t="shared" si="25"/>
        <v>36</v>
      </c>
      <c r="Q233" s="12">
        <f t="shared" si="26"/>
        <v>2</v>
      </c>
      <c r="R233" s="12">
        <f t="shared" si="27"/>
        <v>36</v>
      </c>
    </row>
    <row r="234" spans="1:18">
      <c r="A234" s="12">
        <v>6</v>
      </c>
      <c r="B234" s="95" t="s">
        <v>62</v>
      </c>
      <c r="C234" s="95" t="s">
        <v>1718</v>
      </c>
      <c r="D234" s="95">
        <v>1960</v>
      </c>
      <c r="E234" s="95" t="s">
        <v>546</v>
      </c>
      <c r="F234" s="95" t="s">
        <v>547</v>
      </c>
      <c r="G234" s="11" t="str">
        <f t="shared" si="24"/>
        <v xml:space="preserve"> </v>
      </c>
      <c r="H234" s="10">
        <v>16</v>
      </c>
      <c r="I234" s="10"/>
      <c r="J234" s="10">
        <v>15</v>
      </c>
      <c r="K234" s="10"/>
      <c r="L234" s="10"/>
      <c r="M234" s="55"/>
      <c r="N234" s="55"/>
      <c r="O234" s="12"/>
      <c r="P234" s="12">
        <f t="shared" si="25"/>
        <v>31</v>
      </c>
      <c r="Q234" s="12">
        <f t="shared" si="26"/>
        <v>2</v>
      </c>
      <c r="R234" s="12">
        <f t="shared" si="27"/>
        <v>31</v>
      </c>
    </row>
    <row r="235" spans="1:18">
      <c r="A235" s="12">
        <v>7</v>
      </c>
      <c r="B235" s="95" t="s">
        <v>62</v>
      </c>
      <c r="C235" s="95" t="s">
        <v>1402</v>
      </c>
      <c r="D235" s="95">
        <v>1958</v>
      </c>
      <c r="E235" s="95" t="s">
        <v>611</v>
      </c>
      <c r="F235" s="95" t="s">
        <v>612</v>
      </c>
      <c r="G235" s="11" t="str">
        <f t="shared" si="24"/>
        <v xml:space="preserve"> </v>
      </c>
      <c r="H235" s="10">
        <f>VLOOKUP(C235,'1 PORTOSELVAGGIO'!MONOPOLI,5,FALSE)</f>
        <v>12</v>
      </c>
      <c r="I235" s="10"/>
      <c r="J235" s="10">
        <f>VLOOKUP(C235,GAGLIANO1,8,FALSE)</f>
        <v>14</v>
      </c>
      <c r="K235" s="10"/>
      <c r="L235" s="10"/>
      <c r="M235" s="55"/>
      <c r="N235" s="55"/>
      <c r="O235" s="12"/>
      <c r="P235" s="12">
        <f t="shared" si="25"/>
        <v>26</v>
      </c>
      <c r="Q235" s="12">
        <f t="shared" si="26"/>
        <v>2</v>
      </c>
      <c r="R235" s="12">
        <f t="shared" si="27"/>
        <v>26</v>
      </c>
    </row>
    <row r="236" spans="1:18" s="128" customFormat="1">
      <c r="A236" s="12">
        <v>8</v>
      </c>
      <c r="B236" s="95" t="s">
        <v>62</v>
      </c>
      <c r="C236" s="66" t="s">
        <v>2019</v>
      </c>
      <c r="D236" s="222">
        <v>1961</v>
      </c>
      <c r="E236" s="223" t="s">
        <v>1509</v>
      </c>
      <c r="F236" s="146" t="s">
        <v>1510</v>
      </c>
      <c r="G236" s="11" t="str">
        <f t="shared" si="24"/>
        <v xml:space="preserve"> </v>
      </c>
      <c r="H236" s="10"/>
      <c r="I236" s="10"/>
      <c r="J236" s="10"/>
      <c r="K236" s="10">
        <f>VLOOKUP(C236,severino1,8,FALSE)</f>
        <v>20</v>
      </c>
      <c r="L236" s="10"/>
      <c r="M236" s="55"/>
      <c r="N236" s="55"/>
      <c r="O236" s="12"/>
      <c r="P236" s="12">
        <f t="shared" si="25"/>
        <v>20</v>
      </c>
      <c r="Q236" s="12">
        <f t="shared" si="26"/>
        <v>1</v>
      </c>
      <c r="R236" s="12">
        <f t="shared" si="27"/>
        <v>20</v>
      </c>
    </row>
    <row r="237" spans="1:18" s="128" customFormat="1">
      <c r="A237" s="12">
        <v>10</v>
      </c>
      <c r="B237" s="95" t="s">
        <v>62</v>
      </c>
      <c r="C237" s="266" t="s">
        <v>2552</v>
      </c>
      <c r="D237" s="266">
        <v>1961</v>
      </c>
      <c r="E237" s="266" t="s">
        <v>2088</v>
      </c>
      <c r="F237" s="266" t="s">
        <v>2069</v>
      </c>
      <c r="G237" s="269" t="str">
        <f t="shared" si="24"/>
        <v xml:space="preserve"> </v>
      </c>
      <c r="H237" s="266"/>
      <c r="I237" s="266"/>
      <c r="J237" s="266"/>
      <c r="K237" s="266"/>
      <c r="L237" s="266"/>
      <c r="M237" s="266"/>
      <c r="N237" s="267">
        <v>20</v>
      </c>
      <c r="O237" s="12"/>
      <c r="P237" s="12">
        <f t="shared" si="25"/>
        <v>20</v>
      </c>
      <c r="Q237" s="12">
        <f t="shared" si="26"/>
        <v>1</v>
      </c>
      <c r="R237" s="12">
        <f t="shared" si="27"/>
        <v>20</v>
      </c>
    </row>
    <row r="238" spans="1:18" s="128" customFormat="1">
      <c r="A238" s="12">
        <v>11</v>
      </c>
      <c r="B238" s="95" t="s">
        <v>62</v>
      </c>
      <c r="C238" s="9" t="s">
        <v>2576</v>
      </c>
      <c r="D238" s="9">
        <v>1962</v>
      </c>
      <c r="E238" s="9" t="s">
        <v>2338</v>
      </c>
      <c r="F238" s="9" t="s">
        <v>2339</v>
      </c>
      <c r="G238" s="11" t="str">
        <f t="shared" si="24"/>
        <v xml:space="preserve"> </v>
      </c>
      <c r="H238" s="9"/>
      <c r="I238" s="9"/>
      <c r="J238" s="9"/>
      <c r="K238" s="9"/>
      <c r="L238" s="9"/>
      <c r="M238" s="9"/>
      <c r="N238" s="267">
        <v>18</v>
      </c>
      <c r="O238" s="12"/>
      <c r="P238" s="12">
        <f t="shared" si="25"/>
        <v>18</v>
      </c>
      <c r="Q238" s="12">
        <f t="shared" si="26"/>
        <v>1</v>
      </c>
      <c r="R238" s="12">
        <f t="shared" si="27"/>
        <v>18</v>
      </c>
    </row>
    <row r="239" spans="1:18" s="128" customFormat="1">
      <c r="A239" s="78">
        <v>12</v>
      </c>
      <c r="B239" s="216" t="s">
        <v>62</v>
      </c>
      <c r="C239" s="234" t="s">
        <v>1612</v>
      </c>
      <c r="D239" s="234">
        <v>1958</v>
      </c>
      <c r="E239" s="234" t="s">
        <v>1537</v>
      </c>
      <c r="F239" s="234" t="s">
        <v>1538</v>
      </c>
      <c r="G239" s="217" t="str">
        <f t="shared" si="24"/>
        <v xml:space="preserve"> </v>
      </c>
      <c r="H239" s="274"/>
      <c r="I239" s="218">
        <v>16</v>
      </c>
      <c r="J239" s="218"/>
      <c r="K239" s="218"/>
      <c r="L239" s="218"/>
      <c r="M239" s="55"/>
      <c r="N239" s="55"/>
      <c r="O239" s="78"/>
      <c r="P239" s="78">
        <f t="shared" si="25"/>
        <v>16</v>
      </c>
      <c r="Q239" s="78">
        <f t="shared" si="26"/>
        <v>1</v>
      </c>
      <c r="R239" s="78">
        <f t="shared" si="27"/>
        <v>16</v>
      </c>
    </row>
    <row r="240" spans="1:18" s="128" customFormat="1">
      <c r="A240" s="12">
        <v>13</v>
      </c>
      <c r="B240" s="266" t="s">
        <v>62</v>
      </c>
      <c r="C240" s="9" t="s">
        <v>2611</v>
      </c>
      <c r="D240" s="9">
        <v>1959</v>
      </c>
      <c r="E240" s="9" t="s">
        <v>2346</v>
      </c>
      <c r="F240" s="9" t="s">
        <v>2347</v>
      </c>
      <c r="G240" s="11" t="str">
        <f t="shared" si="24"/>
        <v xml:space="preserve"> </v>
      </c>
      <c r="H240" s="9"/>
      <c r="I240" s="9"/>
      <c r="J240" s="9"/>
      <c r="K240" s="9"/>
      <c r="L240" s="9"/>
      <c r="M240" s="9"/>
      <c r="N240" s="267">
        <v>16</v>
      </c>
      <c r="O240" s="12"/>
      <c r="P240" s="78">
        <f t="shared" si="25"/>
        <v>16</v>
      </c>
      <c r="Q240" s="78">
        <f t="shared" si="26"/>
        <v>1</v>
      </c>
      <c r="R240" s="78">
        <f t="shared" si="27"/>
        <v>16</v>
      </c>
    </row>
    <row r="241" spans="1:18" s="128" customFormat="1">
      <c r="A241" s="12">
        <v>14</v>
      </c>
      <c r="B241" s="9" t="s">
        <v>62</v>
      </c>
      <c r="C241" s="95" t="s">
        <v>1363</v>
      </c>
      <c r="D241" s="95">
        <v>1959</v>
      </c>
      <c r="E241" s="95" t="s">
        <v>635</v>
      </c>
      <c r="F241" s="95" t="s">
        <v>636</v>
      </c>
      <c r="G241" s="11" t="str">
        <f t="shared" si="24"/>
        <v xml:space="preserve"> </v>
      </c>
      <c r="H241" s="10">
        <f>VLOOKUP(C241,'1 PORTOSELVAGGIO'!MONOPOLI,5,FALSE)</f>
        <v>14</v>
      </c>
      <c r="I241" s="10"/>
      <c r="J241" s="10"/>
      <c r="K241" s="10"/>
      <c r="L241" s="10"/>
      <c r="M241" s="55"/>
      <c r="N241" s="55"/>
      <c r="O241" s="12"/>
      <c r="P241" s="78">
        <f t="shared" si="25"/>
        <v>14</v>
      </c>
      <c r="Q241" s="78">
        <f t="shared" si="26"/>
        <v>1</v>
      </c>
      <c r="R241" s="78">
        <f t="shared" si="27"/>
        <v>14</v>
      </c>
    </row>
    <row r="242" spans="1:18" s="128" customFormat="1">
      <c r="A242" s="12">
        <v>15</v>
      </c>
      <c r="B242" s="9" t="s">
        <v>62</v>
      </c>
      <c r="C242" s="9" t="s">
        <v>2615</v>
      </c>
      <c r="D242" s="9">
        <v>1960</v>
      </c>
      <c r="E242" s="9" t="s">
        <v>2359</v>
      </c>
      <c r="F242" s="9" t="s">
        <v>2360</v>
      </c>
      <c r="G242" s="11" t="str">
        <f t="shared" si="24"/>
        <v xml:space="preserve"> </v>
      </c>
      <c r="H242" s="9"/>
      <c r="I242" s="9"/>
      <c r="J242" s="9"/>
      <c r="K242" s="9"/>
      <c r="L242" s="9"/>
      <c r="M242" s="9"/>
      <c r="N242" s="267">
        <v>14</v>
      </c>
      <c r="O242" s="12"/>
      <c r="P242" s="78">
        <f t="shared" si="25"/>
        <v>14</v>
      </c>
      <c r="Q242" s="78">
        <f t="shared" si="26"/>
        <v>1</v>
      </c>
      <c r="R242" s="78">
        <f t="shared" si="27"/>
        <v>14</v>
      </c>
    </row>
    <row r="243" spans="1:18" s="128" customFormat="1">
      <c r="A243" s="12">
        <v>16</v>
      </c>
      <c r="B243" s="9" t="s">
        <v>62</v>
      </c>
      <c r="C243" s="95" t="s">
        <v>1373</v>
      </c>
      <c r="D243" s="95">
        <v>1960</v>
      </c>
      <c r="E243" s="95" t="s">
        <v>588</v>
      </c>
      <c r="F243" s="95" t="s">
        <v>589</v>
      </c>
      <c r="G243" s="11" t="str">
        <f t="shared" si="24"/>
        <v xml:space="preserve"> </v>
      </c>
      <c r="H243" s="10">
        <f>VLOOKUP(C243,'1 PORTOSELVAGGIO'!MONOPOLI,5,FALSE)</f>
        <v>13</v>
      </c>
      <c r="I243" s="10"/>
      <c r="J243" s="10"/>
      <c r="K243" s="10"/>
      <c r="L243" s="10"/>
      <c r="M243" s="55"/>
      <c r="N243" s="55"/>
      <c r="O243" s="12"/>
      <c r="P243" s="12">
        <f t="shared" si="25"/>
        <v>13</v>
      </c>
      <c r="Q243" s="12">
        <f t="shared" si="26"/>
        <v>1</v>
      </c>
      <c r="R243" s="12">
        <f t="shared" si="27"/>
        <v>13</v>
      </c>
    </row>
    <row r="244" spans="1:18">
      <c r="A244" s="14"/>
      <c r="B244" s="37"/>
      <c r="C244" s="38"/>
      <c r="D244" s="39"/>
      <c r="E244" s="39"/>
      <c r="F244" s="35"/>
      <c r="G244" s="3"/>
      <c r="H244" s="36"/>
      <c r="I244" s="5"/>
      <c r="J244" s="17"/>
      <c r="K244" s="17"/>
      <c r="L244" s="17"/>
      <c r="M244" s="17"/>
      <c r="N244" s="17"/>
      <c r="P244" s="14"/>
      <c r="Q244" s="14"/>
    </row>
    <row r="245" spans="1:18" ht="13.5" thickBot="1">
      <c r="A245" s="14"/>
      <c r="B245" s="37"/>
      <c r="C245" s="38"/>
      <c r="D245" s="39"/>
      <c r="E245" s="39"/>
      <c r="F245" s="35"/>
      <c r="G245" s="35"/>
      <c r="H245" s="17"/>
      <c r="I245" s="17"/>
      <c r="J245" s="17"/>
      <c r="K245" s="17"/>
      <c r="L245" s="17"/>
      <c r="M245" s="17"/>
      <c r="N245" s="17"/>
      <c r="P245" s="14"/>
      <c r="Q245" s="14"/>
    </row>
    <row r="246" spans="1:18" ht="38.25">
      <c r="A246" s="99" t="s">
        <v>65</v>
      </c>
      <c r="B246" s="100"/>
      <c r="C246" s="100"/>
      <c r="D246" s="100"/>
      <c r="E246" s="100"/>
      <c r="F246" s="101"/>
      <c r="G246" s="21"/>
      <c r="H246" s="41" t="s">
        <v>441</v>
      </c>
      <c r="I246" s="32" t="s">
        <v>2</v>
      </c>
      <c r="J246" s="32" t="s">
        <v>3</v>
      </c>
      <c r="K246" s="32" t="s">
        <v>4</v>
      </c>
      <c r="L246" s="32" t="s">
        <v>6</v>
      </c>
      <c r="M246" s="32" t="s">
        <v>2169</v>
      </c>
      <c r="N246" s="32" t="s">
        <v>5</v>
      </c>
      <c r="O246" s="32" t="s">
        <v>7</v>
      </c>
      <c r="P246" s="27" t="s">
        <v>8</v>
      </c>
      <c r="Q246" s="28" t="s">
        <v>9</v>
      </c>
      <c r="R246" s="28" t="s">
        <v>10</v>
      </c>
    </row>
    <row r="247" spans="1:18" ht="13.5" thickBot="1">
      <c r="A247" s="107"/>
      <c r="B247" s="108"/>
      <c r="C247" s="108"/>
      <c r="D247" s="108"/>
      <c r="E247" s="108"/>
      <c r="F247" s="109"/>
      <c r="G247" s="22"/>
      <c r="H247" s="40" t="s">
        <v>12</v>
      </c>
      <c r="I247" s="33" t="s">
        <v>11</v>
      </c>
      <c r="J247" s="33" t="s">
        <v>12</v>
      </c>
      <c r="K247" s="33" t="s">
        <v>11</v>
      </c>
      <c r="L247" s="33" t="s">
        <v>13</v>
      </c>
      <c r="M247" s="33" t="s">
        <v>13</v>
      </c>
      <c r="N247" s="33" t="s">
        <v>14</v>
      </c>
      <c r="O247" s="132"/>
      <c r="P247" s="29"/>
      <c r="Q247" s="30"/>
      <c r="R247" s="84"/>
    </row>
    <row r="248" spans="1:18">
      <c r="A248" s="23" t="s">
        <v>15</v>
      </c>
      <c r="B248" s="23" t="s">
        <v>16</v>
      </c>
      <c r="C248" s="23" t="s">
        <v>17</v>
      </c>
      <c r="D248" s="23" t="s">
        <v>18</v>
      </c>
      <c r="E248" s="23"/>
      <c r="F248" s="23" t="s">
        <v>19</v>
      </c>
      <c r="G248" s="23"/>
      <c r="H248" s="24">
        <v>42869</v>
      </c>
      <c r="I248" s="24">
        <v>42883</v>
      </c>
      <c r="J248" s="31">
        <v>42911</v>
      </c>
      <c r="K248" s="31">
        <v>42925</v>
      </c>
      <c r="L248" s="31">
        <v>42981</v>
      </c>
      <c r="M248" s="31">
        <v>43016</v>
      </c>
      <c r="N248" s="31">
        <v>43079</v>
      </c>
      <c r="O248" s="26"/>
      <c r="P248" s="25"/>
      <c r="Q248" s="26"/>
      <c r="R248" s="26"/>
    </row>
    <row r="249" spans="1:18">
      <c r="A249" s="19">
        <v>1</v>
      </c>
      <c r="B249" s="95" t="s">
        <v>66</v>
      </c>
      <c r="C249" s="146" t="s">
        <v>1607</v>
      </c>
      <c r="D249" s="146">
        <v>1954</v>
      </c>
      <c r="E249" s="146" t="s">
        <v>1479</v>
      </c>
      <c r="F249" s="146" t="s">
        <v>1480</v>
      </c>
      <c r="G249" s="11" t="str">
        <f>IF(COUNTIF(donne,C249)&gt;1,"x"," ")</f>
        <v xml:space="preserve"> </v>
      </c>
      <c r="H249" s="66"/>
      <c r="I249" s="20">
        <v>20</v>
      </c>
      <c r="J249" s="10">
        <v>16</v>
      </c>
      <c r="K249" s="10"/>
      <c r="L249" s="10">
        <v>18</v>
      </c>
      <c r="M249" s="10">
        <v>20</v>
      </c>
      <c r="N249" s="10">
        <v>20</v>
      </c>
      <c r="O249" s="12"/>
      <c r="P249" s="12">
        <f>SUM(H249:O249)</f>
        <v>94</v>
      </c>
      <c r="Q249" s="19">
        <f>COUNT(H249:N249)</f>
        <v>5</v>
      </c>
      <c r="R249" s="12">
        <f>P249</f>
        <v>94</v>
      </c>
    </row>
    <row r="250" spans="1:18" s="128" customFormat="1">
      <c r="A250" s="275"/>
      <c r="B250" s="275"/>
      <c r="C250" s="275"/>
      <c r="D250" s="275"/>
      <c r="E250" s="275"/>
      <c r="F250" s="275"/>
      <c r="G250" s="276"/>
      <c r="H250" s="277"/>
      <c r="I250" s="277"/>
      <c r="J250" s="277"/>
      <c r="K250" s="277"/>
      <c r="L250" s="277"/>
      <c r="M250" s="277"/>
      <c r="N250" s="278"/>
      <c r="O250" s="279"/>
      <c r="P250" s="279"/>
      <c r="Q250" s="279"/>
      <c r="R250" s="279"/>
    </row>
    <row r="251" spans="1:18" s="128" customFormat="1">
      <c r="A251" s="19">
        <v>2</v>
      </c>
      <c r="B251" s="95" t="s">
        <v>66</v>
      </c>
      <c r="C251" s="95" t="s">
        <v>1046</v>
      </c>
      <c r="D251" s="95">
        <v>1955</v>
      </c>
      <c r="E251" s="95" t="s">
        <v>538</v>
      </c>
      <c r="F251" s="95" t="s">
        <v>539</v>
      </c>
      <c r="G251" s="11" t="str">
        <f>IF(COUNTIF(donne,C251)&gt;1,"x"," ")</f>
        <v xml:space="preserve"> </v>
      </c>
      <c r="H251" s="10">
        <f>VLOOKUP(C251,'1 PORTOSELVAGGIO'!MONOPOLI,5,FALSE)</f>
        <v>20</v>
      </c>
      <c r="I251" s="10"/>
      <c r="J251" s="10">
        <f>VLOOKUP(C251,GAGLIANO1,8,FALSE)</f>
        <v>20</v>
      </c>
      <c r="K251" s="10"/>
      <c r="L251" s="10">
        <v>20</v>
      </c>
      <c r="M251" s="10"/>
      <c r="N251" s="55">
        <v>16</v>
      </c>
      <c r="O251" s="12"/>
      <c r="P251" s="12">
        <f>SUM(H251:O251)</f>
        <v>76</v>
      </c>
      <c r="Q251" s="19">
        <f>COUNT(H251:N251)</f>
        <v>4</v>
      </c>
      <c r="R251" s="12">
        <f>P251</f>
        <v>76</v>
      </c>
    </row>
    <row r="252" spans="1:18">
      <c r="A252" s="19">
        <v>3</v>
      </c>
      <c r="B252" s="95" t="s">
        <v>66</v>
      </c>
      <c r="C252" s="95" t="s">
        <v>1165</v>
      </c>
      <c r="D252" s="95">
        <v>1957</v>
      </c>
      <c r="E252" s="95" t="s">
        <v>486</v>
      </c>
      <c r="F252" s="95" t="s">
        <v>487</v>
      </c>
      <c r="G252" s="11" t="str">
        <f>IF(COUNTIF(donne,C252)&gt;1,"x"," ")</f>
        <v xml:space="preserve"> </v>
      </c>
      <c r="H252" s="10">
        <f>VLOOKUP(C252,'1 PORTOSELVAGGIO'!MONOPOLI,5,FALSE)</f>
        <v>18</v>
      </c>
      <c r="I252" s="10"/>
      <c r="J252" s="10">
        <f>VLOOKUP(C252,GAGLIANO1,8,FALSE)</f>
        <v>18</v>
      </c>
      <c r="K252" s="10"/>
      <c r="L252" s="10"/>
      <c r="M252" s="10"/>
      <c r="N252" s="55"/>
      <c r="O252" s="12"/>
      <c r="P252" s="12">
        <f>SUM(H252:O252)</f>
        <v>36</v>
      </c>
      <c r="Q252" s="19">
        <f>COUNT(H252:N252)</f>
        <v>2</v>
      </c>
      <c r="R252" s="12">
        <f>P252</f>
        <v>36</v>
      </c>
    </row>
    <row r="253" spans="1:18">
      <c r="A253" s="19">
        <v>4</v>
      </c>
      <c r="B253" s="95" t="s">
        <v>66</v>
      </c>
      <c r="C253" s="66" t="s">
        <v>2030</v>
      </c>
      <c r="D253" s="224">
        <v>1956</v>
      </c>
      <c r="E253" s="223" t="s">
        <v>458</v>
      </c>
      <c r="F253" s="146" t="s">
        <v>459</v>
      </c>
      <c r="G253" s="11" t="str">
        <f>IF(COUNTIF(donne,C253)&gt;1,"x"," ")</f>
        <v xml:space="preserve"> </v>
      </c>
      <c r="H253" s="10"/>
      <c r="I253" s="10"/>
      <c r="J253" s="10"/>
      <c r="K253" s="10">
        <f>VLOOKUP(C253,severino1,8,FALSE)</f>
        <v>20</v>
      </c>
      <c r="L253" s="10"/>
      <c r="M253" s="10"/>
      <c r="N253" s="10"/>
      <c r="O253" s="12"/>
      <c r="P253" s="12">
        <f>SUM(H253:O253)</f>
        <v>20</v>
      </c>
      <c r="Q253" s="19">
        <f>COUNT(H253:N253)</f>
        <v>1</v>
      </c>
      <c r="R253" s="12">
        <f>P253</f>
        <v>20</v>
      </c>
    </row>
    <row r="254" spans="1:18" s="128" customFormat="1">
      <c r="A254" s="19">
        <v>5</v>
      </c>
      <c r="B254" s="9" t="s">
        <v>66</v>
      </c>
      <c r="C254" s="9" t="s">
        <v>2555</v>
      </c>
      <c r="D254" s="9">
        <v>1957</v>
      </c>
      <c r="E254" s="9" t="s">
        <v>861</v>
      </c>
      <c r="F254" s="9" t="s">
        <v>862</v>
      </c>
      <c r="G254" s="11" t="str">
        <f>IF(COUNTIF(donne,C254)&gt;1,"x"," ")</f>
        <v xml:space="preserve"> </v>
      </c>
      <c r="H254" s="9"/>
      <c r="I254" s="9"/>
      <c r="J254" s="9"/>
      <c r="K254" s="9"/>
      <c r="L254" s="9"/>
      <c r="M254" s="9"/>
      <c r="N254" s="266">
        <v>18</v>
      </c>
      <c r="O254" s="12"/>
      <c r="P254" s="12">
        <f>SUM(H254:O254)</f>
        <v>18</v>
      </c>
      <c r="Q254" s="19">
        <f>COUNT(H254:N254)</f>
        <v>1</v>
      </c>
      <c r="R254" s="12">
        <f>P254</f>
        <v>18</v>
      </c>
    </row>
    <row r="255" spans="1:18" s="128" customFormat="1">
      <c r="A255" s="13"/>
      <c r="B255" s="121"/>
      <c r="C255" s="118"/>
      <c r="D255" s="225"/>
      <c r="E255" s="226"/>
      <c r="F255" s="227"/>
      <c r="H255" s="4"/>
      <c r="I255" s="4"/>
      <c r="J255" s="4"/>
      <c r="K255" s="17"/>
      <c r="L255" s="4"/>
      <c r="M255" s="4"/>
      <c r="N255" s="4"/>
      <c r="O255" s="13"/>
      <c r="P255" s="14"/>
      <c r="Q255" s="61"/>
      <c r="R255" s="14"/>
    </row>
    <row r="256" spans="1:18" ht="13.5" thickBot="1"/>
    <row r="257" spans="1:18" ht="38.25">
      <c r="A257" s="99" t="s">
        <v>67</v>
      </c>
      <c r="B257" s="100"/>
      <c r="C257" s="100"/>
      <c r="D257" s="100"/>
      <c r="E257" s="100"/>
      <c r="F257" s="101"/>
      <c r="G257" s="21"/>
      <c r="H257" s="41" t="s">
        <v>441</v>
      </c>
      <c r="I257" s="32" t="s">
        <v>2</v>
      </c>
      <c r="J257" s="32" t="s">
        <v>3</v>
      </c>
      <c r="K257" s="32" t="s">
        <v>4</v>
      </c>
      <c r="L257" s="32" t="s">
        <v>6</v>
      </c>
      <c r="M257" s="32" t="s">
        <v>2169</v>
      </c>
      <c r="N257" s="32" t="s">
        <v>5</v>
      </c>
      <c r="O257" s="32" t="s">
        <v>7</v>
      </c>
      <c r="P257" s="27" t="s">
        <v>8</v>
      </c>
      <c r="Q257" s="28" t="s">
        <v>9</v>
      </c>
      <c r="R257" s="28" t="s">
        <v>10</v>
      </c>
    </row>
    <row r="258" spans="1:18" ht="13.5" thickBot="1">
      <c r="A258" s="107"/>
      <c r="B258" s="108"/>
      <c r="C258" s="108"/>
      <c r="D258" s="108"/>
      <c r="E258" s="108"/>
      <c r="F258" s="109"/>
      <c r="G258" s="22"/>
      <c r="H258" s="40" t="s">
        <v>12</v>
      </c>
      <c r="I258" s="33" t="s">
        <v>11</v>
      </c>
      <c r="J258" s="33" t="s">
        <v>12</v>
      </c>
      <c r="K258" s="33" t="s">
        <v>11</v>
      </c>
      <c r="L258" s="33" t="s">
        <v>13</v>
      </c>
      <c r="M258" s="33" t="s">
        <v>13</v>
      </c>
      <c r="N258" s="33" t="s">
        <v>14</v>
      </c>
      <c r="O258" s="132"/>
      <c r="P258" s="29"/>
      <c r="Q258" s="30"/>
      <c r="R258" s="84"/>
    </row>
    <row r="259" spans="1:18">
      <c r="A259" s="23" t="s">
        <v>15</v>
      </c>
      <c r="B259" s="23" t="s">
        <v>16</v>
      </c>
      <c r="C259" s="23" t="s">
        <v>17</v>
      </c>
      <c r="D259" s="23" t="s">
        <v>18</v>
      </c>
      <c r="E259" s="23"/>
      <c r="F259" s="23" t="s">
        <v>19</v>
      </c>
      <c r="G259" s="23"/>
      <c r="H259" s="24">
        <v>42869</v>
      </c>
      <c r="I259" s="24">
        <v>42883</v>
      </c>
      <c r="J259" s="31">
        <v>42911</v>
      </c>
      <c r="K259" s="31">
        <v>42925</v>
      </c>
      <c r="L259" s="31">
        <v>42981</v>
      </c>
      <c r="M259" s="31">
        <v>43016</v>
      </c>
      <c r="N259" s="31">
        <v>43079</v>
      </c>
      <c r="O259" s="26"/>
      <c r="P259" s="25"/>
      <c r="Q259" s="26"/>
      <c r="R259" s="26"/>
    </row>
    <row r="260" spans="1:18">
      <c r="A260" s="19">
        <v>1</v>
      </c>
      <c r="B260" s="95" t="s">
        <v>68</v>
      </c>
      <c r="C260" s="95" t="s">
        <v>1406</v>
      </c>
      <c r="D260" s="95">
        <v>1950</v>
      </c>
      <c r="E260" s="95" t="s">
        <v>456</v>
      </c>
      <c r="F260" s="95" t="s">
        <v>457</v>
      </c>
      <c r="G260" s="11" t="str">
        <f>IF(COUNTIF(donne,C260)&gt;1,"x"," ")</f>
        <v xml:space="preserve"> </v>
      </c>
      <c r="H260" s="10">
        <f>VLOOKUP(C260,'1 PORTOSELVAGGIO'!MONOPOLI,5,FALSE)</f>
        <v>18</v>
      </c>
      <c r="I260" s="10"/>
      <c r="J260" s="10">
        <f>VLOOKUP(C260,GAGLIANO1,8,FALSE)</f>
        <v>20</v>
      </c>
      <c r="K260" s="10"/>
      <c r="L260" s="20"/>
      <c r="M260" s="55"/>
      <c r="N260" s="55"/>
      <c r="O260" s="12"/>
      <c r="P260" s="12">
        <f>SUM(H260:O260)</f>
        <v>38</v>
      </c>
      <c r="Q260" s="19">
        <f>COUNT(H260:N260)</f>
        <v>2</v>
      </c>
      <c r="R260" s="12">
        <f>P260</f>
        <v>38</v>
      </c>
    </row>
    <row r="261" spans="1:18" s="128" customFormat="1">
      <c r="A261" s="19">
        <v>2</v>
      </c>
      <c r="B261" s="95" t="s">
        <v>68</v>
      </c>
      <c r="C261" s="95" t="s">
        <v>1395</v>
      </c>
      <c r="D261" s="95">
        <v>1951</v>
      </c>
      <c r="E261" s="95" t="s">
        <v>1186</v>
      </c>
      <c r="F261" s="95" t="s">
        <v>1187</v>
      </c>
      <c r="G261" s="11" t="str">
        <f>IF(COUNTIF(donne,C261)&gt;1,"x"," ")</f>
        <v xml:space="preserve"> </v>
      </c>
      <c r="H261" s="10">
        <f>VLOOKUP(C261,'1 PORTOSELVAGGIO'!MONOPOLI,5,FALSE)</f>
        <v>20</v>
      </c>
      <c r="I261" s="10"/>
      <c r="J261" s="10"/>
      <c r="K261" s="10"/>
      <c r="L261" s="20"/>
      <c r="M261" s="55"/>
      <c r="N261" s="55"/>
      <c r="O261" s="12"/>
      <c r="P261" s="12">
        <f>SUM(H261:O261)</f>
        <v>20</v>
      </c>
      <c r="Q261" s="19">
        <f>COUNT(H261:N261)</f>
        <v>1</v>
      </c>
      <c r="R261" s="12">
        <f>P261</f>
        <v>20</v>
      </c>
    </row>
    <row r="262" spans="1:18" s="128" customFormat="1">
      <c r="A262" s="19">
        <v>3</v>
      </c>
      <c r="B262" s="95" t="s">
        <v>68</v>
      </c>
      <c r="C262" s="95" t="s">
        <v>1426</v>
      </c>
      <c r="D262" s="95">
        <v>1952</v>
      </c>
      <c r="E262" s="95" t="s">
        <v>486</v>
      </c>
      <c r="F262" s="95" t="s">
        <v>487</v>
      </c>
      <c r="G262" s="11" t="str">
        <f>IF(COUNTIF(donne,C262)&gt;1,"x"," ")</f>
        <v xml:space="preserve"> </v>
      </c>
      <c r="H262" s="10">
        <f>VLOOKUP(C262,'1 PORTOSELVAGGIO'!MONOPOLI,5,FALSE)</f>
        <v>16</v>
      </c>
      <c r="I262" s="10"/>
      <c r="J262" s="10"/>
      <c r="K262" s="10"/>
      <c r="L262" s="20"/>
      <c r="M262" s="55"/>
      <c r="N262" s="55"/>
      <c r="O262" s="12"/>
      <c r="P262" s="12">
        <f>SUM(H262:O262)</f>
        <v>16</v>
      </c>
      <c r="Q262" s="19">
        <f>COUNT(H262:N262)</f>
        <v>1</v>
      </c>
      <c r="R262" s="12">
        <f>P262</f>
        <v>16</v>
      </c>
    </row>
    <row r="264" spans="1:18" ht="13.5" thickBot="1"/>
    <row r="265" spans="1:18" ht="38.25">
      <c r="A265" s="99" t="s">
        <v>69</v>
      </c>
      <c r="B265" s="100"/>
      <c r="C265" s="100"/>
      <c r="D265" s="100"/>
      <c r="E265" s="100"/>
      <c r="F265" s="101"/>
      <c r="G265" s="21"/>
      <c r="H265" s="41" t="s">
        <v>441</v>
      </c>
      <c r="I265" s="32" t="s">
        <v>2</v>
      </c>
      <c r="J265" s="32" t="s">
        <v>3</v>
      </c>
      <c r="K265" s="32" t="s">
        <v>4</v>
      </c>
      <c r="L265" s="32" t="s">
        <v>6</v>
      </c>
      <c r="M265" s="32" t="s">
        <v>2169</v>
      </c>
      <c r="N265" s="32" t="s">
        <v>5</v>
      </c>
      <c r="O265" s="32" t="s">
        <v>7</v>
      </c>
      <c r="P265" s="27" t="s">
        <v>8</v>
      </c>
      <c r="Q265" s="28" t="s">
        <v>9</v>
      </c>
      <c r="R265" s="28" t="s">
        <v>10</v>
      </c>
    </row>
    <row r="266" spans="1:18" ht="13.5" thickBot="1">
      <c r="A266" s="107"/>
      <c r="B266" s="108"/>
      <c r="C266" s="108"/>
      <c r="D266" s="108"/>
      <c r="E266" s="108"/>
      <c r="F266" s="109"/>
      <c r="G266" s="22"/>
      <c r="H266" s="40" t="s">
        <v>12</v>
      </c>
      <c r="I266" s="33" t="s">
        <v>11</v>
      </c>
      <c r="J266" s="33" t="s">
        <v>12</v>
      </c>
      <c r="K266" s="33" t="s">
        <v>11</v>
      </c>
      <c r="L266" s="33" t="s">
        <v>13</v>
      </c>
      <c r="M266" s="33" t="s">
        <v>13</v>
      </c>
      <c r="N266" s="33" t="s">
        <v>14</v>
      </c>
      <c r="O266" s="132"/>
      <c r="P266" s="29"/>
      <c r="Q266" s="30"/>
      <c r="R266" s="84"/>
    </row>
    <row r="267" spans="1:18">
      <c r="A267" s="23" t="s">
        <v>15</v>
      </c>
      <c r="B267" s="23" t="s">
        <v>16</v>
      </c>
      <c r="C267" s="23" t="s">
        <v>17</v>
      </c>
      <c r="D267" s="23" t="s">
        <v>18</v>
      </c>
      <c r="E267" s="23"/>
      <c r="F267" s="23" t="s">
        <v>19</v>
      </c>
      <c r="G267" s="23"/>
      <c r="H267" s="24">
        <v>42869</v>
      </c>
      <c r="I267" s="24">
        <v>42883</v>
      </c>
      <c r="J267" s="31">
        <v>42911</v>
      </c>
      <c r="K267" s="31">
        <v>42925</v>
      </c>
      <c r="L267" s="31">
        <v>42981</v>
      </c>
      <c r="M267" s="31">
        <v>43016</v>
      </c>
      <c r="N267" s="31">
        <v>43079</v>
      </c>
      <c r="O267" s="26"/>
      <c r="P267" s="25"/>
      <c r="Q267" s="26"/>
      <c r="R267" s="26"/>
    </row>
    <row r="268" spans="1:18">
      <c r="A268" s="19">
        <v>1</v>
      </c>
      <c r="B268" s="95" t="s">
        <v>70</v>
      </c>
      <c r="C268" s="95" t="s">
        <v>1438</v>
      </c>
      <c r="D268" s="95">
        <v>1947</v>
      </c>
      <c r="E268" s="95" t="s">
        <v>472</v>
      </c>
      <c r="F268" s="95" t="s">
        <v>473</v>
      </c>
      <c r="G268" s="11"/>
      <c r="H268" s="10">
        <f>VLOOKUP(C268,'1 PORTOSELVAGGIO'!MONOPOLI,5,FALSE)</f>
        <v>20</v>
      </c>
      <c r="I268" s="10"/>
      <c r="J268" s="10">
        <f>VLOOKUP(C268,GAGLIANO1,8,FALSE)</f>
        <v>20</v>
      </c>
      <c r="K268" s="10"/>
      <c r="L268" s="20"/>
      <c r="M268" s="20"/>
      <c r="N268" s="55"/>
      <c r="O268" s="12"/>
      <c r="P268" s="12">
        <f>SUM(H268:O268)</f>
        <v>40</v>
      </c>
      <c r="Q268" s="19">
        <f>COUNT(H268:N268)</f>
        <v>2</v>
      </c>
      <c r="R268" s="12">
        <f>P268</f>
        <v>40</v>
      </c>
    </row>
    <row r="270" spans="1:18" ht="13.5" thickBot="1"/>
    <row r="271" spans="1:18" ht="38.25">
      <c r="A271" s="99" t="s">
        <v>71</v>
      </c>
      <c r="B271" s="100"/>
      <c r="C271" s="100"/>
      <c r="D271" s="100"/>
      <c r="E271" s="100"/>
      <c r="F271" s="101"/>
      <c r="G271" s="21"/>
      <c r="H271" s="41" t="s">
        <v>441</v>
      </c>
      <c r="I271" s="32" t="s">
        <v>2</v>
      </c>
      <c r="J271" s="32" t="s">
        <v>3</v>
      </c>
      <c r="K271" s="32" t="s">
        <v>4</v>
      </c>
      <c r="L271" s="32" t="s">
        <v>6</v>
      </c>
      <c r="M271" s="32" t="s">
        <v>2169</v>
      </c>
      <c r="N271" s="32" t="s">
        <v>5</v>
      </c>
      <c r="O271" s="32" t="s">
        <v>7</v>
      </c>
      <c r="P271" s="27" t="s">
        <v>8</v>
      </c>
      <c r="Q271" s="28" t="s">
        <v>9</v>
      </c>
      <c r="R271" s="28" t="s">
        <v>10</v>
      </c>
    </row>
    <row r="272" spans="1:18" ht="13.5" thickBot="1">
      <c r="A272" s="107"/>
      <c r="B272" s="108"/>
      <c r="C272" s="108"/>
      <c r="D272" s="108"/>
      <c r="E272" s="108"/>
      <c r="F272" s="109"/>
      <c r="G272" s="22"/>
      <c r="H272" s="40" t="s">
        <v>12</v>
      </c>
      <c r="I272" s="33" t="s">
        <v>11</v>
      </c>
      <c r="J272" s="33" t="s">
        <v>12</v>
      </c>
      <c r="K272" s="33" t="s">
        <v>11</v>
      </c>
      <c r="L272" s="33" t="s">
        <v>13</v>
      </c>
      <c r="M272" s="33" t="s">
        <v>13</v>
      </c>
      <c r="N272" s="33" t="s">
        <v>14</v>
      </c>
      <c r="O272" s="132"/>
      <c r="P272" s="29"/>
      <c r="Q272" s="30"/>
      <c r="R272" s="84"/>
    </row>
    <row r="273" spans="1:18">
      <c r="A273" s="23" t="s">
        <v>15</v>
      </c>
      <c r="B273" s="23" t="s">
        <v>16</v>
      </c>
      <c r="C273" s="23" t="s">
        <v>17</v>
      </c>
      <c r="D273" s="23" t="s">
        <v>18</v>
      </c>
      <c r="E273" s="23"/>
      <c r="F273" s="23" t="s">
        <v>19</v>
      </c>
      <c r="G273" s="23"/>
      <c r="H273" s="24">
        <v>42869</v>
      </c>
      <c r="I273" s="24">
        <v>42883</v>
      </c>
      <c r="J273" s="31">
        <v>42911</v>
      </c>
      <c r="K273" s="31">
        <v>42925</v>
      </c>
      <c r="L273" s="31">
        <v>42981</v>
      </c>
      <c r="M273" s="31">
        <v>43016</v>
      </c>
      <c r="N273" s="31">
        <v>43079</v>
      </c>
      <c r="O273" s="26"/>
      <c r="P273" s="25"/>
      <c r="Q273" s="26"/>
      <c r="R273" s="26"/>
    </row>
    <row r="274" spans="1:18">
      <c r="A274" s="19">
        <v>1</v>
      </c>
      <c r="B274" s="95" t="s">
        <v>72</v>
      </c>
      <c r="C274" s="95" t="s">
        <v>1432</v>
      </c>
      <c r="D274" s="95">
        <v>1941</v>
      </c>
      <c r="E274" s="95" t="s">
        <v>472</v>
      </c>
      <c r="F274" s="95" t="s">
        <v>473</v>
      </c>
      <c r="G274" s="11"/>
      <c r="H274" s="10">
        <f>VLOOKUP(C274,'1 PORTOSELVAGGIO'!MONOPOLI,5,FALSE)</f>
        <v>20</v>
      </c>
      <c r="I274" s="10"/>
      <c r="J274" s="10">
        <f>VLOOKUP(C274,GAGLIANO1,8,FALSE)</f>
        <v>20</v>
      </c>
      <c r="K274" s="10"/>
      <c r="L274" s="20"/>
      <c r="M274" s="20"/>
      <c r="N274" s="55"/>
      <c r="O274" s="12"/>
      <c r="P274" s="12">
        <f>SUM(H274:O274)</f>
        <v>40</v>
      </c>
      <c r="Q274" s="19">
        <f>COUNT(H274:N274)</f>
        <v>2</v>
      </c>
      <c r="R274" s="12">
        <f>P274</f>
        <v>40</v>
      </c>
    </row>
  </sheetData>
  <sortState ref="C75:R77">
    <sortCondition descending="1" ref="R75:R77"/>
  </sortState>
  <hyperlinks>
    <hyperlink ref="A7:F8" location="'Classifica Individuale Donne'!A3" display="CATEGORIA SF"/>
    <hyperlink ref="A33:F34" location="'Classifica Individuale Donne'!A3" display="CATEGORIA SF35"/>
    <hyperlink ref="A72:F73" location="'Classifica Individuale Donne'!A3" display="CATEGORIA SF40"/>
    <hyperlink ref="A126:F127" location="'Classifica Individuale Donne'!A3" display="CATEGORIA SF45"/>
    <hyperlink ref="A177:F178" location="'Classifica Individuale Donne'!A4" display="CATEGORIA SF50"/>
    <hyperlink ref="A225:F226" location="'Classifica Individuale Donne'!A4" display="CATEGORIA SF55"/>
    <hyperlink ref="A246:F247" location="'Classifica Individuale Donne'!A4" display="CATEGORIA SF60"/>
    <hyperlink ref="A257:F258" location="'Classifica Individuale Donne'!A4" display="CATEGORIA SF65"/>
    <hyperlink ref="A265:F266" location="'Classifica Individuale Donne'!A4" display="CATEGORIA SF70"/>
    <hyperlink ref="A271:F272" location="'Classifica Individuale Donne'!A4" display="CATEGORIA SF75"/>
  </hyperlinks>
  <printOptions horizontalCentered="1"/>
  <pageMargins left="0.39" right="0.15748031496062992" top="0.59055118110236227" bottom="0.55118110236220474" header="0.31496062992125984" footer="0.23622047244094491"/>
  <pageSetup scale="64" fitToHeight="15" orientation="landscape" r:id="rId1"/>
  <headerFooter alignWithMargins="0">
    <oddHeader>&amp;Cclassifica femminile</oddHead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H571"/>
  <sheetViews>
    <sheetView topLeftCell="A538" workbookViewId="0">
      <selection activeCell="L559" sqref="L559"/>
    </sheetView>
  </sheetViews>
  <sheetFormatPr defaultRowHeight="12.75"/>
  <cols>
    <col min="1" max="2" width="9.140625" style="4"/>
    <col min="3" max="3" width="6.85546875" style="4" bestFit="1" customWidth="1"/>
    <col min="4" max="4" width="25.5703125" customWidth="1"/>
    <col min="5" max="5" width="5.140625" customWidth="1"/>
    <col min="6" max="6" width="5.85546875" style="4" bestFit="1" customWidth="1"/>
    <col min="7" max="7" width="28.7109375" bestFit="1" customWidth="1"/>
    <col min="8" max="8" width="5" bestFit="1" customWidth="1"/>
  </cols>
  <sheetData>
    <row r="1" spans="1:8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H1" s="128" t="s">
        <v>119</v>
      </c>
    </row>
    <row r="2" spans="1:8">
      <c r="A2" s="135" t="s">
        <v>192</v>
      </c>
      <c r="B2" s="135" t="s">
        <v>75</v>
      </c>
      <c r="C2" s="135">
        <v>1</v>
      </c>
      <c r="D2" s="135" t="s">
        <v>554</v>
      </c>
      <c r="E2" s="135">
        <v>1995</v>
      </c>
      <c r="F2" s="135" t="s">
        <v>456</v>
      </c>
      <c r="G2" s="135" t="s">
        <v>457</v>
      </c>
      <c r="H2" s="113">
        <v>20</v>
      </c>
    </row>
    <row r="3" spans="1:8">
      <c r="A3" s="93" t="s">
        <v>300</v>
      </c>
      <c r="B3" s="93" t="s">
        <v>75</v>
      </c>
      <c r="C3" s="93">
        <v>2</v>
      </c>
      <c r="D3" s="93" t="s">
        <v>822</v>
      </c>
      <c r="E3" s="93">
        <v>1995</v>
      </c>
      <c r="F3" s="93" t="s">
        <v>652</v>
      </c>
      <c r="G3" s="93" t="s">
        <v>653</v>
      </c>
      <c r="H3">
        <v>18</v>
      </c>
    </row>
    <row r="4" spans="1:8" hidden="1">
      <c r="A4" s="135" t="s">
        <v>364</v>
      </c>
      <c r="B4" s="135" t="s">
        <v>21</v>
      </c>
      <c r="C4" s="135">
        <v>1</v>
      </c>
      <c r="D4" s="135" t="s">
        <v>596</v>
      </c>
      <c r="E4" s="135">
        <v>1986</v>
      </c>
      <c r="F4" s="135" t="s">
        <v>588</v>
      </c>
      <c r="G4" s="135" t="s">
        <v>589</v>
      </c>
      <c r="H4" s="113">
        <v>20</v>
      </c>
    </row>
    <row r="5" spans="1:8" hidden="1">
      <c r="A5" s="93" t="s">
        <v>266</v>
      </c>
      <c r="B5" s="93" t="s">
        <v>21</v>
      </c>
      <c r="C5" s="93">
        <v>2</v>
      </c>
      <c r="D5" s="93" t="s">
        <v>426</v>
      </c>
      <c r="E5" s="93">
        <v>1991</v>
      </c>
      <c r="F5" s="93" t="s">
        <v>445</v>
      </c>
      <c r="G5" s="93" t="s">
        <v>446</v>
      </c>
      <c r="H5">
        <v>18</v>
      </c>
    </row>
    <row r="6" spans="1:8" hidden="1">
      <c r="A6" s="93" t="s">
        <v>172</v>
      </c>
      <c r="B6" s="93" t="s">
        <v>21</v>
      </c>
      <c r="C6" s="93">
        <v>3</v>
      </c>
      <c r="D6" s="93" t="s">
        <v>693</v>
      </c>
      <c r="E6" s="93">
        <v>1989</v>
      </c>
      <c r="F6" s="93" t="s">
        <v>486</v>
      </c>
      <c r="G6" s="93" t="s">
        <v>487</v>
      </c>
      <c r="H6" s="137">
        <v>16</v>
      </c>
    </row>
    <row r="7" spans="1:8" hidden="1">
      <c r="A7" s="93" t="s">
        <v>347</v>
      </c>
      <c r="B7" s="93" t="s">
        <v>21</v>
      </c>
      <c r="C7" s="93">
        <v>4</v>
      </c>
      <c r="D7" s="93" t="s">
        <v>791</v>
      </c>
      <c r="E7" s="93">
        <v>1987</v>
      </c>
      <c r="F7" s="93" t="s">
        <v>635</v>
      </c>
      <c r="G7" s="93" t="s">
        <v>636</v>
      </c>
      <c r="H7">
        <v>15</v>
      </c>
    </row>
    <row r="8" spans="1:8" hidden="1">
      <c r="A8" s="93" t="s">
        <v>398</v>
      </c>
      <c r="B8" s="93" t="s">
        <v>21</v>
      </c>
      <c r="C8" s="93">
        <v>5</v>
      </c>
      <c r="D8" s="93" t="s">
        <v>860</v>
      </c>
      <c r="E8" s="93">
        <v>1987</v>
      </c>
      <c r="F8" s="93" t="s">
        <v>861</v>
      </c>
      <c r="G8" s="93" t="s">
        <v>862</v>
      </c>
      <c r="H8" s="137">
        <v>14</v>
      </c>
    </row>
    <row r="9" spans="1:8" hidden="1">
      <c r="A9" s="93" t="s">
        <v>1234</v>
      </c>
      <c r="B9" s="93" t="s">
        <v>21</v>
      </c>
      <c r="C9" s="93">
        <v>6</v>
      </c>
      <c r="D9" s="93" t="s">
        <v>1235</v>
      </c>
      <c r="E9" s="93">
        <v>1992</v>
      </c>
      <c r="F9" s="93" t="s">
        <v>788</v>
      </c>
      <c r="G9" s="93" t="s">
        <v>789</v>
      </c>
      <c r="H9" s="128">
        <v>13</v>
      </c>
    </row>
    <row r="10" spans="1:8" hidden="1">
      <c r="A10" s="93" t="s">
        <v>1307</v>
      </c>
      <c r="B10" s="93" t="s">
        <v>21</v>
      </c>
      <c r="C10" s="93">
        <v>8</v>
      </c>
      <c r="D10" s="93" t="s">
        <v>405</v>
      </c>
      <c r="E10" s="93">
        <v>1987</v>
      </c>
      <c r="F10" s="93" t="s">
        <v>641</v>
      </c>
      <c r="G10" s="93" t="s">
        <v>642</v>
      </c>
      <c r="H10" s="137">
        <v>12</v>
      </c>
    </row>
    <row r="11" spans="1:8" hidden="1">
      <c r="A11" s="93" t="s">
        <v>1348</v>
      </c>
      <c r="B11" s="93" t="s">
        <v>21</v>
      </c>
      <c r="C11" s="93">
        <v>10</v>
      </c>
      <c r="D11" s="93" t="s">
        <v>1349</v>
      </c>
      <c r="E11" s="93">
        <v>1991</v>
      </c>
      <c r="F11" s="93" t="s">
        <v>549</v>
      </c>
      <c r="G11" s="93" t="s">
        <v>550</v>
      </c>
      <c r="H11" s="128">
        <v>11</v>
      </c>
    </row>
    <row r="12" spans="1:8" hidden="1">
      <c r="A12" s="93" t="s">
        <v>1374</v>
      </c>
      <c r="B12" s="93" t="s">
        <v>21</v>
      </c>
      <c r="C12" s="93">
        <v>11</v>
      </c>
      <c r="D12" s="93" t="s">
        <v>1375</v>
      </c>
      <c r="E12" s="93">
        <v>1986</v>
      </c>
      <c r="F12" s="93" t="s">
        <v>493</v>
      </c>
      <c r="G12" s="93" t="s">
        <v>494</v>
      </c>
      <c r="H12" s="137">
        <v>10</v>
      </c>
    </row>
    <row r="13" spans="1:8" hidden="1">
      <c r="A13" s="93" t="s">
        <v>1384</v>
      </c>
      <c r="B13" s="93" t="s">
        <v>21</v>
      </c>
      <c r="C13" s="93">
        <v>12</v>
      </c>
      <c r="D13" s="93" t="s">
        <v>1385</v>
      </c>
      <c r="E13" s="93">
        <v>1984</v>
      </c>
      <c r="F13" s="93" t="s">
        <v>523</v>
      </c>
      <c r="G13" s="93" t="s">
        <v>524</v>
      </c>
      <c r="H13" s="128">
        <v>9</v>
      </c>
    </row>
    <row r="14" spans="1:8" hidden="1">
      <c r="A14" s="93" t="s">
        <v>1403</v>
      </c>
      <c r="B14" s="93" t="s">
        <v>21</v>
      </c>
      <c r="C14" s="93">
        <v>13</v>
      </c>
      <c r="D14" s="93" t="s">
        <v>1404</v>
      </c>
      <c r="E14" s="93">
        <v>1988</v>
      </c>
      <c r="F14" s="93" t="s">
        <v>517</v>
      </c>
      <c r="G14" s="93" t="s">
        <v>518</v>
      </c>
      <c r="H14" s="137">
        <v>8</v>
      </c>
    </row>
    <row r="15" spans="1:8" hidden="1">
      <c r="A15" s="93" t="s">
        <v>1409</v>
      </c>
      <c r="B15" s="93" t="s">
        <v>21</v>
      </c>
      <c r="C15" s="93">
        <v>14</v>
      </c>
      <c r="D15" s="93" t="s">
        <v>1410</v>
      </c>
      <c r="E15" s="93">
        <v>1984</v>
      </c>
      <c r="F15" s="93" t="s">
        <v>486</v>
      </c>
      <c r="G15" s="93" t="s">
        <v>487</v>
      </c>
      <c r="H15" s="128">
        <v>7</v>
      </c>
    </row>
    <row r="16" spans="1:8" hidden="1">
      <c r="A16" s="135" t="s">
        <v>202</v>
      </c>
      <c r="B16" s="135" t="s">
        <v>31</v>
      </c>
      <c r="C16" s="135">
        <v>1</v>
      </c>
      <c r="D16" s="135" t="s">
        <v>618</v>
      </c>
      <c r="E16" s="135">
        <v>1980</v>
      </c>
      <c r="F16" s="135" t="s">
        <v>514</v>
      </c>
      <c r="G16" s="135" t="s">
        <v>515</v>
      </c>
      <c r="H16" s="113">
        <v>20</v>
      </c>
    </row>
    <row r="17" spans="1:8" hidden="1">
      <c r="A17" s="93" t="s">
        <v>214</v>
      </c>
      <c r="B17" s="93" t="s">
        <v>31</v>
      </c>
      <c r="C17" s="93">
        <v>2</v>
      </c>
      <c r="D17" s="93" t="s">
        <v>708</v>
      </c>
      <c r="E17" s="93">
        <v>1978</v>
      </c>
      <c r="F17" s="93" t="s">
        <v>499</v>
      </c>
      <c r="G17" s="93" t="s">
        <v>500</v>
      </c>
      <c r="H17">
        <v>18</v>
      </c>
    </row>
    <row r="18" spans="1:8" hidden="1">
      <c r="A18" s="93" t="s">
        <v>292</v>
      </c>
      <c r="B18" s="93" t="s">
        <v>31</v>
      </c>
      <c r="C18" s="93">
        <v>3</v>
      </c>
      <c r="D18" s="93" t="s">
        <v>786</v>
      </c>
      <c r="E18" s="93">
        <v>1978</v>
      </c>
      <c r="F18" s="93" t="s">
        <v>546</v>
      </c>
      <c r="G18" s="93" t="s">
        <v>547</v>
      </c>
      <c r="H18">
        <v>16</v>
      </c>
    </row>
    <row r="19" spans="1:8" hidden="1">
      <c r="A19" s="93" t="s">
        <v>297</v>
      </c>
      <c r="B19" s="93" t="s">
        <v>31</v>
      </c>
      <c r="C19" s="93">
        <v>4</v>
      </c>
      <c r="D19" s="93" t="s">
        <v>799</v>
      </c>
      <c r="E19" s="93">
        <v>1978</v>
      </c>
      <c r="F19" s="93" t="s">
        <v>635</v>
      </c>
      <c r="G19" s="93" t="s">
        <v>636</v>
      </c>
      <c r="H19">
        <v>15</v>
      </c>
    </row>
    <row r="20" spans="1:8" hidden="1">
      <c r="A20" s="93" t="s">
        <v>236</v>
      </c>
      <c r="B20" s="93" t="s">
        <v>31</v>
      </c>
      <c r="C20" s="93">
        <v>5</v>
      </c>
      <c r="D20" s="93" t="s">
        <v>810</v>
      </c>
      <c r="E20" s="93">
        <v>1982</v>
      </c>
      <c r="F20" s="93" t="s">
        <v>788</v>
      </c>
      <c r="G20" s="93" t="s">
        <v>789</v>
      </c>
      <c r="H20">
        <v>14</v>
      </c>
    </row>
    <row r="21" spans="1:8" hidden="1">
      <c r="A21" s="93" t="s">
        <v>178</v>
      </c>
      <c r="B21" s="93" t="s">
        <v>31</v>
      </c>
      <c r="C21" s="93">
        <v>7</v>
      </c>
      <c r="D21" s="93" t="s">
        <v>845</v>
      </c>
      <c r="E21" s="93">
        <v>1982</v>
      </c>
      <c r="F21" s="93" t="s">
        <v>846</v>
      </c>
      <c r="G21" s="93" t="s">
        <v>847</v>
      </c>
      <c r="H21" s="128">
        <v>13</v>
      </c>
    </row>
    <row r="22" spans="1:8" hidden="1">
      <c r="A22" s="93" t="s">
        <v>880</v>
      </c>
      <c r="B22" s="93" t="s">
        <v>31</v>
      </c>
      <c r="C22" s="93">
        <v>8</v>
      </c>
      <c r="D22" s="93" t="s">
        <v>881</v>
      </c>
      <c r="E22" s="93">
        <v>1979</v>
      </c>
      <c r="F22" s="93" t="s">
        <v>496</v>
      </c>
      <c r="G22" s="93" t="s">
        <v>497</v>
      </c>
      <c r="H22" s="128">
        <v>12</v>
      </c>
    </row>
    <row r="23" spans="1:8" hidden="1">
      <c r="A23" s="93" t="s">
        <v>886</v>
      </c>
      <c r="B23" s="93" t="s">
        <v>31</v>
      </c>
      <c r="C23" s="93">
        <v>9</v>
      </c>
      <c r="D23" s="93" t="s">
        <v>887</v>
      </c>
      <c r="E23" s="93">
        <v>1981</v>
      </c>
      <c r="F23" s="93" t="s">
        <v>448</v>
      </c>
      <c r="G23" s="93" t="s">
        <v>449</v>
      </c>
      <c r="H23" s="128">
        <v>11</v>
      </c>
    </row>
    <row r="24" spans="1:8" hidden="1">
      <c r="A24" s="93" t="s">
        <v>1043</v>
      </c>
      <c r="B24" s="93" t="s">
        <v>31</v>
      </c>
      <c r="C24" s="93">
        <v>10</v>
      </c>
      <c r="D24" s="93" t="s">
        <v>1044</v>
      </c>
      <c r="E24" s="93">
        <v>1978</v>
      </c>
      <c r="F24" s="93" t="s">
        <v>486</v>
      </c>
      <c r="G24" s="93" t="s">
        <v>487</v>
      </c>
      <c r="H24" s="128">
        <v>10</v>
      </c>
    </row>
    <row r="25" spans="1:8" hidden="1">
      <c r="A25" s="93" t="s">
        <v>1072</v>
      </c>
      <c r="B25" s="93" t="s">
        <v>31</v>
      </c>
      <c r="C25" s="93">
        <v>11</v>
      </c>
      <c r="D25" s="93" t="s">
        <v>1073</v>
      </c>
      <c r="E25" s="93">
        <v>1979</v>
      </c>
      <c r="F25" s="93" t="s">
        <v>486</v>
      </c>
      <c r="G25" s="93" t="s">
        <v>487</v>
      </c>
      <c r="H25" s="128">
        <v>9</v>
      </c>
    </row>
    <row r="26" spans="1:8" hidden="1">
      <c r="A26" s="93" t="s">
        <v>1172</v>
      </c>
      <c r="B26" s="93" t="s">
        <v>31</v>
      </c>
      <c r="C26" s="93">
        <v>12</v>
      </c>
      <c r="D26" s="93" t="s">
        <v>1173</v>
      </c>
      <c r="E26" s="93">
        <v>1978</v>
      </c>
      <c r="F26" s="93" t="s">
        <v>476</v>
      </c>
      <c r="G26" s="93" t="s">
        <v>477</v>
      </c>
      <c r="H26" s="128">
        <v>8</v>
      </c>
    </row>
    <row r="27" spans="1:8" hidden="1">
      <c r="A27" s="93" t="s">
        <v>1237</v>
      </c>
      <c r="B27" s="93" t="s">
        <v>31</v>
      </c>
      <c r="C27" s="93">
        <v>13</v>
      </c>
      <c r="D27" s="93" t="s">
        <v>1238</v>
      </c>
      <c r="E27" s="93">
        <v>1980</v>
      </c>
      <c r="F27" s="93" t="s">
        <v>476</v>
      </c>
      <c r="G27" s="93" t="s">
        <v>477</v>
      </c>
      <c r="H27" s="128">
        <v>7</v>
      </c>
    </row>
    <row r="28" spans="1:8" hidden="1">
      <c r="A28" s="93" t="s">
        <v>1255</v>
      </c>
      <c r="B28" s="93" t="s">
        <v>31</v>
      </c>
      <c r="C28" s="93">
        <v>14</v>
      </c>
      <c r="D28" s="93" t="s">
        <v>1256</v>
      </c>
      <c r="E28" s="93">
        <v>1978</v>
      </c>
      <c r="F28" s="93" t="s">
        <v>546</v>
      </c>
      <c r="G28" s="93" t="s">
        <v>547</v>
      </c>
      <c r="H28" s="128">
        <v>6</v>
      </c>
    </row>
    <row r="29" spans="1:8" hidden="1">
      <c r="A29" s="93" t="s">
        <v>1312</v>
      </c>
      <c r="B29" s="93" t="s">
        <v>31</v>
      </c>
      <c r="C29" s="93">
        <v>15</v>
      </c>
      <c r="D29" s="93" t="s">
        <v>1313</v>
      </c>
      <c r="E29" s="93">
        <v>1979</v>
      </c>
      <c r="F29" s="93" t="s">
        <v>486</v>
      </c>
      <c r="G29" s="93" t="s">
        <v>487</v>
      </c>
      <c r="H29" s="128">
        <v>5</v>
      </c>
    </row>
    <row r="30" spans="1:8" hidden="1">
      <c r="A30" s="93" t="s">
        <v>1356</v>
      </c>
      <c r="B30" s="93" t="s">
        <v>31</v>
      </c>
      <c r="C30" s="93">
        <v>17</v>
      </c>
      <c r="D30" s="93" t="s">
        <v>1357</v>
      </c>
      <c r="E30" s="93">
        <v>1978</v>
      </c>
      <c r="F30" s="93" t="s">
        <v>546</v>
      </c>
      <c r="G30" s="93" t="s">
        <v>547</v>
      </c>
      <c r="H30">
        <v>4</v>
      </c>
    </row>
    <row r="31" spans="1:8" hidden="1">
      <c r="A31" s="93" t="s">
        <v>1378</v>
      </c>
      <c r="B31" s="93" t="s">
        <v>31</v>
      </c>
      <c r="C31" s="93">
        <v>18</v>
      </c>
      <c r="D31" s="93" t="s">
        <v>1379</v>
      </c>
      <c r="E31" s="93">
        <v>1980</v>
      </c>
      <c r="F31" s="93" t="s">
        <v>472</v>
      </c>
      <c r="G31" s="93" t="s">
        <v>473</v>
      </c>
      <c r="H31">
        <v>3</v>
      </c>
    </row>
    <row r="32" spans="1:8" hidden="1">
      <c r="A32" s="93" t="s">
        <v>1386</v>
      </c>
      <c r="B32" s="93" t="s">
        <v>31</v>
      </c>
      <c r="C32" s="93">
        <v>20</v>
      </c>
      <c r="D32" s="93" t="s">
        <v>1387</v>
      </c>
      <c r="E32" s="93">
        <v>1981</v>
      </c>
      <c r="F32" s="93" t="s">
        <v>541</v>
      </c>
      <c r="G32" s="93" t="s">
        <v>542</v>
      </c>
      <c r="H32">
        <v>1</v>
      </c>
    </row>
    <row r="33" spans="1:8" hidden="1">
      <c r="A33" s="93" t="s">
        <v>1433</v>
      </c>
      <c r="B33" s="93" t="s">
        <v>31</v>
      </c>
      <c r="C33" s="93">
        <v>21</v>
      </c>
      <c r="D33" s="93" t="s">
        <v>1434</v>
      </c>
      <c r="E33" s="93">
        <v>1981</v>
      </c>
      <c r="F33" s="93" t="s">
        <v>556</v>
      </c>
      <c r="G33" s="93" t="s">
        <v>557</v>
      </c>
      <c r="H33">
        <v>1</v>
      </c>
    </row>
    <row r="34" spans="1:8" hidden="1">
      <c r="A34" s="135" t="s">
        <v>274</v>
      </c>
      <c r="B34" s="135" t="s">
        <v>40</v>
      </c>
      <c r="C34" s="135">
        <v>1</v>
      </c>
      <c r="D34" s="135" t="s">
        <v>662</v>
      </c>
      <c r="E34" s="135">
        <v>1976</v>
      </c>
      <c r="F34" s="135" t="s">
        <v>486</v>
      </c>
      <c r="G34" s="135" t="s">
        <v>487</v>
      </c>
      <c r="H34" s="113">
        <v>20</v>
      </c>
    </row>
    <row r="35" spans="1:8" hidden="1">
      <c r="A35" s="93" t="s">
        <v>280</v>
      </c>
      <c r="B35" s="93" t="s">
        <v>40</v>
      </c>
      <c r="C35" s="93">
        <v>2</v>
      </c>
      <c r="D35" s="93" t="s">
        <v>732</v>
      </c>
      <c r="E35" s="93">
        <v>1975</v>
      </c>
      <c r="F35" s="93" t="s">
        <v>733</v>
      </c>
      <c r="G35" s="93" t="s">
        <v>734</v>
      </c>
      <c r="H35" s="128">
        <v>18</v>
      </c>
    </row>
    <row r="36" spans="1:8" hidden="1">
      <c r="A36" s="93" t="s">
        <v>293</v>
      </c>
      <c r="B36" s="93" t="s">
        <v>40</v>
      </c>
      <c r="C36" s="93">
        <v>3</v>
      </c>
      <c r="D36" s="93" t="s">
        <v>787</v>
      </c>
      <c r="E36" s="93">
        <v>1976</v>
      </c>
      <c r="F36" s="93" t="s">
        <v>788</v>
      </c>
      <c r="G36" s="93" t="s">
        <v>789</v>
      </c>
      <c r="H36" s="128">
        <v>16</v>
      </c>
    </row>
    <row r="37" spans="1:8" hidden="1">
      <c r="A37" s="93" t="s">
        <v>237</v>
      </c>
      <c r="B37" s="93" t="s">
        <v>40</v>
      </c>
      <c r="C37" s="93">
        <v>4</v>
      </c>
      <c r="D37" s="93" t="s">
        <v>821</v>
      </c>
      <c r="E37" s="93">
        <v>1975</v>
      </c>
      <c r="F37" s="93" t="s">
        <v>486</v>
      </c>
      <c r="G37" s="93" t="s">
        <v>487</v>
      </c>
      <c r="H37">
        <v>15</v>
      </c>
    </row>
    <row r="38" spans="1:8" hidden="1">
      <c r="A38" s="93" t="s">
        <v>239</v>
      </c>
      <c r="B38" s="93" t="s">
        <v>40</v>
      </c>
      <c r="C38" s="93">
        <v>5</v>
      </c>
      <c r="D38" s="93" t="s">
        <v>427</v>
      </c>
      <c r="E38" s="93">
        <v>1974</v>
      </c>
      <c r="F38" s="93" t="s">
        <v>448</v>
      </c>
      <c r="G38" s="93" t="s">
        <v>449</v>
      </c>
      <c r="H38" s="128">
        <v>14</v>
      </c>
    </row>
    <row r="39" spans="1:8" hidden="1">
      <c r="A39" s="93" t="s">
        <v>308</v>
      </c>
      <c r="B39" s="93" t="s">
        <v>40</v>
      </c>
      <c r="C39" s="93">
        <v>6</v>
      </c>
      <c r="D39" s="93" t="s">
        <v>840</v>
      </c>
      <c r="E39" s="93">
        <v>1975</v>
      </c>
      <c r="F39" s="93" t="s">
        <v>493</v>
      </c>
      <c r="G39" s="93" t="s">
        <v>494</v>
      </c>
      <c r="H39" s="128">
        <v>13</v>
      </c>
    </row>
    <row r="40" spans="1:8" hidden="1">
      <c r="A40" s="93" t="s">
        <v>936</v>
      </c>
      <c r="B40" s="93" t="s">
        <v>40</v>
      </c>
      <c r="C40" s="93">
        <v>7</v>
      </c>
      <c r="D40" s="93" t="s">
        <v>937</v>
      </c>
      <c r="E40" s="93">
        <v>1975</v>
      </c>
      <c r="F40" s="93" t="s">
        <v>588</v>
      </c>
      <c r="G40" s="93" t="s">
        <v>589</v>
      </c>
      <c r="H40" s="128">
        <v>12</v>
      </c>
    </row>
    <row r="41" spans="1:8" hidden="1">
      <c r="A41" s="93" t="s">
        <v>956</v>
      </c>
      <c r="B41" s="93" t="s">
        <v>40</v>
      </c>
      <c r="C41" s="93">
        <v>8</v>
      </c>
      <c r="D41" s="93" t="s">
        <v>957</v>
      </c>
      <c r="E41" s="93">
        <v>1974</v>
      </c>
      <c r="F41" s="93" t="s">
        <v>538</v>
      </c>
      <c r="G41" s="93" t="s">
        <v>539</v>
      </c>
      <c r="H41" s="128">
        <v>11</v>
      </c>
    </row>
    <row r="42" spans="1:8" hidden="1">
      <c r="A42" s="93" t="s">
        <v>984</v>
      </c>
      <c r="B42" s="93" t="s">
        <v>40</v>
      </c>
      <c r="C42" s="93">
        <v>9</v>
      </c>
      <c r="D42" s="93" t="s">
        <v>985</v>
      </c>
      <c r="E42" s="93">
        <v>1977</v>
      </c>
      <c r="F42" s="93" t="s">
        <v>546</v>
      </c>
      <c r="G42" s="93" t="s">
        <v>547</v>
      </c>
      <c r="H42" s="128">
        <v>10</v>
      </c>
    </row>
    <row r="43" spans="1:8" hidden="1">
      <c r="A43" s="93" t="s">
        <v>1006</v>
      </c>
      <c r="B43" s="93" t="s">
        <v>40</v>
      </c>
      <c r="C43" s="93">
        <v>10</v>
      </c>
      <c r="D43" s="93" t="s">
        <v>1007</v>
      </c>
      <c r="E43" s="93">
        <v>1973</v>
      </c>
      <c r="F43" s="93" t="s">
        <v>517</v>
      </c>
      <c r="G43" s="93" t="s">
        <v>518</v>
      </c>
      <c r="H43" s="128">
        <v>9</v>
      </c>
    </row>
    <row r="44" spans="1:8" hidden="1">
      <c r="A44" s="93" t="s">
        <v>1022</v>
      </c>
      <c r="B44" s="93" t="s">
        <v>40</v>
      </c>
      <c r="C44" s="93">
        <v>11</v>
      </c>
      <c r="D44" s="93" t="s">
        <v>403</v>
      </c>
      <c r="E44" s="93">
        <v>1974</v>
      </c>
      <c r="F44" s="93" t="s">
        <v>448</v>
      </c>
      <c r="G44" s="93" t="s">
        <v>449</v>
      </c>
      <c r="H44" s="128">
        <v>8</v>
      </c>
    </row>
    <row r="45" spans="1:8" hidden="1">
      <c r="A45" s="93" t="s">
        <v>1039</v>
      </c>
      <c r="B45" s="93" t="s">
        <v>40</v>
      </c>
      <c r="C45" s="93">
        <v>12</v>
      </c>
      <c r="D45" s="93" t="s">
        <v>1040</v>
      </c>
      <c r="E45" s="93">
        <v>1973</v>
      </c>
      <c r="F45" s="93" t="s">
        <v>745</v>
      </c>
      <c r="G45" s="93" t="s">
        <v>746</v>
      </c>
      <c r="H45" s="128">
        <v>7</v>
      </c>
    </row>
    <row r="46" spans="1:8" hidden="1">
      <c r="A46" s="93" t="s">
        <v>1066</v>
      </c>
      <c r="B46" s="93" t="s">
        <v>40</v>
      </c>
      <c r="C46" s="93">
        <v>13</v>
      </c>
      <c r="D46" s="93" t="s">
        <v>1067</v>
      </c>
      <c r="E46" s="93">
        <v>1974</v>
      </c>
      <c r="F46" s="93" t="s">
        <v>456</v>
      </c>
      <c r="G46" s="93" t="s">
        <v>457</v>
      </c>
      <c r="H46" s="128">
        <v>6</v>
      </c>
    </row>
    <row r="47" spans="1:8" hidden="1">
      <c r="A47" s="93" t="s">
        <v>1102</v>
      </c>
      <c r="B47" s="93" t="s">
        <v>40</v>
      </c>
      <c r="C47" s="93">
        <v>14</v>
      </c>
      <c r="D47" s="93" t="s">
        <v>1103</v>
      </c>
      <c r="E47" s="93">
        <v>1975</v>
      </c>
      <c r="F47" s="93" t="s">
        <v>546</v>
      </c>
      <c r="G47" s="93" t="s">
        <v>547</v>
      </c>
      <c r="H47" s="128">
        <v>5</v>
      </c>
    </row>
    <row r="48" spans="1:8" hidden="1">
      <c r="A48" s="93" t="s">
        <v>1147</v>
      </c>
      <c r="B48" s="93" t="s">
        <v>40</v>
      </c>
      <c r="C48" s="93">
        <v>15</v>
      </c>
      <c r="D48" s="93" t="s">
        <v>1148</v>
      </c>
      <c r="E48" s="93">
        <v>1975</v>
      </c>
      <c r="F48" s="93" t="s">
        <v>469</v>
      </c>
      <c r="G48" s="93" t="s">
        <v>470</v>
      </c>
      <c r="H48" s="128">
        <v>4</v>
      </c>
    </row>
    <row r="49" spans="1:8" hidden="1">
      <c r="A49" s="93" t="s">
        <v>1170</v>
      </c>
      <c r="B49" s="93" t="s">
        <v>40</v>
      </c>
      <c r="C49" s="93">
        <v>16</v>
      </c>
      <c r="D49" s="93" t="s">
        <v>1171</v>
      </c>
      <c r="E49" s="93">
        <v>1977</v>
      </c>
      <c r="F49" s="93" t="s">
        <v>733</v>
      </c>
      <c r="G49" s="93" t="s">
        <v>734</v>
      </c>
      <c r="H49" s="128">
        <v>3</v>
      </c>
    </row>
    <row r="50" spans="1:8" hidden="1">
      <c r="A50" s="93" t="s">
        <v>1178</v>
      </c>
      <c r="B50" s="93" t="s">
        <v>40</v>
      </c>
      <c r="C50" s="93">
        <v>17</v>
      </c>
      <c r="D50" s="93" t="s">
        <v>1179</v>
      </c>
      <c r="E50" s="93">
        <v>1975</v>
      </c>
      <c r="F50" s="93" t="s">
        <v>962</v>
      </c>
      <c r="G50" s="93" t="s">
        <v>963</v>
      </c>
      <c r="H50" s="128">
        <v>2</v>
      </c>
    </row>
    <row r="51" spans="1:8" hidden="1">
      <c r="A51" s="93" t="s">
        <v>1206</v>
      </c>
      <c r="B51" s="93" t="s">
        <v>40</v>
      </c>
      <c r="C51" s="93">
        <v>18</v>
      </c>
      <c r="D51" s="93" t="s">
        <v>1207</v>
      </c>
      <c r="E51" s="93">
        <v>1977</v>
      </c>
      <c r="F51" s="93" t="s">
        <v>565</v>
      </c>
      <c r="G51" s="93" t="s">
        <v>566</v>
      </c>
      <c r="H51" s="128">
        <v>1</v>
      </c>
    </row>
    <row r="52" spans="1:8" hidden="1">
      <c r="A52" s="93" t="s">
        <v>1245</v>
      </c>
      <c r="B52" s="93" t="s">
        <v>40</v>
      </c>
      <c r="C52" s="93">
        <v>19</v>
      </c>
      <c r="D52" s="93" t="s">
        <v>1246</v>
      </c>
      <c r="E52" s="93">
        <v>1977</v>
      </c>
      <c r="F52" s="93" t="s">
        <v>456</v>
      </c>
      <c r="G52" s="93" t="s">
        <v>457</v>
      </c>
      <c r="H52" s="128">
        <v>1</v>
      </c>
    </row>
    <row r="53" spans="1:8" hidden="1">
      <c r="A53" s="93" t="s">
        <v>1318</v>
      </c>
      <c r="B53" s="93" t="s">
        <v>40</v>
      </c>
      <c r="C53" s="93">
        <v>20</v>
      </c>
      <c r="D53" s="93" t="s">
        <v>1319</v>
      </c>
      <c r="E53" s="93">
        <v>1973</v>
      </c>
      <c r="F53" s="93" t="s">
        <v>745</v>
      </c>
      <c r="G53" s="93" t="s">
        <v>746</v>
      </c>
      <c r="H53" s="128">
        <v>1</v>
      </c>
    </row>
    <row r="54" spans="1:8" hidden="1">
      <c r="A54" s="93" t="s">
        <v>1336</v>
      </c>
      <c r="B54" s="93" t="s">
        <v>40</v>
      </c>
      <c r="C54" s="93">
        <v>21</v>
      </c>
      <c r="D54" s="93" t="s">
        <v>1337</v>
      </c>
      <c r="E54" s="93">
        <v>1976</v>
      </c>
      <c r="F54" s="93" t="s">
        <v>517</v>
      </c>
      <c r="G54" s="93" t="s">
        <v>518</v>
      </c>
      <c r="H54" s="128">
        <v>1</v>
      </c>
    </row>
    <row r="55" spans="1:8" hidden="1">
      <c r="A55" s="93" t="s">
        <v>1338</v>
      </c>
      <c r="B55" s="93" t="s">
        <v>40</v>
      </c>
      <c r="C55" s="93">
        <v>22</v>
      </c>
      <c r="D55" s="93" t="s">
        <v>1339</v>
      </c>
      <c r="E55" s="93">
        <v>1974</v>
      </c>
      <c r="F55" s="93" t="s">
        <v>486</v>
      </c>
      <c r="G55" s="93" t="s">
        <v>487</v>
      </c>
      <c r="H55" s="128">
        <v>1</v>
      </c>
    </row>
    <row r="56" spans="1:8" hidden="1">
      <c r="A56" s="93" t="s">
        <v>1398</v>
      </c>
      <c r="B56" s="93" t="s">
        <v>40</v>
      </c>
      <c r="C56" s="93">
        <v>23</v>
      </c>
      <c r="D56" s="93" t="s">
        <v>1399</v>
      </c>
      <c r="E56" s="93">
        <v>1976</v>
      </c>
      <c r="F56" s="93" t="s">
        <v>546</v>
      </c>
      <c r="G56" s="93" t="s">
        <v>547</v>
      </c>
      <c r="H56" s="128">
        <v>1</v>
      </c>
    </row>
    <row r="57" spans="1:8" hidden="1">
      <c r="A57" s="93" t="s">
        <v>1429</v>
      </c>
      <c r="B57" s="93" t="s">
        <v>40</v>
      </c>
      <c r="C57" s="93">
        <v>24</v>
      </c>
      <c r="D57" s="93" t="s">
        <v>1430</v>
      </c>
      <c r="E57" s="93">
        <v>1977</v>
      </c>
      <c r="F57" s="93" t="s">
        <v>517</v>
      </c>
      <c r="G57" s="93" t="s">
        <v>518</v>
      </c>
      <c r="H57" s="128">
        <v>1</v>
      </c>
    </row>
    <row r="58" spans="1:8" hidden="1">
      <c r="A58" s="135" t="s">
        <v>271</v>
      </c>
      <c r="B58" s="135" t="s">
        <v>46</v>
      </c>
      <c r="C58" s="135">
        <v>1</v>
      </c>
      <c r="D58" s="135" t="s">
        <v>655</v>
      </c>
      <c r="E58" s="135">
        <v>1969</v>
      </c>
      <c r="F58" s="135" t="s">
        <v>588</v>
      </c>
      <c r="G58" s="135" t="s">
        <v>589</v>
      </c>
      <c r="H58" s="113">
        <v>20</v>
      </c>
    </row>
    <row r="59" spans="1:8" hidden="1">
      <c r="A59" s="93" t="s">
        <v>165</v>
      </c>
      <c r="B59" s="93" t="s">
        <v>46</v>
      </c>
      <c r="C59" s="93">
        <v>2</v>
      </c>
      <c r="D59" s="93" t="s">
        <v>663</v>
      </c>
      <c r="E59" s="93">
        <v>1972</v>
      </c>
      <c r="F59" s="93" t="s">
        <v>456</v>
      </c>
      <c r="G59" s="93" t="s">
        <v>457</v>
      </c>
      <c r="H59" s="128">
        <v>18</v>
      </c>
    </row>
    <row r="60" spans="1:8" hidden="1">
      <c r="A60" s="93" t="s">
        <v>284</v>
      </c>
      <c r="B60" s="93" t="s">
        <v>46</v>
      </c>
      <c r="C60" s="93">
        <v>3</v>
      </c>
      <c r="D60" s="93" t="s">
        <v>401</v>
      </c>
      <c r="E60" s="93">
        <v>1969</v>
      </c>
      <c r="F60" s="93" t="s">
        <v>641</v>
      </c>
      <c r="G60" s="93" t="s">
        <v>642</v>
      </c>
      <c r="H60" s="128">
        <v>16</v>
      </c>
    </row>
    <row r="61" spans="1:8" hidden="1">
      <c r="A61" s="93" t="s">
        <v>176</v>
      </c>
      <c r="B61" s="93" t="s">
        <v>46</v>
      </c>
      <c r="C61" s="93">
        <v>4</v>
      </c>
      <c r="D61" s="93" t="s">
        <v>767</v>
      </c>
      <c r="E61" s="93">
        <v>1968</v>
      </c>
      <c r="F61" s="93" t="s">
        <v>538</v>
      </c>
      <c r="G61" s="93" t="s">
        <v>539</v>
      </c>
      <c r="H61">
        <v>15</v>
      </c>
    </row>
    <row r="62" spans="1:8" hidden="1">
      <c r="A62" s="93" t="s">
        <v>344</v>
      </c>
      <c r="B62" s="93" t="s">
        <v>46</v>
      </c>
      <c r="C62" s="93">
        <v>5</v>
      </c>
      <c r="D62" s="93" t="s">
        <v>779</v>
      </c>
      <c r="E62" s="93">
        <v>1971</v>
      </c>
      <c r="F62" s="93" t="s">
        <v>549</v>
      </c>
      <c r="G62" s="93" t="s">
        <v>550</v>
      </c>
      <c r="H62" s="128">
        <v>14</v>
      </c>
    </row>
    <row r="63" spans="1:8" hidden="1">
      <c r="A63" s="93" t="s">
        <v>825</v>
      </c>
      <c r="B63" s="93" t="s">
        <v>46</v>
      </c>
      <c r="C63" s="93">
        <v>6</v>
      </c>
      <c r="D63" s="93" t="s">
        <v>826</v>
      </c>
      <c r="E63" s="93">
        <v>1972</v>
      </c>
      <c r="F63" s="93" t="s">
        <v>588</v>
      </c>
      <c r="G63" s="93" t="s">
        <v>589</v>
      </c>
      <c r="H63" s="128">
        <v>13</v>
      </c>
    </row>
    <row r="64" spans="1:8" hidden="1">
      <c r="A64" s="93" t="s">
        <v>902</v>
      </c>
      <c r="B64" s="93" t="s">
        <v>46</v>
      </c>
      <c r="C64" s="93">
        <v>7</v>
      </c>
      <c r="D64" s="93" t="s">
        <v>903</v>
      </c>
      <c r="E64" s="93">
        <v>1968</v>
      </c>
      <c r="F64" s="93" t="s">
        <v>486</v>
      </c>
      <c r="G64" s="93" t="s">
        <v>487</v>
      </c>
      <c r="H64" s="128">
        <v>12</v>
      </c>
    </row>
    <row r="65" spans="1:8" hidden="1">
      <c r="A65" s="93" t="s">
        <v>911</v>
      </c>
      <c r="B65" s="93" t="s">
        <v>46</v>
      </c>
      <c r="C65" s="93">
        <v>8</v>
      </c>
      <c r="D65" s="93" t="s">
        <v>912</v>
      </c>
      <c r="E65" s="93">
        <v>1972</v>
      </c>
      <c r="F65" s="93" t="s">
        <v>913</v>
      </c>
      <c r="G65" s="93" t="s">
        <v>914</v>
      </c>
      <c r="H65" s="128">
        <v>11</v>
      </c>
    </row>
    <row r="66" spans="1:8" hidden="1">
      <c r="A66" s="93" t="s">
        <v>926</v>
      </c>
      <c r="B66" s="93" t="s">
        <v>46</v>
      </c>
      <c r="C66" s="93">
        <v>9</v>
      </c>
      <c r="D66" s="93" t="s">
        <v>927</v>
      </c>
      <c r="E66" s="93">
        <v>1970</v>
      </c>
      <c r="F66" s="93" t="s">
        <v>928</v>
      </c>
      <c r="G66" s="93" t="s">
        <v>929</v>
      </c>
      <c r="H66" s="128">
        <v>10</v>
      </c>
    </row>
    <row r="67" spans="1:8" hidden="1">
      <c r="A67" s="93" t="s">
        <v>930</v>
      </c>
      <c r="B67" s="93" t="s">
        <v>46</v>
      </c>
      <c r="C67" s="93">
        <v>10</v>
      </c>
      <c r="D67" s="93" t="s">
        <v>931</v>
      </c>
      <c r="E67" s="93">
        <v>1970</v>
      </c>
      <c r="F67" s="93" t="s">
        <v>635</v>
      </c>
      <c r="G67" s="93" t="s">
        <v>636</v>
      </c>
      <c r="H67" s="128">
        <v>9</v>
      </c>
    </row>
    <row r="68" spans="1:8" hidden="1">
      <c r="A68" s="93" t="s">
        <v>934</v>
      </c>
      <c r="B68" s="93" t="s">
        <v>46</v>
      </c>
      <c r="C68" s="93">
        <v>11</v>
      </c>
      <c r="D68" s="93" t="s">
        <v>935</v>
      </c>
      <c r="E68" s="93">
        <v>1969</v>
      </c>
      <c r="F68" s="93" t="s">
        <v>588</v>
      </c>
      <c r="G68" s="93" t="s">
        <v>589</v>
      </c>
      <c r="H68" s="128">
        <v>8</v>
      </c>
    </row>
    <row r="69" spans="1:8" hidden="1">
      <c r="A69" s="93" t="s">
        <v>938</v>
      </c>
      <c r="B69" s="93" t="s">
        <v>46</v>
      </c>
      <c r="C69" s="93">
        <v>12</v>
      </c>
      <c r="D69" s="93" t="s">
        <v>939</v>
      </c>
      <c r="E69" s="93">
        <v>1971</v>
      </c>
      <c r="F69" s="93" t="s">
        <v>611</v>
      </c>
      <c r="G69" s="93" t="s">
        <v>612</v>
      </c>
      <c r="H69" s="128">
        <v>7</v>
      </c>
    </row>
    <row r="70" spans="1:8" hidden="1">
      <c r="A70" s="93" t="s">
        <v>974</v>
      </c>
      <c r="B70" s="93" t="s">
        <v>46</v>
      </c>
      <c r="C70" s="93">
        <v>13</v>
      </c>
      <c r="D70" s="93" t="s">
        <v>975</v>
      </c>
      <c r="E70" s="93">
        <v>1970</v>
      </c>
      <c r="F70" s="93" t="s">
        <v>486</v>
      </c>
      <c r="G70" s="93" t="s">
        <v>487</v>
      </c>
      <c r="H70" s="128">
        <v>6</v>
      </c>
    </row>
    <row r="71" spans="1:8" hidden="1">
      <c r="A71" s="93" t="s">
        <v>1000</v>
      </c>
      <c r="B71" s="93" t="s">
        <v>46</v>
      </c>
      <c r="C71" s="93">
        <v>14</v>
      </c>
      <c r="D71" s="93" t="s">
        <v>1001</v>
      </c>
      <c r="E71" s="93">
        <v>1972</v>
      </c>
      <c r="F71" s="93" t="s">
        <v>486</v>
      </c>
      <c r="G71" s="93" t="s">
        <v>487</v>
      </c>
      <c r="H71" s="128">
        <v>5</v>
      </c>
    </row>
    <row r="72" spans="1:8" hidden="1">
      <c r="A72" s="93" t="s">
        <v>1014</v>
      </c>
      <c r="B72" s="93" t="s">
        <v>46</v>
      </c>
      <c r="C72" s="93">
        <v>15</v>
      </c>
      <c r="D72" s="93" t="s">
        <v>1015</v>
      </c>
      <c r="E72" s="93">
        <v>1971</v>
      </c>
      <c r="F72" s="93" t="s">
        <v>832</v>
      </c>
      <c r="G72" s="93" t="s">
        <v>833</v>
      </c>
      <c r="H72" s="128">
        <v>4</v>
      </c>
    </row>
    <row r="73" spans="1:8" hidden="1">
      <c r="A73" s="93" t="s">
        <v>1031</v>
      </c>
      <c r="B73" s="93" t="s">
        <v>46</v>
      </c>
      <c r="C73" s="93">
        <v>16</v>
      </c>
      <c r="D73" s="93" t="s">
        <v>1032</v>
      </c>
      <c r="E73" s="93">
        <v>1968</v>
      </c>
      <c r="F73" s="93" t="s">
        <v>486</v>
      </c>
      <c r="G73" s="93" t="s">
        <v>487</v>
      </c>
      <c r="H73" s="128">
        <v>3</v>
      </c>
    </row>
    <row r="74" spans="1:8" hidden="1">
      <c r="A74" s="93" t="s">
        <v>1049</v>
      </c>
      <c r="B74" s="93" t="s">
        <v>46</v>
      </c>
      <c r="C74" s="93">
        <v>17</v>
      </c>
      <c r="D74" s="93" t="s">
        <v>1050</v>
      </c>
      <c r="E74" s="93">
        <v>1970</v>
      </c>
      <c r="F74" s="93" t="s">
        <v>598</v>
      </c>
      <c r="G74" s="93" t="s">
        <v>599</v>
      </c>
      <c r="H74" s="128">
        <v>2</v>
      </c>
    </row>
    <row r="75" spans="1:8" hidden="1">
      <c r="A75" s="93" t="s">
        <v>1084</v>
      </c>
      <c r="B75" s="93" t="s">
        <v>46</v>
      </c>
      <c r="C75" s="93">
        <v>18</v>
      </c>
      <c r="D75" s="93" t="s">
        <v>1085</v>
      </c>
      <c r="E75" s="93">
        <v>1971</v>
      </c>
      <c r="F75" s="93" t="s">
        <v>611</v>
      </c>
      <c r="G75" s="93" t="s">
        <v>612</v>
      </c>
      <c r="H75" s="128">
        <v>1</v>
      </c>
    </row>
    <row r="76" spans="1:8" hidden="1">
      <c r="A76" s="93" t="s">
        <v>1124</v>
      </c>
      <c r="B76" s="93" t="s">
        <v>46</v>
      </c>
      <c r="C76" s="93">
        <v>19</v>
      </c>
      <c r="D76" s="93" t="s">
        <v>1125</v>
      </c>
      <c r="E76" s="93">
        <v>1971</v>
      </c>
      <c r="F76" s="93" t="s">
        <v>489</v>
      </c>
      <c r="G76" s="93" t="s">
        <v>490</v>
      </c>
      <c r="H76" s="128">
        <v>1</v>
      </c>
    </row>
    <row r="77" spans="1:8" hidden="1">
      <c r="A77" s="93" t="s">
        <v>1135</v>
      </c>
      <c r="B77" s="93" t="s">
        <v>46</v>
      </c>
      <c r="C77" s="93">
        <v>20</v>
      </c>
      <c r="D77" s="93" t="s">
        <v>1136</v>
      </c>
      <c r="E77" s="93">
        <v>1969</v>
      </c>
      <c r="F77" s="93" t="s">
        <v>588</v>
      </c>
      <c r="G77" s="93" t="s">
        <v>589</v>
      </c>
      <c r="H77" s="128">
        <v>1</v>
      </c>
    </row>
    <row r="78" spans="1:8" hidden="1">
      <c r="A78" s="93" t="s">
        <v>1188</v>
      </c>
      <c r="B78" s="93" t="s">
        <v>46</v>
      </c>
      <c r="C78" s="93">
        <v>21</v>
      </c>
      <c r="D78" s="93" t="s">
        <v>1189</v>
      </c>
      <c r="E78" s="93">
        <v>1969</v>
      </c>
      <c r="F78" s="93" t="s">
        <v>476</v>
      </c>
      <c r="G78" s="93" t="s">
        <v>477</v>
      </c>
      <c r="H78" s="128">
        <v>1</v>
      </c>
    </row>
    <row r="79" spans="1:8" hidden="1">
      <c r="A79" s="93" t="s">
        <v>1198</v>
      </c>
      <c r="B79" s="93" t="s">
        <v>46</v>
      </c>
      <c r="C79" s="93">
        <v>22</v>
      </c>
      <c r="D79" s="93" t="s">
        <v>1199</v>
      </c>
      <c r="E79" s="93">
        <v>1970</v>
      </c>
      <c r="F79" s="93" t="s">
        <v>1196</v>
      </c>
      <c r="G79" s="93" t="s">
        <v>1197</v>
      </c>
      <c r="H79" s="128">
        <v>1</v>
      </c>
    </row>
    <row r="80" spans="1:8" hidden="1">
      <c r="A80" s="93" t="s">
        <v>1305</v>
      </c>
      <c r="B80" s="93" t="s">
        <v>46</v>
      </c>
      <c r="C80" s="93">
        <v>23</v>
      </c>
      <c r="D80" s="93" t="s">
        <v>1306</v>
      </c>
      <c r="E80" s="93">
        <v>1971</v>
      </c>
      <c r="F80" s="93" t="s">
        <v>552</v>
      </c>
      <c r="G80" s="93" t="s">
        <v>553</v>
      </c>
      <c r="H80" s="128">
        <v>1</v>
      </c>
    </row>
    <row r="81" spans="1:8" hidden="1">
      <c r="A81" s="93" t="s">
        <v>1308</v>
      </c>
      <c r="B81" s="93" t="s">
        <v>46</v>
      </c>
      <c r="C81" s="93">
        <v>24</v>
      </c>
      <c r="D81" s="93" t="s">
        <v>1309</v>
      </c>
      <c r="E81" s="93">
        <v>1969</v>
      </c>
      <c r="F81" s="93" t="s">
        <v>552</v>
      </c>
      <c r="G81" s="93" t="s">
        <v>553</v>
      </c>
      <c r="H81" s="128">
        <v>1</v>
      </c>
    </row>
    <row r="82" spans="1:8" hidden="1">
      <c r="A82" s="93" t="s">
        <v>1324</v>
      </c>
      <c r="B82" s="93" t="s">
        <v>46</v>
      </c>
      <c r="C82" s="93">
        <v>26</v>
      </c>
      <c r="D82" s="93" t="s">
        <v>1325</v>
      </c>
      <c r="E82" s="93">
        <v>1969</v>
      </c>
      <c r="F82" s="93" t="s">
        <v>626</v>
      </c>
      <c r="G82" s="93" t="s">
        <v>627</v>
      </c>
      <c r="H82" s="128">
        <v>1</v>
      </c>
    </row>
    <row r="83" spans="1:8" hidden="1">
      <c r="A83" s="93" t="s">
        <v>1340</v>
      </c>
      <c r="B83" s="93" t="s">
        <v>46</v>
      </c>
      <c r="C83" s="93">
        <v>27</v>
      </c>
      <c r="D83" s="93" t="s">
        <v>1341</v>
      </c>
      <c r="E83" s="93">
        <v>1971</v>
      </c>
      <c r="F83" s="93" t="s">
        <v>486</v>
      </c>
      <c r="G83" s="93" t="s">
        <v>487</v>
      </c>
      <c r="H83" s="128">
        <v>1</v>
      </c>
    </row>
    <row r="84" spans="1:8" hidden="1">
      <c r="A84" s="93" t="s">
        <v>1352</v>
      </c>
      <c r="B84" s="93" t="s">
        <v>46</v>
      </c>
      <c r="C84" s="93">
        <v>28</v>
      </c>
      <c r="D84" s="93" t="s">
        <v>1353</v>
      </c>
      <c r="E84" s="93">
        <v>1969</v>
      </c>
      <c r="F84" s="93" t="s">
        <v>493</v>
      </c>
      <c r="G84" s="93" t="s">
        <v>494</v>
      </c>
      <c r="H84" s="128">
        <v>1</v>
      </c>
    </row>
    <row r="85" spans="1:8" hidden="1">
      <c r="A85" s="93" t="s">
        <v>1380</v>
      </c>
      <c r="B85" s="93" t="s">
        <v>46</v>
      </c>
      <c r="C85" s="93">
        <v>29</v>
      </c>
      <c r="D85" s="93" t="s">
        <v>1381</v>
      </c>
      <c r="E85" s="93">
        <v>1969</v>
      </c>
      <c r="F85" s="93" t="s">
        <v>631</v>
      </c>
      <c r="G85" s="93" t="s">
        <v>632</v>
      </c>
      <c r="H85" s="128">
        <v>1</v>
      </c>
    </row>
    <row r="86" spans="1:8" hidden="1">
      <c r="A86" s="93" t="s">
        <v>1415</v>
      </c>
      <c r="B86" s="93" t="s">
        <v>46</v>
      </c>
      <c r="C86" s="93">
        <v>30</v>
      </c>
      <c r="D86" s="93" t="s">
        <v>1416</v>
      </c>
      <c r="E86" s="93">
        <v>1970</v>
      </c>
      <c r="F86" s="93" t="s">
        <v>526</v>
      </c>
      <c r="G86" s="93" t="s">
        <v>527</v>
      </c>
      <c r="H86" s="128">
        <v>1</v>
      </c>
    </row>
    <row r="87" spans="1:8" hidden="1">
      <c r="A87" s="135" t="s">
        <v>355</v>
      </c>
      <c r="B87" s="135" t="s">
        <v>55</v>
      </c>
      <c r="C87" s="135">
        <v>1</v>
      </c>
      <c r="D87" s="135" t="s">
        <v>402</v>
      </c>
      <c r="E87" s="135">
        <v>1966</v>
      </c>
      <c r="F87" s="135" t="s">
        <v>641</v>
      </c>
      <c r="G87" s="135" t="s">
        <v>642</v>
      </c>
      <c r="H87" s="113">
        <v>20</v>
      </c>
    </row>
    <row r="88" spans="1:8" hidden="1">
      <c r="A88" s="93" t="s">
        <v>970</v>
      </c>
      <c r="B88" s="93" t="s">
        <v>55</v>
      </c>
      <c r="C88" s="93">
        <v>2</v>
      </c>
      <c r="D88" s="93" t="s">
        <v>971</v>
      </c>
      <c r="E88" s="93">
        <v>1963</v>
      </c>
      <c r="F88" s="93" t="s">
        <v>972</v>
      </c>
      <c r="G88" s="93" t="s">
        <v>973</v>
      </c>
      <c r="H88" s="128">
        <v>18</v>
      </c>
    </row>
    <row r="89" spans="1:8" hidden="1">
      <c r="A89" s="93" t="s">
        <v>998</v>
      </c>
      <c r="B89" s="93" t="s">
        <v>55</v>
      </c>
      <c r="C89" s="93">
        <v>3</v>
      </c>
      <c r="D89" s="93" t="s">
        <v>999</v>
      </c>
      <c r="E89" s="93">
        <v>1967</v>
      </c>
      <c r="F89" s="93" t="s">
        <v>456</v>
      </c>
      <c r="G89" s="93" t="s">
        <v>457</v>
      </c>
      <c r="H89" s="128">
        <v>16</v>
      </c>
    </row>
    <row r="90" spans="1:8" hidden="1">
      <c r="A90" s="93" t="s">
        <v>1004</v>
      </c>
      <c r="B90" s="93" t="s">
        <v>55</v>
      </c>
      <c r="C90" s="93">
        <v>4</v>
      </c>
      <c r="D90" s="93" t="s">
        <v>1005</v>
      </c>
      <c r="E90" s="93">
        <v>1964</v>
      </c>
      <c r="F90" s="93" t="s">
        <v>611</v>
      </c>
      <c r="G90" s="93" t="s">
        <v>612</v>
      </c>
      <c r="H90">
        <v>15</v>
      </c>
    </row>
    <row r="91" spans="1:8" hidden="1">
      <c r="A91" s="93" t="s">
        <v>1047</v>
      </c>
      <c r="B91" s="93" t="s">
        <v>55</v>
      </c>
      <c r="C91" s="93">
        <v>5</v>
      </c>
      <c r="D91" s="93" t="s">
        <v>1048</v>
      </c>
      <c r="E91" s="93">
        <v>1965</v>
      </c>
      <c r="F91" s="93" t="s">
        <v>486</v>
      </c>
      <c r="G91" s="93" t="s">
        <v>487</v>
      </c>
      <c r="H91" s="128">
        <v>14</v>
      </c>
    </row>
    <row r="92" spans="1:8" hidden="1">
      <c r="A92" s="93" t="s">
        <v>1056</v>
      </c>
      <c r="B92" s="93" t="s">
        <v>55</v>
      </c>
      <c r="C92" s="93">
        <v>6</v>
      </c>
      <c r="D92" s="93" t="s">
        <v>1057</v>
      </c>
      <c r="E92" s="93">
        <v>1966</v>
      </c>
      <c r="F92" s="93" t="s">
        <v>486</v>
      </c>
      <c r="G92" s="93" t="s">
        <v>487</v>
      </c>
      <c r="H92" s="128">
        <v>13</v>
      </c>
    </row>
    <row r="93" spans="1:8" hidden="1">
      <c r="A93" s="93" t="s">
        <v>1110</v>
      </c>
      <c r="B93" s="93" t="s">
        <v>55</v>
      </c>
      <c r="C93" s="93">
        <v>7</v>
      </c>
      <c r="D93" s="93" t="s">
        <v>1111</v>
      </c>
      <c r="E93" s="93">
        <v>1967</v>
      </c>
      <c r="F93" s="93" t="s">
        <v>546</v>
      </c>
      <c r="G93" s="93" t="s">
        <v>547</v>
      </c>
      <c r="H93" s="128">
        <v>12</v>
      </c>
    </row>
    <row r="94" spans="1:8" hidden="1">
      <c r="A94" s="93" t="s">
        <v>1134</v>
      </c>
      <c r="B94" s="93" t="s">
        <v>55</v>
      </c>
      <c r="C94" s="93">
        <v>8</v>
      </c>
      <c r="D94" s="93" t="s">
        <v>404</v>
      </c>
      <c r="E94" s="93">
        <v>1965</v>
      </c>
      <c r="F94" s="93" t="s">
        <v>641</v>
      </c>
      <c r="G94" s="93" t="s">
        <v>642</v>
      </c>
      <c r="H94" s="128">
        <v>11</v>
      </c>
    </row>
    <row r="95" spans="1:8" hidden="1">
      <c r="A95" s="93" t="s">
        <v>1151</v>
      </c>
      <c r="B95" s="93" t="s">
        <v>55</v>
      </c>
      <c r="C95" s="93">
        <v>9</v>
      </c>
      <c r="D95" s="93" t="s">
        <v>1152</v>
      </c>
      <c r="E95" s="93">
        <v>1967</v>
      </c>
      <c r="F95" s="93" t="s">
        <v>514</v>
      </c>
      <c r="G95" s="93" t="s">
        <v>515</v>
      </c>
      <c r="H95" s="128">
        <v>10</v>
      </c>
    </row>
    <row r="96" spans="1:8" hidden="1">
      <c r="A96" s="93" t="s">
        <v>1168</v>
      </c>
      <c r="B96" s="93" t="s">
        <v>55</v>
      </c>
      <c r="C96" s="93">
        <v>10</v>
      </c>
      <c r="D96" s="93" t="s">
        <v>1169</v>
      </c>
      <c r="E96" s="93">
        <v>1967</v>
      </c>
      <c r="F96" s="93" t="s">
        <v>476</v>
      </c>
      <c r="G96" s="93" t="s">
        <v>477</v>
      </c>
      <c r="H96" s="128">
        <v>9</v>
      </c>
    </row>
    <row r="97" spans="1:8" hidden="1">
      <c r="A97" s="93" t="s">
        <v>1222</v>
      </c>
      <c r="B97" s="93" t="s">
        <v>55</v>
      </c>
      <c r="C97" s="93">
        <v>11</v>
      </c>
      <c r="D97" s="93" t="s">
        <v>1223</v>
      </c>
      <c r="E97" s="93">
        <v>1965</v>
      </c>
      <c r="F97" s="93" t="s">
        <v>598</v>
      </c>
      <c r="G97" s="93" t="s">
        <v>599</v>
      </c>
      <c r="H97" s="128">
        <v>8</v>
      </c>
    </row>
    <row r="98" spans="1:8" hidden="1">
      <c r="A98" s="93" t="s">
        <v>1230</v>
      </c>
      <c r="B98" s="93" t="s">
        <v>55</v>
      </c>
      <c r="C98" s="93">
        <v>12</v>
      </c>
      <c r="D98" s="93" t="s">
        <v>1231</v>
      </c>
      <c r="E98" s="93">
        <v>1967</v>
      </c>
      <c r="F98" s="93" t="s">
        <v>598</v>
      </c>
      <c r="G98" s="93" t="s">
        <v>599</v>
      </c>
      <c r="H98" s="128">
        <v>7</v>
      </c>
    </row>
    <row r="99" spans="1:8" hidden="1">
      <c r="A99" s="93" t="s">
        <v>1232</v>
      </c>
      <c r="B99" s="93" t="s">
        <v>55</v>
      </c>
      <c r="C99" s="93">
        <v>13</v>
      </c>
      <c r="D99" s="93" t="s">
        <v>1233</v>
      </c>
      <c r="E99" s="93">
        <v>1967</v>
      </c>
      <c r="F99" s="93" t="s">
        <v>588</v>
      </c>
      <c r="G99" s="93" t="s">
        <v>589</v>
      </c>
      <c r="H99" s="128">
        <v>6</v>
      </c>
    </row>
    <row r="100" spans="1:8" hidden="1">
      <c r="A100" s="93" t="s">
        <v>1249</v>
      </c>
      <c r="B100" s="93" t="s">
        <v>55</v>
      </c>
      <c r="C100" s="93">
        <v>14</v>
      </c>
      <c r="D100" s="93" t="s">
        <v>1250</v>
      </c>
      <c r="E100" s="93">
        <v>1964</v>
      </c>
      <c r="F100" s="93" t="s">
        <v>733</v>
      </c>
      <c r="G100" s="93" t="s">
        <v>734</v>
      </c>
      <c r="H100" s="128">
        <v>5</v>
      </c>
    </row>
    <row r="101" spans="1:8" hidden="1">
      <c r="A101" s="93" t="s">
        <v>1263</v>
      </c>
      <c r="B101" s="93" t="s">
        <v>55</v>
      </c>
      <c r="C101" s="93">
        <v>15</v>
      </c>
      <c r="D101" s="93" t="s">
        <v>1264</v>
      </c>
      <c r="E101" s="93">
        <v>1967</v>
      </c>
      <c r="F101" s="93" t="s">
        <v>909</v>
      </c>
      <c r="G101" s="93" t="s">
        <v>910</v>
      </c>
      <c r="H101" s="128">
        <v>4</v>
      </c>
    </row>
    <row r="102" spans="1:8" hidden="1">
      <c r="A102" s="93" t="s">
        <v>1293</v>
      </c>
      <c r="B102" s="93" t="s">
        <v>55</v>
      </c>
      <c r="C102" s="93">
        <v>16</v>
      </c>
      <c r="D102" s="93" t="s">
        <v>1294</v>
      </c>
      <c r="E102" s="93">
        <v>1965</v>
      </c>
      <c r="F102" s="93" t="s">
        <v>972</v>
      </c>
      <c r="G102" s="93" t="s">
        <v>973</v>
      </c>
      <c r="H102" s="128">
        <v>3</v>
      </c>
    </row>
    <row r="103" spans="1:8" hidden="1">
      <c r="A103" s="93" t="s">
        <v>1303</v>
      </c>
      <c r="B103" s="93" t="s">
        <v>55</v>
      </c>
      <c r="C103" s="93">
        <v>17</v>
      </c>
      <c r="D103" s="93" t="s">
        <v>1304</v>
      </c>
      <c r="E103" s="93">
        <v>1967</v>
      </c>
      <c r="F103" s="93" t="s">
        <v>856</v>
      </c>
      <c r="G103" s="93" t="s">
        <v>857</v>
      </c>
      <c r="H103" s="128">
        <v>2</v>
      </c>
    </row>
    <row r="104" spans="1:8" hidden="1">
      <c r="A104" s="93" t="s">
        <v>1322</v>
      </c>
      <c r="B104" s="93" t="s">
        <v>55</v>
      </c>
      <c r="C104" s="93">
        <v>18</v>
      </c>
      <c r="D104" s="93" t="s">
        <v>1323</v>
      </c>
      <c r="E104" s="93">
        <v>1966</v>
      </c>
      <c r="F104" s="93" t="s">
        <v>626</v>
      </c>
      <c r="G104" s="93" t="s">
        <v>627</v>
      </c>
      <c r="H104" s="128">
        <v>1</v>
      </c>
    </row>
    <row r="105" spans="1:8" hidden="1">
      <c r="A105" s="93" t="s">
        <v>1334</v>
      </c>
      <c r="B105" s="93" t="s">
        <v>55</v>
      </c>
      <c r="C105" s="93">
        <v>19</v>
      </c>
      <c r="D105" s="93" t="s">
        <v>1335</v>
      </c>
      <c r="E105" s="93">
        <v>1965</v>
      </c>
      <c r="F105" s="93" t="s">
        <v>448</v>
      </c>
      <c r="G105" s="93" t="s">
        <v>449</v>
      </c>
      <c r="H105" s="128">
        <v>1</v>
      </c>
    </row>
    <row r="106" spans="1:8" hidden="1">
      <c r="A106" s="93" t="s">
        <v>1346</v>
      </c>
      <c r="B106" s="93" t="s">
        <v>55</v>
      </c>
      <c r="C106" s="93">
        <v>20</v>
      </c>
      <c r="D106" s="93" t="s">
        <v>1347</v>
      </c>
      <c r="E106" s="93">
        <v>1967</v>
      </c>
      <c r="F106" s="93" t="s">
        <v>469</v>
      </c>
      <c r="G106" s="93" t="s">
        <v>470</v>
      </c>
      <c r="H106" s="128">
        <v>1</v>
      </c>
    </row>
    <row r="107" spans="1:8" hidden="1">
      <c r="A107" s="93" t="s">
        <v>1364</v>
      </c>
      <c r="B107" s="93" t="s">
        <v>55</v>
      </c>
      <c r="C107" s="93">
        <v>21</v>
      </c>
      <c r="D107" s="93" t="s">
        <v>1365</v>
      </c>
      <c r="E107" s="93">
        <v>1967</v>
      </c>
      <c r="F107" s="93" t="s">
        <v>511</v>
      </c>
      <c r="G107" s="93" t="s">
        <v>512</v>
      </c>
      <c r="H107" s="128">
        <v>1</v>
      </c>
    </row>
    <row r="108" spans="1:8" hidden="1">
      <c r="A108" s="93" t="s">
        <v>1413</v>
      </c>
      <c r="B108" s="93" t="s">
        <v>55</v>
      </c>
      <c r="C108" s="93">
        <v>22</v>
      </c>
      <c r="D108" s="93" t="s">
        <v>1414</v>
      </c>
      <c r="E108" s="93">
        <v>1965</v>
      </c>
      <c r="F108" s="93" t="s">
        <v>526</v>
      </c>
      <c r="G108" s="93" t="s">
        <v>527</v>
      </c>
      <c r="H108" s="128">
        <v>1</v>
      </c>
    </row>
    <row r="109" spans="1:8" hidden="1">
      <c r="A109" s="93" t="s">
        <v>1417</v>
      </c>
      <c r="B109" s="93" t="s">
        <v>55</v>
      </c>
      <c r="C109" s="93">
        <v>23</v>
      </c>
      <c r="D109" s="93" t="s">
        <v>1418</v>
      </c>
      <c r="E109" s="93">
        <v>1966</v>
      </c>
      <c r="F109" s="93" t="s">
        <v>526</v>
      </c>
      <c r="G109" s="93" t="s">
        <v>527</v>
      </c>
      <c r="H109" s="128">
        <v>1</v>
      </c>
    </row>
    <row r="110" spans="1:8" hidden="1">
      <c r="A110" s="93" t="s">
        <v>1419</v>
      </c>
      <c r="B110" s="93" t="s">
        <v>55</v>
      </c>
      <c r="C110" s="93">
        <v>24</v>
      </c>
      <c r="D110" s="93" t="s">
        <v>1420</v>
      </c>
      <c r="E110" s="93">
        <v>1965</v>
      </c>
      <c r="F110" s="93" t="s">
        <v>526</v>
      </c>
      <c r="G110" s="93" t="s">
        <v>527</v>
      </c>
      <c r="H110" s="128">
        <v>1</v>
      </c>
    </row>
    <row r="111" spans="1:8" hidden="1">
      <c r="A111" s="135" t="s">
        <v>231</v>
      </c>
      <c r="B111" s="135" t="s">
        <v>62</v>
      </c>
      <c r="C111" s="135">
        <v>1</v>
      </c>
      <c r="D111" s="135" t="s">
        <v>768</v>
      </c>
      <c r="E111" s="135">
        <v>1962</v>
      </c>
      <c r="F111" s="135" t="s">
        <v>538</v>
      </c>
      <c r="G111" s="135" t="s">
        <v>539</v>
      </c>
      <c r="H111" s="113">
        <v>20</v>
      </c>
    </row>
    <row r="112" spans="1:8" hidden="1">
      <c r="A112" s="93" t="s">
        <v>1149</v>
      </c>
      <c r="B112" s="93" t="s">
        <v>62</v>
      </c>
      <c r="C112" s="93">
        <v>2</v>
      </c>
      <c r="D112" s="93" t="s">
        <v>1150</v>
      </c>
      <c r="E112" s="93">
        <v>1959</v>
      </c>
      <c r="F112" s="93" t="s">
        <v>486</v>
      </c>
      <c r="G112" s="93" t="s">
        <v>487</v>
      </c>
      <c r="H112" s="128">
        <v>18</v>
      </c>
    </row>
    <row r="113" spans="1:8" hidden="1">
      <c r="A113" s="93" t="s">
        <v>1289</v>
      </c>
      <c r="B113" s="93" t="s">
        <v>62</v>
      </c>
      <c r="C113" s="93">
        <v>3</v>
      </c>
      <c r="D113" s="93" t="s">
        <v>1290</v>
      </c>
      <c r="E113" s="93">
        <v>1960</v>
      </c>
      <c r="F113" s="93" t="s">
        <v>546</v>
      </c>
      <c r="G113" s="93" t="s">
        <v>547</v>
      </c>
      <c r="H113" s="128">
        <v>16</v>
      </c>
    </row>
    <row r="114" spans="1:8" hidden="1">
      <c r="A114" s="93" t="s">
        <v>1358</v>
      </c>
      <c r="B114" s="93" t="s">
        <v>62</v>
      </c>
      <c r="C114" s="93">
        <v>4</v>
      </c>
      <c r="D114" s="93" t="s">
        <v>1359</v>
      </c>
      <c r="E114" s="93">
        <v>1962</v>
      </c>
      <c r="F114" s="93" t="s">
        <v>745</v>
      </c>
      <c r="G114" s="93" t="s">
        <v>746</v>
      </c>
      <c r="H114">
        <v>15</v>
      </c>
    </row>
    <row r="115" spans="1:8" hidden="1">
      <c r="A115" s="93" t="s">
        <v>1362</v>
      </c>
      <c r="B115" s="93" t="s">
        <v>62</v>
      </c>
      <c r="C115" s="93">
        <v>5</v>
      </c>
      <c r="D115" s="93" t="s">
        <v>1363</v>
      </c>
      <c r="E115" s="93">
        <v>1959</v>
      </c>
      <c r="F115" s="93" t="s">
        <v>635</v>
      </c>
      <c r="G115" s="93" t="s">
        <v>636</v>
      </c>
      <c r="H115" s="128">
        <v>14</v>
      </c>
    </row>
    <row r="116" spans="1:8" hidden="1">
      <c r="A116" s="93" t="s">
        <v>1372</v>
      </c>
      <c r="B116" s="93" t="s">
        <v>62</v>
      </c>
      <c r="C116" s="93">
        <v>6</v>
      </c>
      <c r="D116" s="93" t="s">
        <v>1373</v>
      </c>
      <c r="E116" s="93">
        <v>1960</v>
      </c>
      <c r="F116" s="93" t="s">
        <v>588</v>
      </c>
      <c r="G116" s="93" t="s">
        <v>589</v>
      </c>
      <c r="H116" s="128">
        <v>13</v>
      </c>
    </row>
    <row r="117" spans="1:8" hidden="1">
      <c r="A117" s="93" t="s">
        <v>1401</v>
      </c>
      <c r="B117" s="93" t="s">
        <v>62</v>
      </c>
      <c r="C117" s="93">
        <v>7</v>
      </c>
      <c r="D117" s="93" t="s">
        <v>1402</v>
      </c>
      <c r="E117" s="93">
        <v>1958</v>
      </c>
      <c r="F117" s="93" t="s">
        <v>611</v>
      </c>
      <c r="G117" s="93" t="s">
        <v>612</v>
      </c>
      <c r="H117" s="128">
        <v>12</v>
      </c>
    </row>
    <row r="118" spans="1:8" hidden="1">
      <c r="A118" s="135" t="s">
        <v>1045</v>
      </c>
      <c r="B118" s="135" t="s">
        <v>66</v>
      </c>
      <c r="C118" s="135">
        <v>1</v>
      </c>
      <c r="D118" s="135" t="s">
        <v>1046</v>
      </c>
      <c r="E118" s="135">
        <v>1955</v>
      </c>
      <c r="F118" s="135" t="s">
        <v>538</v>
      </c>
      <c r="G118" s="135" t="s">
        <v>539</v>
      </c>
      <c r="H118" s="113">
        <v>20</v>
      </c>
    </row>
    <row r="119" spans="1:8" hidden="1">
      <c r="A119" s="93" t="s">
        <v>1164</v>
      </c>
      <c r="B119" s="93" t="s">
        <v>66</v>
      </c>
      <c r="C119" s="93">
        <v>2</v>
      </c>
      <c r="D119" s="93" t="s">
        <v>1165</v>
      </c>
      <c r="E119" s="93">
        <v>1957</v>
      </c>
      <c r="F119" s="93" t="s">
        <v>486</v>
      </c>
      <c r="G119" s="93" t="s">
        <v>487</v>
      </c>
      <c r="H119">
        <v>18</v>
      </c>
    </row>
    <row r="120" spans="1:8" hidden="1">
      <c r="A120" s="135" t="s">
        <v>1394</v>
      </c>
      <c r="B120" s="135" t="s">
        <v>68</v>
      </c>
      <c r="C120" s="135">
        <v>1</v>
      </c>
      <c r="D120" s="135" t="s">
        <v>1395</v>
      </c>
      <c r="E120" s="135">
        <v>1951</v>
      </c>
      <c r="F120" s="135" t="s">
        <v>1186</v>
      </c>
      <c r="G120" s="135" t="s">
        <v>1187</v>
      </c>
      <c r="H120" s="113">
        <v>20</v>
      </c>
    </row>
    <row r="121" spans="1:8" hidden="1">
      <c r="A121" s="93" t="s">
        <v>1405</v>
      </c>
      <c r="B121" s="93" t="s">
        <v>68</v>
      </c>
      <c r="C121" s="93">
        <v>2</v>
      </c>
      <c r="D121" s="93" t="s">
        <v>1406</v>
      </c>
      <c r="E121" s="93">
        <v>1950</v>
      </c>
      <c r="F121" s="93" t="s">
        <v>456</v>
      </c>
      <c r="G121" s="93" t="s">
        <v>457</v>
      </c>
      <c r="H121">
        <v>18</v>
      </c>
    </row>
    <row r="122" spans="1:8" hidden="1">
      <c r="A122" s="93" t="s">
        <v>1425</v>
      </c>
      <c r="B122" s="93" t="s">
        <v>68</v>
      </c>
      <c r="C122" s="93">
        <v>3</v>
      </c>
      <c r="D122" s="93" t="s">
        <v>1426</v>
      </c>
      <c r="E122" s="93">
        <v>1952</v>
      </c>
      <c r="F122" s="93" t="s">
        <v>486</v>
      </c>
      <c r="G122" s="93" t="s">
        <v>487</v>
      </c>
      <c r="H122" s="113">
        <v>16</v>
      </c>
    </row>
    <row r="123" spans="1:8" hidden="1">
      <c r="A123" s="135" t="s">
        <v>1437</v>
      </c>
      <c r="B123" s="135" t="s">
        <v>70</v>
      </c>
      <c r="C123" s="135">
        <v>1</v>
      </c>
      <c r="D123" s="135" t="s">
        <v>1438</v>
      </c>
      <c r="E123" s="135">
        <v>1947</v>
      </c>
      <c r="F123" s="135" t="s">
        <v>472</v>
      </c>
      <c r="G123" s="135" t="s">
        <v>473</v>
      </c>
      <c r="H123" s="113">
        <v>20</v>
      </c>
    </row>
    <row r="124" spans="1:8" hidden="1">
      <c r="A124" s="135" t="s">
        <v>1431</v>
      </c>
      <c r="B124" s="135" t="s">
        <v>72</v>
      </c>
      <c r="C124" s="135">
        <v>1</v>
      </c>
      <c r="D124" s="135" t="s">
        <v>1432</v>
      </c>
      <c r="E124" s="135">
        <v>1941</v>
      </c>
      <c r="F124" s="135" t="s">
        <v>472</v>
      </c>
      <c r="G124" s="135" t="s">
        <v>473</v>
      </c>
      <c r="H124" s="113">
        <v>20</v>
      </c>
    </row>
    <row r="125" spans="1:8">
      <c r="A125" s="135" t="s">
        <v>150</v>
      </c>
      <c r="B125" s="135" t="s">
        <v>78</v>
      </c>
      <c r="C125" s="135">
        <v>1</v>
      </c>
      <c r="D125" s="135" t="s">
        <v>447</v>
      </c>
      <c r="E125" s="135">
        <v>1983</v>
      </c>
      <c r="F125" s="135" t="s">
        <v>448</v>
      </c>
      <c r="G125" s="135" t="s">
        <v>449</v>
      </c>
      <c r="H125" s="113">
        <v>40</v>
      </c>
    </row>
    <row r="126" spans="1:8">
      <c r="A126" s="93" t="s">
        <v>125</v>
      </c>
      <c r="B126" s="93" t="s">
        <v>78</v>
      </c>
      <c r="C126" s="93">
        <v>2</v>
      </c>
      <c r="D126" s="93" t="s">
        <v>450</v>
      </c>
      <c r="E126" s="93">
        <v>1989</v>
      </c>
      <c r="F126" s="93" t="s">
        <v>451</v>
      </c>
      <c r="G126" s="93" t="s">
        <v>452</v>
      </c>
      <c r="H126" s="137">
        <v>38</v>
      </c>
    </row>
    <row r="127" spans="1:8">
      <c r="A127" s="93" t="s">
        <v>126</v>
      </c>
      <c r="B127" s="93" t="s">
        <v>78</v>
      </c>
      <c r="C127" s="93">
        <v>3</v>
      </c>
      <c r="D127" s="93" t="s">
        <v>453</v>
      </c>
      <c r="E127" s="93">
        <v>1992</v>
      </c>
      <c r="F127" s="93" t="s">
        <v>445</v>
      </c>
      <c r="G127" s="93" t="s">
        <v>446</v>
      </c>
      <c r="H127" s="137">
        <v>36</v>
      </c>
    </row>
    <row r="128" spans="1:8">
      <c r="A128" s="93" t="s">
        <v>128</v>
      </c>
      <c r="B128" s="93" t="s">
        <v>78</v>
      </c>
      <c r="C128" s="93">
        <v>4</v>
      </c>
      <c r="D128" s="93" t="s">
        <v>474</v>
      </c>
      <c r="E128" s="93">
        <v>1989</v>
      </c>
      <c r="F128" s="93" t="s">
        <v>458</v>
      </c>
      <c r="G128" s="93" t="s">
        <v>459</v>
      </c>
      <c r="H128" s="137">
        <v>35</v>
      </c>
    </row>
    <row r="129" spans="1:8">
      <c r="A129" s="93" t="s">
        <v>155</v>
      </c>
      <c r="B129" s="93" t="s">
        <v>78</v>
      </c>
      <c r="C129" s="93">
        <v>5</v>
      </c>
      <c r="D129" s="93" t="s">
        <v>502</v>
      </c>
      <c r="E129" s="93">
        <v>1993</v>
      </c>
      <c r="F129" s="93" t="s">
        <v>503</v>
      </c>
      <c r="G129" s="93" t="s">
        <v>504</v>
      </c>
      <c r="H129" s="137">
        <v>34</v>
      </c>
    </row>
    <row r="130" spans="1:8">
      <c r="A130" s="93" t="s">
        <v>505</v>
      </c>
      <c r="B130" s="93" t="s">
        <v>78</v>
      </c>
      <c r="C130" s="93">
        <v>6</v>
      </c>
      <c r="D130" s="93" t="s">
        <v>408</v>
      </c>
      <c r="E130" s="93">
        <v>1987</v>
      </c>
      <c r="F130" s="93" t="s">
        <v>478</v>
      </c>
      <c r="G130" s="93" t="s">
        <v>479</v>
      </c>
      <c r="H130" s="137">
        <v>33</v>
      </c>
    </row>
    <row r="131" spans="1:8">
      <c r="A131" s="93" t="s">
        <v>251</v>
      </c>
      <c r="B131" s="93" t="s">
        <v>78</v>
      </c>
      <c r="C131" s="93">
        <v>7</v>
      </c>
      <c r="D131" s="93" t="s">
        <v>510</v>
      </c>
      <c r="E131" s="93">
        <v>1983</v>
      </c>
      <c r="F131" s="93" t="s">
        <v>511</v>
      </c>
      <c r="G131" s="93" t="s">
        <v>512</v>
      </c>
      <c r="H131" s="137">
        <v>32</v>
      </c>
    </row>
    <row r="132" spans="1:8">
      <c r="A132" s="93" t="s">
        <v>131</v>
      </c>
      <c r="B132" s="93" t="s">
        <v>78</v>
      </c>
      <c r="C132" s="93">
        <v>8</v>
      </c>
      <c r="D132" s="93" t="s">
        <v>516</v>
      </c>
      <c r="E132" s="93">
        <v>1986</v>
      </c>
      <c r="F132" s="93" t="s">
        <v>517</v>
      </c>
      <c r="G132" s="93" t="s">
        <v>518</v>
      </c>
      <c r="H132" s="137">
        <v>31</v>
      </c>
    </row>
    <row r="133" spans="1:8">
      <c r="A133" s="93" t="s">
        <v>157</v>
      </c>
      <c r="B133" s="93" t="s">
        <v>78</v>
      </c>
      <c r="C133" s="93">
        <v>9</v>
      </c>
      <c r="D133" s="93" t="s">
        <v>528</v>
      </c>
      <c r="E133" s="93">
        <v>1983</v>
      </c>
      <c r="F133" s="93" t="s">
        <v>493</v>
      </c>
      <c r="G133" s="93" t="s">
        <v>494</v>
      </c>
      <c r="H133" s="137">
        <v>30</v>
      </c>
    </row>
    <row r="134" spans="1:8">
      <c r="A134" s="93" t="s">
        <v>139</v>
      </c>
      <c r="B134" s="93" t="s">
        <v>78</v>
      </c>
      <c r="C134" s="93">
        <v>10</v>
      </c>
      <c r="D134" s="93" t="s">
        <v>575</v>
      </c>
      <c r="E134" s="93">
        <v>1987</v>
      </c>
      <c r="F134" s="93" t="s">
        <v>549</v>
      </c>
      <c r="G134" s="93" t="s">
        <v>550</v>
      </c>
      <c r="H134" s="137">
        <v>29</v>
      </c>
    </row>
    <row r="135" spans="1:8">
      <c r="A135" s="136" t="s">
        <v>256</v>
      </c>
      <c r="B135" s="136" t="s">
        <v>78</v>
      </c>
      <c r="C135" s="136"/>
      <c r="D135" s="136" t="s">
        <v>578</v>
      </c>
      <c r="E135" s="136">
        <v>1984</v>
      </c>
      <c r="F135" s="136" t="s">
        <v>579</v>
      </c>
      <c r="G135" s="136" t="s">
        <v>580</v>
      </c>
    </row>
    <row r="136" spans="1:8">
      <c r="A136" s="93" t="s">
        <v>366</v>
      </c>
      <c r="B136" s="93" t="s">
        <v>78</v>
      </c>
      <c r="C136" s="93">
        <v>12</v>
      </c>
      <c r="D136" s="93" t="s">
        <v>607</v>
      </c>
      <c r="E136" s="93">
        <v>1984</v>
      </c>
      <c r="F136" s="93" t="s">
        <v>608</v>
      </c>
      <c r="G136" s="93" t="s">
        <v>609</v>
      </c>
      <c r="H136" s="137">
        <v>28</v>
      </c>
    </row>
    <row r="137" spans="1:8">
      <c r="A137" s="93" t="s">
        <v>367</v>
      </c>
      <c r="B137" s="93" t="s">
        <v>78</v>
      </c>
      <c r="C137" s="93">
        <v>13</v>
      </c>
      <c r="D137" s="93" t="s">
        <v>614</v>
      </c>
      <c r="E137" s="93">
        <v>1989</v>
      </c>
      <c r="F137" s="93" t="s">
        <v>496</v>
      </c>
      <c r="G137" s="93" t="s">
        <v>497</v>
      </c>
      <c r="H137" s="137">
        <v>27</v>
      </c>
    </row>
    <row r="138" spans="1:8">
      <c r="A138" s="93" t="s">
        <v>264</v>
      </c>
      <c r="B138" s="93" t="s">
        <v>78</v>
      </c>
      <c r="C138" s="93">
        <v>14</v>
      </c>
      <c r="D138" s="93" t="s">
        <v>620</v>
      </c>
      <c r="E138" s="93">
        <v>1988</v>
      </c>
      <c r="F138" s="93" t="s">
        <v>514</v>
      </c>
      <c r="G138" s="93" t="s">
        <v>515</v>
      </c>
      <c r="H138" s="137">
        <v>26</v>
      </c>
    </row>
    <row r="139" spans="1:8">
      <c r="A139" s="93" t="s">
        <v>163</v>
      </c>
      <c r="B139" s="93" t="s">
        <v>78</v>
      </c>
      <c r="C139" s="93">
        <v>15</v>
      </c>
      <c r="D139" s="93" t="s">
        <v>646</v>
      </c>
      <c r="E139" s="93">
        <v>1984</v>
      </c>
      <c r="F139" s="93" t="s">
        <v>493</v>
      </c>
      <c r="G139" s="93" t="s">
        <v>494</v>
      </c>
      <c r="H139" s="137">
        <v>25</v>
      </c>
    </row>
    <row r="140" spans="1:8">
      <c r="A140" s="93" t="s">
        <v>372</v>
      </c>
      <c r="B140" s="93" t="s">
        <v>78</v>
      </c>
      <c r="C140" s="93">
        <v>16</v>
      </c>
      <c r="D140" s="93" t="s">
        <v>679</v>
      </c>
      <c r="E140" s="93">
        <v>1993</v>
      </c>
      <c r="F140" s="93" t="s">
        <v>451</v>
      </c>
      <c r="G140" s="93" t="s">
        <v>452</v>
      </c>
      <c r="H140" s="137">
        <v>24</v>
      </c>
    </row>
    <row r="141" spans="1:8">
      <c r="A141" s="93" t="s">
        <v>331</v>
      </c>
      <c r="B141" s="93" t="s">
        <v>78</v>
      </c>
      <c r="C141" s="93">
        <v>17</v>
      </c>
      <c r="D141" s="93" t="s">
        <v>709</v>
      </c>
      <c r="E141" s="93">
        <v>1986</v>
      </c>
      <c r="F141" s="93" t="s">
        <v>552</v>
      </c>
      <c r="G141" s="93" t="s">
        <v>553</v>
      </c>
      <c r="H141" s="137">
        <v>23</v>
      </c>
    </row>
    <row r="142" spans="1:8">
      <c r="A142" s="93" t="s">
        <v>219</v>
      </c>
      <c r="B142" s="93" t="s">
        <v>78</v>
      </c>
      <c r="C142" s="93">
        <v>18</v>
      </c>
      <c r="D142" s="93" t="s">
        <v>718</v>
      </c>
      <c r="E142" s="93">
        <v>1983</v>
      </c>
      <c r="F142" s="93" t="s">
        <v>585</v>
      </c>
      <c r="G142" s="93" t="s">
        <v>586</v>
      </c>
      <c r="H142" s="137">
        <v>22</v>
      </c>
    </row>
    <row r="143" spans="1:8">
      <c r="A143" s="93" t="s">
        <v>342</v>
      </c>
      <c r="B143" s="93" t="s">
        <v>78</v>
      </c>
      <c r="C143" s="93">
        <v>19</v>
      </c>
      <c r="D143" s="93" t="s">
        <v>774</v>
      </c>
      <c r="E143" s="93">
        <v>1989</v>
      </c>
      <c r="F143" s="93" t="s">
        <v>775</v>
      </c>
      <c r="G143" s="93" t="s">
        <v>776</v>
      </c>
      <c r="H143" s="137">
        <v>21</v>
      </c>
    </row>
    <row r="144" spans="1:8">
      <c r="A144" s="93" t="s">
        <v>291</v>
      </c>
      <c r="B144" s="93" t="s">
        <v>78</v>
      </c>
      <c r="C144" s="93">
        <v>20</v>
      </c>
      <c r="D144" s="93" t="s">
        <v>781</v>
      </c>
      <c r="E144" s="93">
        <v>1991</v>
      </c>
      <c r="F144" s="93" t="s">
        <v>549</v>
      </c>
      <c r="G144" s="93" t="s">
        <v>550</v>
      </c>
      <c r="H144" s="137">
        <v>20</v>
      </c>
    </row>
    <row r="145" spans="1:8">
      <c r="A145" s="93" t="s">
        <v>294</v>
      </c>
      <c r="B145" s="93" t="s">
        <v>78</v>
      </c>
      <c r="C145" s="93">
        <v>21</v>
      </c>
      <c r="D145" s="93" t="s">
        <v>790</v>
      </c>
      <c r="E145" s="93">
        <v>1990</v>
      </c>
      <c r="F145" s="93" t="s">
        <v>611</v>
      </c>
      <c r="G145" s="93" t="s">
        <v>612</v>
      </c>
      <c r="H145" s="137">
        <v>19</v>
      </c>
    </row>
    <row r="146" spans="1:8">
      <c r="A146" s="93" t="s">
        <v>298</v>
      </c>
      <c r="B146" s="93" t="s">
        <v>78</v>
      </c>
      <c r="C146" s="93">
        <v>22</v>
      </c>
      <c r="D146" s="93" t="s">
        <v>803</v>
      </c>
      <c r="E146" s="93">
        <v>1985</v>
      </c>
      <c r="F146" s="93" t="s">
        <v>493</v>
      </c>
      <c r="G146" s="93" t="s">
        <v>494</v>
      </c>
      <c r="H146" s="137">
        <v>18</v>
      </c>
    </row>
    <row r="147" spans="1:8">
      <c r="A147" s="93" t="s">
        <v>385</v>
      </c>
      <c r="B147" s="93" t="s">
        <v>78</v>
      </c>
      <c r="C147" s="93">
        <v>23</v>
      </c>
      <c r="D147" s="93" t="s">
        <v>807</v>
      </c>
      <c r="E147" s="93">
        <v>1990</v>
      </c>
      <c r="F147" s="93" t="s">
        <v>808</v>
      </c>
      <c r="G147" s="93" t="s">
        <v>809</v>
      </c>
      <c r="H147" s="137">
        <v>17</v>
      </c>
    </row>
    <row r="148" spans="1:8">
      <c r="A148" s="93" t="s">
        <v>299</v>
      </c>
      <c r="B148" s="93" t="s">
        <v>78</v>
      </c>
      <c r="C148" s="93">
        <v>24</v>
      </c>
      <c r="D148" s="93" t="s">
        <v>816</v>
      </c>
      <c r="E148" s="93">
        <v>1987</v>
      </c>
      <c r="F148" s="93" t="s">
        <v>514</v>
      </c>
      <c r="G148" s="93" t="s">
        <v>515</v>
      </c>
      <c r="H148" s="137">
        <v>16</v>
      </c>
    </row>
    <row r="149" spans="1:8">
      <c r="A149" s="93" t="s">
        <v>395</v>
      </c>
      <c r="B149" s="93" t="s">
        <v>78</v>
      </c>
      <c r="C149" s="93">
        <v>25</v>
      </c>
      <c r="D149" s="93" t="s">
        <v>853</v>
      </c>
      <c r="E149" s="93">
        <v>1990</v>
      </c>
      <c r="F149" s="93" t="s">
        <v>808</v>
      </c>
      <c r="G149" s="93" t="s">
        <v>809</v>
      </c>
      <c r="H149" s="137">
        <v>15</v>
      </c>
    </row>
    <row r="150" spans="1:8">
      <c r="A150" s="93" t="s">
        <v>915</v>
      </c>
      <c r="B150" s="93" t="s">
        <v>78</v>
      </c>
      <c r="C150" s="93">
        <v>26</v>
      </c>
      <c r="D150" s="93" t="s">
        <v>916</v>
      </c>
      <c r="E150" s="93">
        <v>1983</v>
      </c>
      <c r="F150" s="93" t="s">
        <v>638</v>
      </c>
      <c r="G150" s="93" t="s">
        <v>639</v>
      </c>
      <c r="H150" s="137">
        <v>14</v>
      </c>
    </row>
    <row r="151" spans="1:8">
      <c r="A151" s="93" t="s">
        <v>940</v>
      </c>
      <c r="B151" s="93" t="s">
        <v>78</v>
      </c>
      <c r="C151" s="93">
        <v>27</v>
      </c>
      <c r="D151" s="93" t="s">
        <v>941</v>
      </c>
      <c r="E151" s="93">
        <v>1989</v>
      </c>
      <c r="F151" s="93" t="s">
        <v>514</v>
      </c>
      <c r="G151" s="93" t="s">
        <v>515</v>
      </c>
      <c r="H151" s="137">
        <v>13</v>
      </c>
    </row>
    <row r="152" spans="1:8">
      <c r="A152" s="93" t="s">
        <v>960</v>
      </c>
      <c r="B152" s="93" t="s">
        <v>78</v>
      </c>
      <c r="C152" s="93">
        <v>28</v>
      </c>
      <c r="D152" s="93" t="s">
        <v>961</v>
      </c>
      <c r="E152" s="93">
        <v>1986</v>
      </c>
      <c r="F152" s="93" t="s">
        <v>962</v>
      </c>
      <c r="G152" s="93" t="s">
        <v>963</v>
      </c>
      <c r="H152" s="137">
        <v>12</v>
      </c>
    </row>
    <row r="153" spans="1:8">
      <c r="A153" s="93" t="s">
        <v>1320</v>
      </c>
      <c r="B153" s="93" t="s">
        <v>78</v>
      </c>
      <c r="C153" s="93">
        <v>29</v>
      </c>
      <c r="D153" s="93" t="s">
        <v>1321</v>
      </c>
      <c r="E153" s="93">
        <v>1993</v>
      </c>
      <c r="F153" s="93" t="s">
        <v>626</v>
      </c>
      <c r="G153" s="93" t="s">
        <v>627</v>
      </c>
      <c r="H153" s="137">
        <v>11</v>
      </c>
    </row>
    <row r="154" spans="1:8">
      <c r="A154" s="93" t="s">
        <v>1350</v>
      </c>
      <c r="B154" s="93" t="s">
        <v>78</v>
      </c>
      <c r="C154" s="93">
        <v>30</v>
      </c>
      <c r="D154" s="93" t="s">
        <v>1351</v>
      </c>
      <c r="E154" s="93">
        <v>1992</v>
      </c>
      <c r="F154" s="93" t="s">
        <v>549</v>
      </c>
      <c r="G154" s="93" t="s">
        <v>550</v>
      </c>
      <c r="H154" s="137">
        <v>10</v>
      </c>
    </row>
    <row r="155" spans="1:8">
      <c r="A155" s="135" t="s">
        <v>182</v>
      </c>
      <c r="B155" s="135" t="s">
        <v>85</v>
      </c>
      <c r="C155" s="135">
        <v>1</v>
      </c>
      <c r="D155" s="135" t="s">
        <v>466</v>
      </c>
      <c r="E155" s="135">
        <v>1979</v>
      </c>
      <c r="F155" s="135" t="s">
        <v>467</v>
      </c>
      <c r="G155" s="135" t="s">
        <v>468</v>
      </c>
      <c r="H155" s="113">
        <v>40</v>
      </c>
    </row>
    <row r="156" spans="1:8">
      <c r="A156" s="93" t="s">
        <v>151</v>
      </c>
      <c r="B156" s="93" t="s">
        <v>85</v>
      </c>
      <c r="C156" s="93">
        <v>3</v>
      </c>
      <c r="D156" s="93" t="s">
        <v>471</v>
      </c>
      <c r="E156" s="93">
        <v>1981</v>
      </c>
      <c r="F156" s="93" t="s">
        <v>472</v>
      </c>
      <c r="G156" s="93" t="s">
        <v>473</v>
      </c>
      <c r="H156" s="137">
        <v>38</v>
      </c>
    </row>
    <row r="157" spans="1:8">
      <c r="A157" s="93" t="s">
        <v>185</v>
      </c>
      <c r="B157" s="93" t="s">
        <v>85</v>
      </c>
      <c r="C157" s="93">
        <v>4</v>
      </c>
      <c r="D157" s="93" t="s">
        <v>411</v>
      </c>
      <c r="E157" s="93">
        <v>1982</v>
      </c>
      <c r="F157" s="93" t="s">
        <v>458</v>
      </c>
      <c r="G157" s="93" t="s">
        <v>459</v>
      </c>
      <c r="H157" s="137">
        <v>36</v>
      </c>
    </row>
    <row r="158" spans="1:8">
      <c r="A158" s="93" t="s">
        <v>188</v>
      </c>
      <c r="B158" s="93" t="s">
        <v>85</v>
      </c>
      <c r="C158" s="93">
        <v>5</v>
      </c>
      <c r="D158" s="93" t="s">
        <v>522</v>
      </c>
      <c r="E158" s="93">
        <v>1979</v>
      </c>
      <c r="F158" s="93" t="s">
        <v>523</v>
      </c>
      <c r="G158" s="93" t="s">
        <v>524</v>
      </c>
      <c r="H158" s="137">
        <v>35</v>
      </c>
    </row>
    <row r="159" spans="1:8">
      <c r="A159" s="93" t="s">
        <v>194</v>
      </c>
      <c r="B159" s="93" t="s">
        <v>85</v>
      </c>
      <c r="C159" s="93">
        <v>6</v>
      </c>
      <c r="D159" s="93" t="s">
        <v>561</v>
      </c>
      <c r="E159" s="93">
        <v>1982</v>
      </c>
      <c r="F159" s="93" t="s">
        <v>562</v>
      </c>
      <c r="G159" s="93" t="s">
        <v>563</v>
      </c>
      <c r="H159" s="137">
        <v>34</v>
      </c>
    </row>
    <row r="160" spans="1:8">
      <c r="A160" s="93" t="s">
        <v>138</v>
      </c>
      <c r="B160" s="93" t="s">
        <v>85</v>
      </c>
      <c r="C160" s="93">
        <v>7</v>
      </c>
      <c r="D160" s="93" t="s">
        <v>413</v>
      </c>
      <c r="E160" s="93">
        <v>1981</v>
      </c>
      <c r="F160" s="93" t="s">
        <v>565</v>
      </c>
      <c r="G160" s="93" t="s">
        <v>566</v>
      </c>
      <c r="H160" s="137">
        <v>33</v>
      </c>
    </row>
    <row r="161" spans="1:8">
      <c r="A161" s="93" t="s">
        <v>362</v>
      </c>
      <c r="B161" s="93" t="s">
        <v>85</v>
      </c>
      <c r="C161" s="93">
        <v>8</v>
      </c>
      <c r="D161" s="93" t="s">
        <v>572</v>
      </c>
      <c r="E161" s="93">
        <v>1979</v>
      </c>
      <c r="F161" s="93" t="s">
        <v>514</v>
      </c>
      <c r="G161" s="93" t="s">
        <v>515</v>
      </c>
      <c r="H161" s="137">
        <v>32</v>
      </c>
    </row>
    <row r="162" spans="1:8">
      <c r="A162" s="93" t="s">
        <v>196</v>
      </c>
      <c r="B162" s="93" t="s">
        <v>85</v>
      </c>
      <c r="C162" s="93">
        <v>9</v>
      </c>
      <c r="D162" s="93" t="s">
        <v>573</v>
      </c>
      <c r="E162" s="93">
        <v>1980</v>
      </c>
      <c r="F162" s="93" t="s">
        <v>569</v>
      </c>
      <c r="G162" s="93" t="s">
        <v>570</v>
      </c>
      <c r="H162" s="137">
        <v>31</v>
      </c>
    </row>
    <row r="163" spans="1:8">
      <c r="A163" s="93" t="s">
        <v>261</v>
      </c>
      <c r="B163" s="93" t="s">
        <v>85</v>
      </c>
      <c r="C163" s="93">
        <v>10</v>
      </c>
      <c r="D163" s="93" t="s">
        <v>601</v>
      </c>
      <c r="E163" s="93">
        <v>1980</v>
      </c>
      <c r="F163" s="93" t="s">
        <v>602</v>
      </c>
      <c r="G163" s="93" t="s">
        <v>603</v>
      </c>
      <c r="H163" s="137">
        <v>30</v>
      </c>
    </row>
    <row r="164" spans="1:8">
      <c r="A164" s="93" t="s">
        <v>204</v>
      </c>
      <c r="B164" s="93" t="s">
        <v>85</v>
      </c>
      <c r="C164" s="93">
        <v>11</v>
      </c>
      <c r="D164" s="93" t="s">
        <v>623</v>
      </c>
      <c r="E164" s="93">
        <v>1978</v>
      </c>
      <c r="F164" s="93" t="s">
        <v>486</v>
      </c>
      <c r="G164" s="93" t="s">
        <v>487</v>
      </c>
      <c r="H164" s="137">
        <v>29</v>
      </c>
    </row>
    <row r="165" spans="1:8">
      <c r="A165" s="93" t="s">
        <v>268</v>
      </c>
      <c r="B165" s="93" t="s">
        <v>85</v>
      </c>
      <c r="C165" s="93">
        <v>12</v>
      </c>
      <c r="D165" s="93" t="s">
        <v>640</v>
      </c>
      <c r="E165" s="93">
        <v>1979</v>
      </c>
      <c r="F165" s="93" t="s">
        <v>641</v>
      </c>
      <c r="G165" s="93" t="s">
        <v>642</v>
      </c>
      <c r="H165" s="137">
        <v>28</v>
      </c>
    </row>
    <row r="166" spans="1:8">
      <c r="A166" s="93" t="s">
        <v>210</v>
      </c>
      <c r="B166" s="93" t="s">
        <v>85</v>
      </c>
      <c r="C166" s="93">
        <v>13</v>
      </c>
      <c r="D166" s="93" t="s">
        <v>667</v>
      </c>
      <c r="E166" s="93">
        <v>1979</v>
      </c>
      <c r="F166" s="93" t="s">
        <v>668</v>
      </c>
      <c r="G166" s="93" t="s">
        <v>669</v>
      </c>
      <c r="H166" s="137">
        <v>27</v>
      </c>
    </row>
    <row r="167" spans="1:8">
      <c r="A167" s="93" t="s">
        <v>371</v>
      </c>
      <c r="B167" s="93" t="s">
        <v>85</v>
      </c>
      <c r="C167" s="93">
        <v>14</v>
      </c>
      <c r="D167" s="93" t="s">
        <v>673</v>
      </c>
      <c r="E167" s="93">
        <v>1980</v>
      </c>
      <c r="F167" s="93" t="s">
        <v>493</v>
      </c>
      <c r="G167" s="93" t="s">
        <v>494</v>
      </c>
      <c r="H167" s="137">
        <v>26</v>
      </c>
    </row>
    <row r="168" spans="1:8">
      <c r="A168" s="93" t="s">
        <v>683</v>
      </c>
      <c r="B168" s="93" t="s">
        <v>85</v>
      </c>
      <c r="C168" s="93">
        <v>15</v>
      </c>
      <c r="D168" s="93" t="s">
        <v>684</v>
      </c>
      <c r="E168" s="93">
        <v>1982</v>
      </c>
      <c r="F168" s="93" t="s">
        <v>552</v>
      </c>
      <c r="G168" s="93" t="s">
        <v>553</v>
      </c>
      <c r="H168" s="137">
        <v>25</v>
      </c>
    </row>
    <row r="169" spans="1:8">
      <c r="A169" s="93" t="s">
        <v>277</v>
      </c>
      <c r="B169" s="93" t="s">
        <v>85</v>
      </c>
      <c r="C169" s="93">
        <v>16</v>
      </c>
      <c r="D169" s="93" t="s">
        <v>704</v>
      </c>
      <c r="E169" s="93">
        <v>1979</v>
      </c>
      <c r="F169" s="93" t="s">
        <v>493</v>
      </c>
      <c r="G169" s="93" t="s">
        <v>494</v>
      </c>
      <c r="H169" s="137">
        <v>24</v>
      </c>
    </row>
    <row r="170" spans="1:8">
      <c r="A170" s="93" t="s">
        <v>213</v>
      </c>
      <c r="B170" s="93" t="s">
        <v>85</v>
      </c>
      <c r="C170" s="93">
        <v>17</v>
      </c>
      <c r="D170" s="93" t="s">
        <v>707</v>
      </c>
      <c r="E170" s="93">
        <v>1979</v>
      </c>
      <c r="F170" s="93" t="s">
        <v>689</v>
      </c>
      <c r="G170" s="93" t="s">
        <v>690</v>
      </c>
      <c r="H170" s="137">
        <v>23</v>
      </c>
    </row>
    <row r="171" spans="1:8">
      <c r="A171" s="93" t="s">
        <v>283</v>
      </c>
      <c r="B171" s="93" t="s">
        <v>85</v>
      </c>
      <c r="C171" s="93">
        <v>18</v>
      </c>
      <c r="D171" s="93" t="s">
        <v>744</v>
      </c>
      <c r="E171" s="93">
        <v>1978</v>
      </c>
      <c r="F171" s="93" t="s">
        <v>745</v>
      </c>
      <c r="G171" s="93" t="s">
        <v>746</v>
      </c>
      <c r="H171" s="137">
        <v>22</v>
      </c>
    </row>
    <row r="172" spans="1:8">
      <c r="A172" s="93" t="s">
        <v>147</v>
      </c>
      <c r="B172" s="93" t="s">
        <v>85</v>
      </c>
      <c r="C172" s="93">
        <v>19</v>
      </c>
      <c r="D172" s="93" t="s">
        <v>747</v>
      </c>
      <c r="E172" s="93">
        <v>1979</v>
      </c>
      <c r="F172" s="93" t="s">
        <v>461</v>
      </c>
      <c r="G172" s="93" t="s">
        <v>462</v>
      </c>
      <c r="H172" s="137">
        <v>21</v>
      </c>
    </row>
    <row r="173" spans="1:8">
      <c r="A173" s="93" t="s">
        <v>289</v>
      </c>
      <c r="B173" s="93" t="s">
        <v>85</v>
      </c>
      <c r="C173" s="93">
        <v>20</v>
      </c>
      <c r="D173" s="93" t="s">
        <v>773</v>
      </c>
      <c r="E173" s="93">
        <v>1978</v>
      </c>
      <c r="F173" s="93" t="s">
        <v>541</v>
      </c>
      <c r="G173" s="93" t="s">
        <v>542</v>
      </c>
      <c r="H173" s="137">
        <v>20</v>
      </c>
    </row>
    <row r="174" spans="1:8">
      <c r="A174" s="93" t="s">
        <v>387</v>
      </c>
      <c r="B174" s="93" t="s">
        <v>85</v>
      </c>
      <c r="C174" s="93">
        <v>21</v>
      </c>
      <c r="D174" s="93" t="s">
        <v>812</v>
      </c>
      <c r="E174" s="93">
        <v>1978</v>
      </c>
      <c r="F174" s="93" t="s">
        <v>721</v>
      </c>
      <c r="G174" s="93" t="s">
        <v>722</v>
      </c>
      <c r="H174" s="137">
        <v>19</v>
      </c>
    </row>
    <row r="175" spans="1:8">
      <c r="A175" s="93" t="s">
        <v>352</v>
      </c>
      <c r="B175" s="93" t="s">
        <v>85</v>
      </c>
      <c r="C175" s="93">
        <v>22</v>
      </c>
      <c r="D175" s="93" t="s">
        <v>814</v>
      </c>
      <c r="E175" s="93">
        <v>1982</v>
      </c>
      <c r="F175" s="93" t="s">
        <v>775</v>
      </c>
      <c r="G175" s="93" t="s">
        <v>776</v>
      </c>
      <c r="H175" s="137">
        <v>18</v>
      </c>
    </row>
    <row r="176" spans="1:8">
      <c r="A176" s="93" t="s">
        <v>177</v>
      </c>
      <c r="B176" s="93" t="s">
        <v>85</v>
      </c>
      <c r="C176" s="93">
        <v>23</v>
      </c>
      <c r="D176" s="93" t="s">
        <v>837</v>
      </c>
      <c r="E176" s="93">
        <v>1978</v>
      </c>
      <c r="F176" s="93" t="s">
        <v>469</v>
      </c>
      <c r="G176" s="93" t="s">
        <v>470</v>
      </c>
      <c r="H176" s="137">
        <v>17</v>
      </c>
    </row>
    <row r="177" spans="1:8">
      <c r="A177" s="93" t="s">
        <v>358</v>
      </c>
      <c r="B177" s="93" t="s">
        <v>85</v>
      </c>
      <c r="C177" s="93">
        <v>24</v>
      </c>
      <c r="D177" s="93" t="s">
        <v>839</v>
      </c>
      <c r="E177" s="93">
        <v>1978</v>
      </c>
      <c r="F177" s="93" t="s">
        <v>481</v>
      </c>
      <c r="G177" s="93" t="s">
        <v>482</v>
      </c>
      <c r="H177" s="137">
        <v>16</v>
      </c>
    </row>
    <row r="178" spans="1:8">
      <c r="A178" s="93" t="s">
        <v>843</v>
      </c>
      <c r="B178" s="93" t="s">
        <v>85</v>
      </c>
      <c r="C178" s="93">
        <v>25</v>
      </c>
      <c r="D178" s="93" t="s">
        <v>844</v>
      </c>
      <c r="E178" s="93">
        <v>1980</v>
      </c>
      <c r="F178" s="93" t="s">
        <v>598</v>
      </c>
      <c r="G178" s="93" t="s">
        <v>599</v>
      </c>
      <c r="H178" s="137">
        <v>15</v>
      </c>
    </row>
    <row r="179" spans="1:8">
      <c r="A179" s="93" t="s">
        <v>242</v>
      </c>
      <c r="B179" s="93" t="s">
        <v>85</v>
      </c>
      <c r="C179" s="93">
        <v>26</v>
      </c>
      <c r="D179" s="93" t="s">
        <v>864</v>
      </c>
      <c r="E179" s="93">
        <v>1979</v>
      </c>
      <c r="F179" s="93" t="s">
        <v>486</v>
      </c>
      <c r="G179" s="93" t="s">
        <v>487</v>
      </c>
      <c r="H179" s="137">
        <v>14</v>
      </c>
    </row>
    <row r="180" spans="1:8">
      <c r="A180" s="93" t="s">
        <v>920</v>
      </c>
      <c r="B180" s="93" t="s">
        <v>85</v>
      </c>
      <c r="C180" s="93">
        <v>27</v>
      </c>
      <c r="D180" s="93" t="s">
        <v>921</v>
      </c>
      <c r="E180" s="93">
        <v>1978</v>
      </c>
      <c r="F180" s="93" t="s">
        <v>861</v>
      </c>
      <c r="G180" s="93" t="s">
        <v>862</v>
      </c>
      <c r="H180" s="137">
        <v>13</v>
      </c>
    </row>
    <row r="181" spans="1:8">
      <c r="A181" s="93" t="s">
        <v>924</v>
      </c>
      <c r="B181" s="93" t="s">
        <v>85</v>
      </c>
      <c r="C181" s="93">
        <v>28</v>
      </c>
      <c r="D181" s="93" t="s">
        <v>925</v>
      </c>
      <c r="E181" s="93">
        <v>1980</v>
      </c>
      <c r="F181" s="93" t="s">
        <v>652</v>
      </c>
      <c r="G181" s="93" t="s">
        <v>653</v>
      </c>
      <c r="H181" s="137">
        <v>12</v>
      </c>
    </row>
    <row r="182" spans="1:8">
      <c r="A182" s="93" t="s">
        <v>954</v>
      </c>
      <c r="B182" s="93" t="s">
        <v>85</v>
      </c>
      <c r="C182" s="93">
        <v>29</v>
      </c>
      <c r="D182" s="93" t="s">
        <v>955</v>
      </c>
      <c r="E182" s="93">
        <v>1978</v>
      </c>
      <c r="F182" s="93" t="s">
        <v>514</v>
      </c>
      <c r="G182" s="93" t="s">
        <v>515</v>
      </c>
      <c r="H182" s="137">
        <v>11</v>
      </c>
    </row>
    <row r="183" spans="1:8">
      <c r="A183" s="93" t="s">
        <v>978</v>
      </c>
      <c r="B183" s="93" t="s">
        <v>85</v>
      </c>
      <c r="C183" s="93">
        <v>30</v>
      </c>
      <c r="D183" s="93" t="s">
        <v>979</v>
      </c>
      <c r="E183" s="93">
        <v>1979</v>
      </c>
      <c r="F183" s="93" t="s">
        <v>598</v>
      </c>
      <c r="G183" s="93" t="s">
        <v>599</v>
      </c>
      <c r="H183" s="137">
        <v>10</v>
      </c>
    </row>
    <row r="184" spans="1:8">
      <c r="A184" s="93" t="s">
        <v>1020</v>
      </c>
      <c r="B184" s="93" t="s">
        <v>85</v>
      </c>
      <c r="C184" s="93">
        <v>31</v>
      </c>
      <c r="D184" s="93" t="s">
        <v>1021</v>
      </c>
      <c r="E184" s="93">
        <v>1982</v>
      </c>
      <c r="F184" s="93" t="s">
        <v>588</v>
      </c>
      <c r="G184" s="93" t="s">
        <v>589</v>
      </c>
      <c r="H184" s="137">
        <v>9</v>
      </c>
    </row>
    <row r="185" spans="1:8">
      <c r="A185" s="93" t="s">
        <v>1064</v>
      </c>
      <c r="B185" s="93" t="s">
        <v>85</v>
      </c>
      <c r="C185" s="93">
        <v>32</v>
      </c>
      <c r="D185" s="93" t="s">
        <v>1065</v>
      </c>
      <c r="E185" s="93">
        <v>1978</v>
      </c>
      <c r="F185" s="93" t="s">
        <v>598</v>
      </c>
      <c r="G185" s="93" t="s">
        <v>599</v>
      </c>
      <c r="H185" s="137">
        <v>8</v>
      </c>
    </row>
    <row r="186" spans="1:8">
      <c r="A186" s="93" t="s">
        <v>1094</v>
      </c>
      <c r="B186" s="93" t="s">
        <v>85</v>
      </c>
      <c r="C186" s="93">
        <v>33</v>
      </c>
      <c r="D186" s="93" t="s">
        <v>1095</v>
      </c>
      <c r="E186" s="93">
        <v>1979</v>
      </c>
      <c r="F186" s="93" t="s">
        <v>472</v>
      </c>
      <c r="G186" s="93" t="s">
        <v>473</v>
      </c>
      <c r="H186" s="137">
        <v>7</v>
      </c>
    </row>
    <row r="187" spans="1:8">
      <c r="A187" s="93" t="s">
        <v>1112</v>
      </c>
      <c r="B187" s="93" t="s">
        <v>85</v>
      </c>
      <c r="C187" s="93">
        <v>34</v>
      </c>
      <c r="D187" s="93" t="s">
        <v>1113</v>
      </c>
      <c r="E187" s="93">
        <v>1979</v>
      </c>
      <c r="F187" s="93" t="s">
        <v>1114</v>
      </c>
      <c r="G187" s="93" t="s">
        <v>1115</v>
      </c>
      <c r="H187" s="137">
        <v>6</v>
      </c>
    </row>
    <row r="188" spans="1:8">
      <c r="A188" s="93" t="s">
        <v>1273</v>
      </c>
      <c r="B188" s="93" t="s">
        <v>85</v>
      </c>
      <c r="C188" s="93">
        <v>35</v>
      </c>
      <c r="D188" s="93" t="s">
        <v>1274</v>
      </c>
      <c r="E188" s="93">
        <v>1982</v>
      </c>
      <c r="F188" s="93" t="s">
        <v>733</v>
      </c>
      <c r="G188" s="93" t="s">
        <v>734</v>
      </c>
      <c r="H188" s="137">
        <v>5</v>
      </c>
    </row>
    <row r="189" spans="1:8">
      <c r="A189" s="135" t="s">
        <v>454</v>
      </c>
      <c r="B189" s="135" t="s">
        <v>88</v>
      </c>
      <c r="C189" s="135">
        <v>1</v>
      </c>
      <c r="D189" s="135" t="s">
        <v>455</v>
      </c>
      <c r="E189" s="135">
        <v>1974</v>
      </c>
      <c r="F189" s="135" t="s">
        <v>456</v>
      </c>
      <c r="G189" s="135" t="s">
        <v>457</v>
      </c>
      <c r="H189" s="113">
        <v>40</v>
      </c>
    </row>
    <row r="190" spans="1:8">
      <c r="A190" s="93" t="s">
        <v>180</v>
      </c>
      <c r="B190" s="93" t="s">
        <v>88</v>
      </c>
      <c r="C190" s="93">
        <v>2</v>
      </c>
      <c r="D190" s="93" t="s">
        <v>429</v>
      </c>
      <c r="E190" s="93">
        <v>1976</v>
      </c>
      <c r="F190" s="93" t="s">
        <v>458</v>
      </c>
      <c r="G190" s="93" t="s">
        <v>459</v>
      </c>
      <c r="H190" s="137">
        <v>38</v>
      </c>
    </row>
    <row r="191" spans="1:8">
      <c r="A191" s="93" t="s">
        <v>183</v>
      </c>
      <c r="B191" s="93" t="s">
        <v>88</v>
      </c>
      <c r="C191" s="93">
        <v>3</v>
      </c>
      <c r="D191" s="93" t="s">
        <v>428</v>
      </c>
      <c r="E191" s="93">
        <v>1977</v>
      </c>
      <c r="F191" s="93" t="s">
        <v>469</v>
      </c>
      <c r="G191" s="93" t="s">
        <v>470</v>
      </c>
      <c r="H191" s="137">
        <v>36</v>
      </c>
    </row>
    <row r="192" spans="1:8">
      <c r="A192" s="93" t="s">
        <v>245</v>
      </c>
      <c r="B192" s="93" t="s">
        <v>88</v>
      </c>
      <c r="C192" s="93">
        <v>4</v>
      </c>
      <c r="D192" s="93" t="s">
        <v>409</v>
      </c>
      <c r="E192" s="93">
        <v>1974</v>
      </c>
      <c r="F192" s="93" t="s">
        <v>478</v>
      </c>
      <c r="G192" s="93" t="s">
        <v>479</v>
      </c>
      <c r="H192" s="137">
        <v>35</v>
      </c>
    </row>
    <row r="193" spans="1:8">
      <c r="A193" s="93" t="s">
        <v>184</v>
      </c>
      <c r="B193" s="93" t="s">
        <v>88</v>
      </c>
      <c r="C193" s="93">
        <v>5</v>
      </c>
      <c r="D193" s="93" t="s">
        <v>480</v>
      </c>
      <c r="E193" s="93">
        <v>1976</v>
      </c>
      <c r="F193" s="93" t="s">
        <v>481</v>
      </c>
      <c r="G193" s="93" t="s">
        <v>482</v>
      </c>
      <c r="H193" s="137">
        <v>34</v>
      </c>
    </row>
    <row r="194" spans="1:8">
      <c r="A194" s="93" t="s">
        <v>152</v>
      </c>
      <c r="B194" s="93" t="s">
        <v>88</v>
      </c>
      <c r="C194" s="93">
        <v>6</v>
      </c>
      <c r="D194" s="93" t="s">
        <v>483</v>
      </c>
      <c r="E194" s="93">
        <v>1973</v>
      </c>
      <c r="F194" s="93" t="s">
        <v>458</v>
      </c>
      <c r="G194" s="93" t="s">
        <v>459</v>
      </c>
      <c r="H194" s="137">
        <v>33</v>
      </c>
    </row>
    <row r="195" spans="1:8">
      <c r="A195" s="93" t="s">
        <v>248</v>
      </c>
      <c r="B195" s="93" t="s">
        <v>88</v>
      </c>
      <c r="C195" s="93">
        <v>7</v>
      </c>
      <c r="D195" s="93" t="s">
        <v>495</v>
      </c>
      <c r="E195" s="93">
        <v>1976</v>
      </c>
      <c r="F195" s="93" t="s">
        <v>496</v>
      </c>
      <c r="G195" s="93" t="s">
        <v>497</v>
      </c>
      <c r="H195" s="137">
        <v>32</v>
      </c>
    </row>
    <row r="196" spans="1:8">
      <c r="A196" s="93" t="s">
        <v>156</v>
      </c>
      <c r="B196" s="93" t="s">
        <v>88</v>
      </c>
      <c r="C196" s="93">
        <v>8</v>
      </c>
      <c r="D196" s="93" t="s">
        <v>509</v>
      </c>
      <c r="E196" s="93">
        <v>1977</v>
      </c>
      <c r="F196" s="93" t="s">
        <v>493</v>
      </c>
      <c r="G196" s="93" t="s">
        <v>494</v>
      </c>
      <c r="H196" s="137">
        <v>31</v>
      </c>
    </row>
    <row r="197" spans="1:8">
      <c r="A197" s="93" t="s">
        <v>186</v>
      </c>
      <c r="B197" s="93" t="s">
        <v>88</v>
      </c>
      <c r="C197" s="93">
        <v>9</v>
      </c>
      <c r="D197" s="93" t="s">
        <v>513</v>
      </c>
      <c r="E197" s="93">
        <v>1973</v>
      </c>
      <c r="F197" s="93" t="s">
        <v>514</v>
      </c>
      <c r="G197" s="93" t="s">
        <v>515</v>
      </c>
      <c r="H197" s="137">
        <v>30</v>
      </c>
    </row>
    <row r="198" spans="1:8">
      <c r="A198" s="93" t="s">
        <v>187</v>
      </c>
      <c r="B198" s="93" t="s">
        <v>88</v>
      </c>
      <c r="C198" s="93">
        <v>10</v>
      </c>
      <c r="D198" s="93" t="s">
        <v>519</v>
      </c>
      <c r="E198" s="93">
        <v>1973</v>
      </c>
      <c r="F198" s="93" t="s">
        <v>520</v>
      </c>
      <c r="G198" s="93" t="s">
        <v>521</v>
      </c>
      <c r="H198" s="137">
        <v>29</v>
      </c>
    </row>
    <row r="199" spans="1:8">
      <c r="A199" s="93" t="s">
        <v>158</v>
      </c>
      <c r="B199" s="93" t="s">
        <v>88</v>
      </c>
      <c r="C199" s="93">
        <v>11</v>
      </c>
      <c r="D199" s="93" t="s">
        <v>529</v>
      </c>
      <c r="E199" s="93">
        <v>1975</v>
      </c>
      <c r="F199" s="93" t="s">
        <v>458</v>
      </c>
      <c r="G199" s="93" t="s">
        <v>459</v>
      </c>
      <c r="H199" s="137">
        <v>28</v>
      </c>
    </row>
    <row r="200" spans="1:8">
      <c r="A200" s="93" t="s">
        <v>252</v>
      </c>
      <c r="B200" s="93" t="s">
        <v>88</v>
      </c>
      <c r="C200" s="93">
        <v>12</v>
      </c>
      <c r="D200" s="93" t="s">
        <v>530</v>
      </c>
      <c r="E200" s="93">
        <v>1977</v>
      </c>
      <c r="F200" s="93" t="s">
        <v>531</v>
      </c>
      <c r="G200" s="93" t="s">
        <v>532</v>
      </c>
      <c r="H200" s="137">
        <v>27</v>
      </c>
    </row>
    <row r="201" spans="1:8">
      <c r="A201" s="93" t="s">
        <v>189</v>
      </c>
      <c r="B201" s="93" t="s">
        <v>88</v>
      </c>
      <c r="C201" s="93">
        <v>13</v>
      </c>
      <c r="D201" s="93" t="s">
        <v>434</v>
      </c>
      <c r="E201" s="93">
        <v>1974</v>
      </c>
      <c r="F201" s="93" t="s">
        <v>445</v>
      </c>
      <c r="G201" s="93" t="s">
        <v>446</v>
      </c>
      <c r="H201" s="137">
        <v>26</v>
      </c>
    </row>
    <row r="202" spans="1:8">
      <c r="A202" s="93" t="s">
        <v>190</v>
      </c>
      <c r="B202" s="93" t="s">
        <v>88</v>
      </c>
      <c r="C202" s="93">
        <v>14</v>
      </c>
      <c r="D202" s="93" t="s">
        <v>540</v>
      </c>
      <c r="E202" s="93">
        <v>1975</v>
      </c>
      <c r="F202" s="93" t="s">
        <v>541</v>
      </c>
      <c r="G202" s="93" t="s">
        <v>542</v>
      </c>
      <c r="H202" s="137">
        <v>25</v>
      </c>
    </row>
    <row r="203" spans="1:8">
      <c r="A203" s="93" t="s">
        <v>254</v>
      </c>
      <c r="B203" s="93" t="s">
        <v>88</v>
      </c>
      <c r="C203" s="93">
        <v>15</v>
      </c>
      <c r="D203" s="93" t="s">
        <v>543</v>
      </c>
      <c r="E203" s="93">
        <v>1973</v>
      </c>
      <c r="F203" s="93" t="s">
        <v>486</v>
      </c>
      <c r="G203" s="93" t="s">
        <v>487</v>
      </c>
      <c r="H203" s="137">
        <v>24</v>
      </c>
    </row>
    <row r="204" spans="1:8">
      <c r="A204" s="93" t="s">
        <v>134</v>
      </c>
      <c r="B204" s="93" t="s">
        <v>88</v>
      </c>
      <c r="C204" s="93">
        <v>16</v>
      </c>
      <c r="D204" s="93" t="s">
        <v>545</v>
      </c>
      <c r="E204" s="93">
        <v>1973</v>
      </c>
      <c r="F204" s="93" t="s">
        <v>546</v>
      </c>
      <c r="G204" s="93" t="s">
        <v>547</v>
      </c>
      <c r="H204" s="137">
        <v>23</v>
      </c>
    </row>
    <row r="205" spans="1:8">
      <c r="A205" s="93" t="s">
        <v>317</v>
      </c>
      <c r="B205" s="93" t="s">
        <v>88</v>
      </c>
      <c r="C205" s="93">
        <v>17</v>
      </c>
      <c r="D205" s="93" t="s">
        <v>567</v>
      </c>
      <c r="E205" s="93">
        <v>1976</v>
      </c>
      <c r="F205" s="93" t="s">
        <v>486</v>
      </c>
      <c r="G205" s="93" t="s">
        <v>487</v>
      </c>
      <c r="H205" s="137">
        <v>22</v>
      </c>
    </row>
    <row r="206" spans="1:8">
      <c r="A206" s="93" t="s">
        <v>195</v>
      </c>
      <c r="B206" s="93" t="s">
        <v>88</v>
      </c>
      <c r="C206" s="93">
        <v>18</v>
      </c>
      <c r="D206" s="93" t="s">
        <v>568</v>
      </c>
      <c r="E206" s="93">
        <v>1977</v>
      </c>
      <c r="F206" s="93" t="s">
        <v>569</v>
      </c>
      <c r="G206" s="93" t="s">
        <v>570</v>
      </c>
      <c r="H206" s="137">
        <v>21</v>
      </c>
    </row>
    <row r="207" spans="1:8">
      <c r="A207" s="93" t="s">
        <v>319</v>
      </c>
      <c r="B207" s="93" t="s">
        <v>88</v>
      </c>
      <c r="C207" s="93">
        <v>20</v>
      </c>
      <c r="D207" s="93" t="s">
        <v>581</v>
      </c>
      <c r="E207" s="93">
        <v>1974</v>
      </c>
      <c r="F207" s="93" t="s">
        <v>493</v>
      </c>
      <c r="G207" s="93" t="s">
        <v>494</v>
      </c>
      <c r="H207" s="137">
        <v>20</v>
      </c>
    </row>
    <row r="208" spans="1:8">
      <c r="A208" s="93" t="s">
        <v>257</v>
      </c>
      <c r="B208" s="93" t="s">
        <v>88</v>
      </c>
      <c r="C208" s="93">
        <v>21</v>
      </c>
      <c r="D208" s="93" t="s">
        <v>582</v>
      </c>
      <c r="E208" s="93">
        <v>1975</v>
      </c>
      <c r="F208" s="93" t="s">
        <v>514</v>
      </c>
      <c r="G208" s="93" t="s">
        <v>515</v>
      </c>
      <c r="H208" s="137">
        <v>19</v>
      </c>
    </row>
    <row r="209" spans="1:8">
      <c r="A209" s="93" t="s">
        <v>197</v>
      </c>
      <c r="B209" s="93" t="s">
        <v>88</v>
      </c>
      <c r="C209" s="93">
        <v>22</v>
      </c>
      <c r="D209" s="93" t="s">
        <v>584</v>
      </c>
      <c r="E209" s="93">
        <v>1973</v>
      </c>
      <c r="F209" s="93" t="s">
        <v>585</v>
      </c>
      <c r="G209" s="93" t="s">
        <v>586</v>
      </c>
      <c r="H209" s="137">
        <v>18</v>
      </c>
    </row>
    <row r="210" spans="1:8">
      <c r="A210" s="93" t="s">
        <v>259</v>
      </c>
      <c r="B210" s="93" t="s">
        <v>88</v>
      </c>
      <c r="C210" s="93">
        <v>23</v>
      </c>
      <c r="D210" s="93" t="s">
        <v>595</v>
      </c>
      <c r="E210" s="93">
        <v>1973</v>
      </c>
      <c r="F210" s="93" t="s">
        <v>451</v>
      </c>
      <c r="G210" s="93" t="s">
        <v>452</v>
      </c>
      <c r="H210" s="137">
        <v>17</v>
      </c>
    </row>
    <row r="211" spans="1:8">
      <c r="A211" s="93" t="s">
        <v>199</v>
      </c>
      <c r="B211" s="93" t="s">
        <v>88</v>
      </c>
      <c r="C211" s="93">
        <v>24</v>
      </c>
      <c r="D211" s="93" t="s">
        <v>610</v>
      </c>
      <c r="E211" s="93">
        <v>1976</v>
      </c>
      <c r="F211" s="93" t="s">
        <v>611</v>
      </c>
      <c r="G211" s="93" t="s">
        <v>612</v>
      </c>
      <c r="H211" s="137">
        <v>16</v>
      </c>
    </row>
    <row r="212" spans="1:8">
      <c r="A212" s="93" t="s">
        <v>200</v>
      </c>
      <c r="B212" s="93" t="s">
        <v>88</v>
      </c>
      <c r="C212" s="93">
        <v>25</v>
      </c>
      <c r="D212" s="93" t="s">
        <v>613</v>
      </c>
      <c r="E212" s="93">
        <v>1973</v>
      </c>
      <c r="F212" s="93" t="s">
        <v>493</v>
      </c>
      <c r="G212" s="93" t="s">
        <v>494</v>
      </c>
      <c r="H212" s="137">
        <v>15</v>
      </c>
    </row>
    <row r="213" spans="1:8">
      <c r="A213" s="93" t="s">
        <v>628</v>
      </c>
      <c r="B213" s="93" t="s">
        <v>88</v>
      </c>
      <c r="C213" s="93">
        <v>26</v>
      </c>
      <c r="D213" s="93" t="s">
        <v>629</v>
      </c>
      <c r="E213" s="93">
        <v>1973</v>
      </c>
      <c r="F213" s="93" t="s">
        <v>493</v>
      </c>
      <c r="G213" s="93" t="s">
        <v>494</v>
      </c>
      <c r="H213" s="137">
        <v>14</v>
      </c>
    </row>
    <row r="214" spans="1:8">
      <c r="A214" s="93" t="s">
        <v>633</v>
      </c>
      <c r="B214" s="93" t="s">
        <v>88</v>
      </c>
      <c r="C214" s="93">
        <v>27</v>
      </c>
      <c r="D214" s="93" t="s">
        <v>634</v>
      </c>
      <c r="E214" s="93">
        <v>1973</v>
      </c>
      <c r="F214" s="93" t="s">
        <v>635</v>
      </c>
      <c r="G214" s="93" t="s">
        <v>636</v>
      </c>
      <c r="H214" s="137">
        <v>13</v>
      </c>
    </row>
    <row r="215" spans="1:8">
      <c r="A215" s="93" t="s">
        <v>207</v>
      </c>
      <c r="B215" s="93" t="s">
        <v>88</v>
      </c>
      <c r="C215" s="93">
        <v>28</v>
      </c>
      <c r="D215" s="93" t="s">
        <v>648</v>
      </c>
      <c r="E215" s="93">
        <v>1977</v>
      </c>
      <c r="F215" s="93" t="s">
        <v>514</v>
      </c>
      <c r="G215" s="93" t="s">
        <v>515</v>
      </c>
      <c r="H215" s="137">
        <v>12</v>
      </c>
    </row>
    <row r="216" spans="1:8">
      <c r="A216" s="93" t="s">
        <v>324</v>
      </c>
      <c r="B216" s="93" t="s">
        <v>88</v>
      </c>
      <c r="C216" s="93">
        <v>29</v>
      </c>
      <c r="D216" s="93" t="s">
        <v>656</v>
      </c>
      <c r="E216" s="93">
        <v>1975</v>
      </c>
      <c r="F216" s="93" t="s">
        <v>598</v>
      </c>
      <c r="G216" s="93" t="s">
        <v>599</v>
      </c>
      <c r="H216" s="137">
        <v>11</v>
      </c>
    </row>
    <row r="217" spans="1:8">
      <c r="A217" s="93" t="s">
        <v>374</v>
      </c>
      <c r="B217" s="93" t="s">
        <v>88</v>
      </c>
      <c r="C217" s="93">
        <v>30</v>
      </c>
      <c r="D217" s="93" t="s">
        <v>681</v>
      </c>
      <c r="E217" s="93">
        <v>1977</v>
      </c>
      <c r="F217" s="93" t="s">
        <v>456</v>
      </c>
      <c r="G217" s="93" t="s">
        <v>457</v>
      </c>
      <c r="H217" s="137">
        <v>10</v>
      </c>
    </row>
    <row r="218" spans="1:8">
      <c r="A218" s="93" t="s">
        <v>143</v>
      </c>
      <c r="B218" s="93" t="s">
        <v>88</v>
      </c>
      <c r="C218" s="93">
        <v>31</v>
      </c>
      <c r="D218" s="93" t="s">
        <v>682</v>
      </c>
      <c r="E218" s="93">
        <v>1974</v>
      </c>
      <c r="F218" s="93" t="s">
        <v>456</v>
      </c>
      <c r="G218" s="93" t="s">
        <v>457</v>
      </c>
      <c r="H218" s="137">
        <v>9</v>
      </c>
    </row>
    <row r="219" spans="1:8">
      <c r="A219" s="93" t="s">
        <v>169</v>
      </c>
      <c r="B219" s="93" t="s">
        <v>88</v>
      </c>
      <c r="C219" s="93">
        <v>32</v>
      </c>
      <c r="D219" s="93" t="s">
        <v>685</v>
      </c>
      <c r="E219" s="93">
        <v>1976</v>
      </c>
      <c r="F219" s="93" t="s">
        <v>686</v>
      </c>
      <c r="G219" s="93" t="s">
        <v>687</v>
      </c>
      <c r="H219" s="137">
        <v>8</v>
      </c>
    </row>
    <row r="220" spans="1:8">
      <c r="A220" s="93" t="s">
        <v>211</v>
      </c>
      <c r="B220" s="93" t="s">
        <v>88</v>
      </c>
      <c r="C220" s="93">
        <v>33</v>
      </c>
      <c r="D220" s="93" t="s">
        <v>691</v>
      </c>
      <c r="E220" s="93">
        <v>1973</v>
      </c>
      <c r="F220" s="93" t="s">
        <v>493</v>
      </c>
      <c r="G220" s="93" t="s">
        <v>494</v>
      </c>
      <c r="H220" s="137">
        <v>7</v>
      </c>
    </row>
    <row r="221" spans="1:8">
      <c r="A221" s="93" t="s">
        <v>276</v>
      </c>
      <c r="B221" s="93" t="s">
        <v>88</v>
      </c>
      <c r="C221" s="93">
        <v>34</v>
      </c>
      <c r="D221" s="93" t="s">
        <v>692</v>
      </c>
      <c r="E221" s="93">
        <v>1973</v>
      </c>
      <c r="F221" s="93" t="s">
        <v>552</v>
      </c>
      <c r="G221" s="93" t="s">
        <v>553</v>
      </c>
      <c r="H221" s="137">
        <v>6</v>
      </c>
    </row>
    <row r="222" spans="1:8">
      <c r="A222" s="93" t="s">
        <v>144</v>
      </c>
      <c r="B222" s="93" t="s">
        <v>88</v>
      </c>
      <c r="C222" s="93">
        <v>35</v>
      </c>
      <c r="D222" s="93" t="s">
        <v>697</v>
      </c>
      <c r="E222" s="93">
        <v>1977</v>
      </c>
      <c r="F222" s="93" t="s">
        <v>611</v>
      </c>
      <c r="G222" s="93" t="s">
        <v>612</v>
      </c>
      <c r="H222" s="137">
        <v>5</v>
      </c>
    </row>
    <row r="223" spans="1:8">
      <c r="A223" s="93" t="s">
        <v>378</v>
      </c>
      <c r="B223" s="93" t="s">
        <v>88</v>
      </c>
      <c r="C223" s="93">
        <v>36</v>
      </c>
      <c r="D223" s="93" t="s">
        <v>714</v>
      </c>
      <c r="E223" s="93">
        <v>1973</v>
      </c>
      <c r="F223" s="93" t="s">
        <v>588</v>
      </c>
      <c r="G223" s="93" t="s">
        <v>589</v>
      </c>
      <c r="H223" s="137">
        <v>4</v>
      </c>
    </row>
    <row r="224" spans="1:8">
      <c r="A224" s="93" t="s">
        <v>174</v>
      </c>
      <c r="B224" s="93" t="s">
        <v>88</v>
      </c>
      <c r="C224" s="93">
        <v>38</v>
      </c>
      <c r="D224" s="93" t="s">
        <v>415</v>
      </c>
      <c r="E224" s="93">
        <v>1975</v>
      </c>
      <c r="F224" s="93" t="s">
        <v>445</v>
      </c>
      <c r="G224" s="93" t="s">
        <v>446</v>
      </c>
      <c r="H224" s="137">
        <v>3</v>
      </c>
    </row>
    <row r="225" spans="1:8">
      <c r="A225" s="93" t="s">
        <v>223</v>
      </c>
      <c r="B225" s="93" t="s">
        <v>88</v>
      </c>
      <c r="C225" s="93">
        <v>39</v>
      </c>
      <c r="D225" s="93" t="s">
        <v>742</v>
      </c>
      <c r="E225" s="93">
        <v>1974</v>
      </c>
      <c r="F225" s="93" t="s">
        <v>593</v>
      </c>
      <c r="G225" s="93" t="s">
        <v>594</v>
      </c>
      <c r="H225" s="137">
        <v>2</v>
      </c>
    </row>
    <row r="226" spans="1:8">
      <c r="A226" s="93" t="s">
        <v>226</v>
      </c>
      <c r="B226" s="93" t="s">
        <v>88</v>
      </c>
      <c r="C226" s="93">
        <v>40</v>
      </c>
      <c r="D226" s="93" t="s">
        <v>750</v>
      </c>
      <c r="E226" s="93">
        <v>1975</v>
      </c>
      <c r="F226" s="93" t="s">
        <v>652</v>
      </c>
      <c r="G226" s="93" t="s">
        <v>653</v>
      </c>
      <c r="H226" s="137">
        <v>1</v>
      </c>
    </row>
    <row r="227" spans="1:8">
      <c r="A227" s="93" t="s">
        <v>756</v>
      </c>
      <c r="B227" s="93" t="s">
        <v>88</v>
      </c>
      <c r="C227" s="93">
        <v>41</v>
      </c>
      <c r="D227" s="93" t="s">
        <v>757</v>
      </c>
      <c r="E227" s="93">
        <v>1974</v>
      </c>
      <c r="F227" s="93" t="s">
        <v>461</v>
      </c>
      <c r="G227" s="93" t="s">
        <v>462</v>
      </c>
      <c r="H227" s="137">
        <v>1</v>
      </c>
    </row>
    <row r="228" spans="1:8">
      <c r="A228" s="93" t="s">
        <v>149</v>
      </c>
      <c r="B228" s="93" t="s">
        <v>88</v>
      </c>
      <c r="C228" s="93">
        <v>42</v>
      </c>
      <c r="D228" s="93" t="s">
        <v>766</v>
      </c>
      <c r="E228" s="93">
        <v>1975</v>
      </c>
      <c r="F228" s="93" t="s">
        <v>514</v>
      </c>
      <c r="G228" s="93" t="s">
        <v>515</v>
      </c>
      <c r="H228" s="137">
        <v>1</v>
      </c>
    </row>
    <row r="229" spans="1:8">
      <c r="A229" s="93" t="s">
        <v>288</v>
      </c>
      <c r="B229" s="93" t="s">
        <v>88</v>
      </c>
      <c r="C229" s="93">
        <v>43</v>
      </c>
      <c r="D229" s="93" t="s">
        <v>770</v>
      </c>
      <c r="E229" s="93">
        <v>1976</v>
      </c>
      <c r="F229" s="93" t="s">
        <v>608</v>
      </c>
      <c r="G229" s="93" t="s">
        <v>609</v>
      </c>
      <c r="H229" s="137">
        <v>1</v>
      </c>
    </row>
    <row r="230" spans="1:8">
      <c r="A230" s="93" t="s">
        <v>340</v>
      </c>
      <c r="B230" s="93" t="s">
        <v>88</v>
      </c>
      <c r="C230" s="93">
        <v>44</v>
      </c>
      <c r="D230" s="93" t="s">
        <v>771</v>
      </c>
      <c r="E230" s="93">
        <v>1974</v>
      </c>
      <c r="F230" s="93" t="s">
        <v>635</v>
      </c>
      <c r="G230" s="93" t="s">
        <v>636</v>
      </c>
      <c r="H230" s="137">
        <v>1</v>
      </c>
    </row>
    <row r="231" spans="1:8">
      <c r="A231" s="93" t="s">
        <v>296</v>
      </c>
      <c r="B231" s="93" t="s">
        <v>88</v>
      </c>
      <c r="C231" s="93">
        <v>45</v>
      </c>
      <c r="D231" s="93" t="s">
        <v>796</v>
      </c>
      <c r="E231" s="93">
        <v>1977</v>
      </c>
      <c r="F231" s="93" t="s">
        <v>511</v>
      </c>
      <c r="G231" s="93" t="s">
        <v>512</v>
      </c>
      <c r="H231" s="137">
        <v>1</v>
      </c>
    </row>
    <row r="232" spans="1:8">
      <c r="A232" s="93" t="s">
        <v>233</v>
      </c>
      <c r="B232" s="93" t="s">
        <v>88</v>
      </c>
      <c r="C232" s="93">
        <v>46</v>
      </c>
      <c r="D232" s="93" t="s">
        <v>797</v>
      </c>
      <c r="E232" s="93">
        <v>1975</v>
      </c>
      <c r="F232" s="93" t="s">
        <v>486</v>
      </c>
      <c r="G232" s="93" t="s">
        <v>487</v>
      </c>
      <c r="H232" s="137">
        <v>1</v>
      </c>
    </row>
    <row r="233" spans="1:8">
      <c r="A233" s="93" t="s">
        <v>349</v>
      </c>
      <c r="B233" s="93" t="s">
        <v>88</v>
      </c>
      <c r="C233" s="93">
        <v>47</v>
      </c>
      <c r="D233" s="93" t="s">
        <v>800</v>
      </c>
      <c r="E233" s="93">
        <v>1976</v>
      </c>
      <c r="F233" s="93" t="s">
        <v>486</v>
      </c>
      <c r="G233" s="93" t="s">
        <v>487</v>
      </c>
      <c r="H233" s="137">
        <v>1</v>
      </c>
    </row>
    <row r="234" spans="1:8">
      <c r="A234" s="93" t="s">
        <v>302</v>
      </c>
      <c r="B234" s="93" t="s">
        <v>88</v>
      </c>
      <c r="C234" s="93">
        <v>48</v>
      </c>
      <c r="D234" s="93" t="s">
        <v>422</v>
      </c>
      <c r="E234" s="93">
        <v>1977</v>
      </c>
      <c r="F234" s="93" t="s">
        <v>445</v>
      </c>
      <c r="G234" s="93" t="s">
        <v>446</v>
      </c>
      <c r="H234" s="137">
        <v>1</v>
      </c>
    </row>
    <row r="235" spans="1:8">
      <c r="A235" s="93" t="s">
        <v>305</v>
      </c>
      <c r="B235" s="93" t="s">
        <v>88</v>
      </c>
      <c r="C235" s="93">
        <v>49</v>
      </c>
      <c r="D235" s="93" t="s">
        <v>829</v>
      </c>
      <c r="E235" s="93">
        <v>1976</v>
      </c>
      <c r="F235" s="93" t="s">
        <v>541</v>
      </c>
      <c r="G235" s="93" t="s">
        <v>542</v>
      </c>
      <c r="H235" s="137">
        <v>1</v>
      </c>
    </row>
    <row r="236" spans="1:8">
      <c r="A236" s="93" t="s">
        <v>238</v>
      </c>
      <c r="B236" s="93" t="s">
        <v>88</v>
      </c>
      <c r="C236" s="93">
        <v>50</v>
      </c>
      <c r="D236" s="93" t="s">
        <v>831</v>
      </c>
      <c r="E236" s="93">
        <v>1976</v>
      </c>
      <c r="F236" s="93" t="s">
        <v>832</v>
      </c>
      <c r="G236" s="93" t="s">
        <v>833</v>
      </c>
      <c r="H236" s="137">
        <v>1</v>
      </c>
    </row>
    <row r="237" spans="1:8">
      <c r="A237" s="93" t="s">
        <v>391</v>
      </c>
      <c r="B237" s="93" t="s">
        <v>88</v>
      </c>
      <c r="C237" s="93">
        <v>51</v>
      </c>
      <c r="D237" s="93" t="s">
        <v>834</v>
      </c>
      <c r="E237" s="93">
        <v>1977</v>
      </c>
      <c r="F237" s="93" t="s">
        <v>461</v>
      </c>
      <c r="G237" s="93" t="s">
        <v>462</v>
      </c>
      <c r="H237" s="137">
        <v>1</v>
      </c>
    </row>
    <row r="238" spans="1:8">
      <c r="A238" s="93" t="s">
        <v>241</v>
      </c>
      <c r="B238" s="93" t="s">
        <v>88</v>
      </c>
      <c r="C238" s="93">
        <v>52</v>
      </c>
      <c r="D238" s="93" t="s">
        <v>848</v>
      </c>
      <c r="E238" s="93">
        <v>1974</v>
      </c>
      <c r="F238" s="93" t="s">
        <v>598</v>
      </c>
      <c r="G238" s="93" t="s">
        <v>599</v>
      </c>
      <c r="H238" s="137">
        <v>1</v>
      </c>
    </row>
    <row r="239" spans="1:8">
      <c r="A239" s="93" t="s">
        <v>311</v>
      </c>
      <c r="B239" s="93" t="s">
        <v>88</v>
      </c>
      <c r="C239" s="93">
        <v>53</v>
      </c>
      <c r="D239" s="93" t="s">
        <v>851</v>
      </c>
      <c r="E239" s="93">
        <v>1974</v>
      </c>
      <c r="F239" s="93" t="s">
        <v>635</v>
      </c>
      <c r="G239" s="93" t="s">
        <v>636</v>
      </c>
      <c r="H239" s="137">
        <v>1</v>
      </c>
    </row>
    <row r="240" spans="1:8">
      <c r="A240" s="93" t="s">
        <v>396</v>
      </c>
      <c r="B240" s="93" t="s">
        <v>88</v>
      </c>
      <c r="C240" s="93">
        <v>54</v>
      </c>
      <c r="D240" s="93" t="s">
        <v>858</v>
      </c>
      <c r="E240" s="93">
        <v>1977</v>
      </c>
      <c r="F240" s="93" t="s">
        <v>514</v>
      </c>
      <c r="G240" s="93" t="s">
        <v>515</v>
      </c>
      <c r="H240" s="137">
        <v>1</v>
      </c>
    </row>
    <row r="241" spans="1:8">
      <c r="A241" s="93" t="s">
        <v>359</v>
      </c>
      <c r="B241" s="93" t="s">
        <v>88</v>
      </c>
      <c r="C241" s="93">
        <v>55</v>
      </c>
      <c r="D241" s="93" t="s">
        <v>863</v>
      </c>
      <c r="E241" s="93">
        <v>1974</v>
      </c>
      <c r="F241" s="93" t="s">
        <v>588</v>
      </c>
      <c r="G241" s="93" t="s">
        <v>589</v>
      </c>
      <c r="H241" s="137">
        <v>1</v>
      </c>
    </row>
    <row r="242" spans="1:8">
      <c r="A242" s="93" t="s">
        <v>360</v>
      </c>
      <c r="B242" s="93" t="s">
        <v>88</v>
      </c>
      <c r="C242" s="93">
        <v>56</v>
      </c>
      <c r="D242" s="93" t="s">
        <v>571</v>
      </c>
      <c r="E242" s="93">
        <v>1974</v>
      </c>
      <c r="F242" s="93" t="s">
        <v>689</v>
      </c>
      <c r="G242" s="93" t="s">
        <v>690</v>
      </c>
      <c r="H242" s="137">
        <v>1</v>
      </c>
    </row>
    <row r="243" spans="1:8">
      <c r="A243" s="93" t="s">
        <v>399</v>
      </c>
      <c r="B243" s="93" t="s">
        <v>88</v>
      </c>
      <c r="C243" s="93">
        <v>57</v>
      </c>
      <c r="D243" s="93" t="s">
        <v>868</v>
      </c>
      <c r="E243" s="93">
        <v>1977</v>
      </c>
      <c r="F243" s="93" t="s">
        <v>486</v>
      </c>
      <c r="G243" s="93" t="s">
        <v>487</v>
      </c>
      <c r="H243" s="137">
        <v>1</v>
      </c>
    </row>
    <row r="244" spans="1:8">
      <c r="A244" s="93" t="s">
        <v>890</v>
      </c>
      <c r="B244" s="93" t="s">
        <v>88</v>
      </c>
      <c r="C244" s="93">
        <v>58</v>
      </c>
      <c r="D244" s="93" t="s">
        <v>891</v>
      </c>
      <c r="E244" s="93">
        <v>1975</v>
      </c>
      <c r="F244" s="93" t="s">
        <v>511</v>
      </c>
      <c r="G244" s="93" t="s">
        <v>512</v>
      </c>
      <c r="H244" s="137">
        <v>1</v>
      </c>
    </row>
    <row r="245" spans="1:8">
      <c r="A245" s="93" t="s">
        <v>894</v>
      </c>
      <c r="B245" s="93" t="s">
        <v>88</v>
      </c>
      <c r="C245" s="93">
        <v>59</v>
      </c>
      <c r="D245" s="93" t="s">
        <v>895</v>
      </c>
      <c r="E245" s="93">
        <v>1974</v>
      </c>
      <c r="F245" s="93" t="s">
        <v>493</v>
      </c>
      <c r="G245" s="93" t="s">
        <v>494</v>
      </c>
      <c r="H245" s="137">
        <v>1</v>
      </c>
    </row>
    <row r="246" spans="1:8">
      <c r="A246" s="93" t="s">
        <v>948</v>
      </c>
      <c r="B246" s="93" t="s">
        <v>88</v>
      </c>
      <c r="C246" s="93">
        <v>60</v>
      </c>
      <c r="D246" s="93" t="s">
        <v>949</v>
      </c>
      <c r="E246" s="93">
        <v>1976</v>
      </c>
      <c r="F246" s="93" t="s">
        <v>517</v>
      </c>
      <c r="G246" s="93" t="s">
        <v>518</v>
      </c>
      <c r="H246" s="137">
        <v>1</v>
      </c>
    </row>
    <row r="247" spans="1:8">
      <c r="A247" s="93" t="s">
        <v>950</v>
      </c>
      <c r="B247" s="93" t="s">
        <v>88</v>
      </c>
      <c r="C247" s="93">
        <v>61</v>
      </c>
      <c r="D247" s="93" t="s">
        <v>951</v>
      </c>
      <c r="E247" s="93">
        <v>1976</v>
      </c>
      <c r="F247" s="93" t="s">
        <v>626</v>
      </c>
      <c r="G247" s="93" t="s">
        <v>627</v>
      </c>
      <c r="H247" s="137">
        <v>1</v>
      </c>
    </row>
    <row r="248" spans="1:8">
      <c r="A248" s="93" t="s">
        <v>964</v>
      </c>
      <c r="B248" s="93" t="s">
        <v>88</v>
      </c>
      <c r="C248" s="93">
        <v>62</v>
      </c>
      <c r="D248" s="93" t="s">
        <v>965</v>
      </c>
      <c r="E248" s="93">
        <v>1973</v>
      </c>
      <c r="F248" s="93" t="s">
        <v>448</v>
      </c>
      <c r="G248" s="93" t="s">
        <v>449</v>
      </c>
      <c r="H248" s="137">
        <v>1</v>
      </c>
    </row>
    <row r="249" spans="1:8">
      <c r="A249" s="93" t="s">
        <v>992</v>
      </c>
      <c r="B249" s="93" t="s">
        <v>88</v>
      </c>
      <c r="C249" s="93">
        <v>63</v>
      </c>
      <c r="D249" s="93" t="s">
        <v>993</v>
      </c>
      <c r="E249" s="93">
        <v>1976</v>
      </c>
      <c r="F249" s="93" t="s">
        <v>689</v>
      </c>
      <c r="G249" s="93" t="s">
        <v>690</v>
      </c>
      <c r="H249" s="137">
        <v>1</v>
      </c>
    </row>
    <row r="250" spans="1:8">
      <c r="A250" s="93" t="s">
        <v>1012</v>
      </c>
      <c r="B250" s="93" t="s">
        <v>88</v>
      </c>
      <c r="C250" s="93">
        <v>64</v>
      </c>
      <c r="D250" s="93" t="s">
        <v>1013</v>
      </c>
      <c r="E250" s="93">
        <v>1977</v>
      </c>
      <c r="F250" s="93" t="s">
        <v>832</v>
      </c>
      <c r="G250" s="93" t="s">
        <v>833</v>
      </c>
      <c r="H250" s="137">
        <v>1</v>
      </c>
    </row>
    <row r="251" spans="1:8">
      <c r="A251" s="93" t="s">
        <v>1035</v>
      </c>
      <c r="B251" s="93" t="s">
        <v>88</v>
      </c>
      <c r="C251" s="93">
        <v>65</v>
      </c>
      <c r="D251" s="93" t="s">
        <v>1036</v>
      </c>
      <c r="E251" s="93">
        <v>1974</v>
      </c>
      <c r="F251" s="93" t="s">
        <v>538</v>
      </c>
      <c r="G251" s="93" t="s">
        <v>539</v>
      </c>
      <c r="H251" s="137">
        <v>1</v>
      </c>
    </row>
    <row r="252" spans="1:8">
      <c r="A252" s="93" t="s">
        <v>1068</v>
      </c>
      <c r="B252" s="93" t="s">
        <v>88</v>
      </c>
      <c r="C252" s="93">
        <v>66</v>
      </c>
      <c r="D252" s="93" t="s">
        <v>1069</v>
      </c>
      <c r="E252" s="93">
        <v>1976</v>
      </c>
      <c r="F252" s="93" t="s">
        <v>832</v>
      </c>
      <c r="G252" s="93" t="s">
        <v>833</v>
      </c>
      <c r="H252" s="137">
        <v>1</v>
      </c>
    </row>
    <row r="253" spans="1:8">
      <c r="A253" s="93" t="s">
        <v>1106</v>
      </c>
      <c r="B253" s="93" t="s">
        <v>88</v>
      </c>
      <c r="C253" s="93">
        <v>67</v>
      </c>
      <c r="D253" s="93" t="s">
        <v>1107</v>
      </c>
      <c r="E253" s="93">
        <v>1976</v>
      </c>
      <c r="F253" s="93" t="s">
        <v>598</v>
      </c>
      <c r="G253" s="93" t="s">
        <v>599</v>
      </c>
      <c r="H253" s="137">
        <v>1</v>
      </c>
    </row>
    <row r="254" spans="1:8">
      <c r="A254" s="93" t="s">
        <v>1159</v>
      </c>
      <c r="B254" s="93" t="s">
        <v>88</v>
      </c>
      <c r="C254" s="93">
        <v>68</v>
      </c>
      <c r="D254" s="93" t="s">
        <v>1160</v>
      </c>
      <c r="E254" s="93">
        <v>1977</v>
      </c>
      <c r="F254" s="93" t="s">
        <v>546</v>
      </c>
      <c r="G254" s="93" t="s">
        <v>547</v>
      </c>
      <c r="H254" s="137">
        <v>1</v>
      </c>
    </row>
    <row r="255" spans="1:8">
      <c r="A255" s="93" t="s">
        <v>1180</v>
      </c>
      <c r="B255" s="93" t="s">
        <v>88</v>
      </c>
      <c r="C255" s="93">
        <v>69</v>
      </c>
      <c r="D255" s="93" t="s">
        <v>1181</v>
      </c>
      <c r="E255" s="93">
        <v>1973</v>
      </c>
      <c r="F255" s="93" t="s">
        <v>493</v>
      </c>
      <c r="G255" s="93" t="s">
        <v>494</v>
      </c>
      <c r="H255" s="137">
        <v>1</v>
      </c>
    </row>
    <row r="256" spans="1:8">
      <c r="A256" s="93" t="s">
        <v>1182</v>
      </c>
      <c r="B256" s="93" t="s">
        <v>88</v>
      </c>
      <c r="C256" s="93">
        <v>70</v>
      </c>
      <c r="D256" s="93" t="s">
        <v>1183</v>
      </c>
      <c r="E256" s="93">
        <v>1974</v>
      </c>
      <c r="F256" s="93" t="s">
        <v>493</v>
      </c>
      <c r="G256" s="93" t="s">
        <v>494</v>
      </c>
      <c r="H256" s="137">
        <v>1</v>
      </c>
    </row>
    <row r="257" spans="1:8">
      <c r="A257" s="93" t="s">
        <v>1212</v>
      </c>
      <c r="B257" s="93" t="s">
        <v>88</v>
      </c>
      <c r="C257" s="93">
        <v>71</v>
      </c>
      <c r="D257" s="93" t="s">
        <v>1213</v>
      </c>
      <c r="E257" s="93">
        <v>1975</v>
      </c>
      <c r="F257" s="93" t="s">
        <v>538</v>
      </c>
      <c r="G257" s="93" t="s">
        <v>539</v>
      </c>
      <c r="H257" s="137">
        <v>1</v>
      </c>
    </row>
    <row r="258" spans="1:8">
      <c r="A258" s="93" t="s">
        <v>1218</v>
      </c>
      <c r="B258" s="93" t="s">
        <v>88</v>
      </c>
      <c r="C258" s="93">
        <v>72</v>
      </c>
      <c r="D258" s="93" t="s">
        <v>1219</v>
      </c>
      <c r="E258" s="93">
        <v>1974</v>
      </c>
      <c r="F258" s="93" t="s">
        <v>514</v>
      </c>
      <c r="G258" s="93" t="s">
        <v>515</v>
      </c>
      <c r="H258" s="137">
        <v>1</v>
      </c>
    </row>
    <row r="259" spans="1:8">
      <c r="A259" s="93" t="s">
        <v>1376</v>
      </c>
      <c r="B259" s="93" t="s">
        <v>88</v>
      </c>
      <c r="C259" s="93">
        <v>74</v>
      </c>
      <c r="D259" s="93" t="s">
        <v>1377</v>
      </c>
      <c r="E259" s="93">
        <v>1976</v>
      </c>
      <c r="F259" s="93" t="s">
        <v>556</v>
      </c>
      <c r="G259" s="93" t="s">
        <v>557</v>
      </c>
      <c r="H259" s="137">
        <v>1</v>
      </c>
    </row>
    <row r="260" spans="1:8">
      <c r="A260" s="93" t="s">
        <v>1382</v>
      </c>
      <c r="B260" s="93" t="s">
        <v>88</v>
      </c>
      <c r="C260" s="93">
        <v>75</v>
      </c>
      <c r="D260" s="93" t="s">
        <v>1383</v>
      </c>
      <c r="E260" s="93">
        <v>1974</v>
      </c>
      <c r="F260" s="93" t="s">
        <v>523</v>
      </c>
      <c r="G260" s="93" t="s">
        <v>524</v>
      </c>
      <c r="H260" s="137">
        <v>1</v>
      </c>
    </row>
    <row r="261" spans="1:8">
      <c r="A261" s="135" t="s">
        <v>444</v>
      </c>
      <c r="B261" s="135" t="s">
        <v>95</v>
      </c>
      <c r="C261" s="135">
        <v>1</v>
      </c>
      <c r="D261" s="135" t="s">
        <v>406</v>
      </c>
      <c r="E261" s="135">
        <v>1972</v>
      </c>
      <c r="F261" s="135" t="s">
        <v>445</v>
      </c>
      <c r="G261" s="135" t="s">
        <v>446</v>
      </c>
      <c r="H261" s="113">
        <v>40</v>
      </c>
    </row>
    <row r="262" spans="1:8">
      <c r="A262" s="93" t="s">
        <v>181</v>
      </c>
      <c r="B262" s="93" t="s">
        <v>95</v>
      </c>
      <c r="C262" s="93">
        <v>2</v>
      </c>
      <c r="D262" s="93" t="s">
        <v>460</v>
      </c>
      <c r="E262" s="93">
        <v>1972</v>
      </c>
      <c r="F262" s="93" t="s">
        <v>461</v>
      </c>
      <c r="G262" s="93" t="s">
        <v>462</v>
      </c>
      <c r="H262" s="137">
        <v>38</v>
      </c>
    </row>
    <row r="263" spans="1:8">
      <c r="A263" s="93" t="s">
        <v>127</v>
      </c>
      <c r="B263" s="93" t="s">
        <v>95</v>
      </c>
      <c r="C263" s="93">
        <v>3</v>
      </c>
      <c r="D263" s="93" t="s">
        <v>463</v>
      </c>
      <c r="E263" s="93">
        <v>1972</v>
      </c>
      <c r="F263" s="93" t="s">
        <v>464</v>
      </c>
      <c r="G263" s="93" t="s">
        <v>465</v>
      </c>
      <c r="H263" s="137">
        <v>36</v>
      </c>
    </row>
    <row r="264" spans="1:8">
      <c r="A264" s="93" t="s">
        <v>484</v>
      </c>
      <c r="B264" s="93" t="s">
        <v>95</v>
      </c>
      <c r="C264" s="93">
        <v>4</v>
      </c>
      <c r="D264" s="93" t="s">
        <v>485</v>
      </c>
      <c r="E264" s="93">
        <v>1968</v>
      </c>
      <c r="F264" s="93" t="s">
        <v>486</v>
      </c>
      <c r="G264" s="93" t="s">
        <v>487</v>
      </c>
      <c r="H264" s="137">
        <v>35</v>
      </c>
    </row>
    <row r="265" spans="1:8">
      <c r="A265" s="93" t="s">
        <v>153</v>
      </c>
      <c r="B265" s="93" t="s">
        <v>95</v>
      </c>
      <c r="C265" s="93">
        <v>5</v>
      </c>
      <c r="D265" s="93" t="s">
        <v>407</v>
      </c>
      <c r="E265" s="93">
        <v>1970</v>
      </c>
      <c r="F265" s="93" t="s">
        <v>448</v>
      </c>
      <c r="G265" s="93" t="s">
        <v>449</v>
      </c>
      <c r="H265" s="137">
        <v>34</v>
      </c>
    </row>
    <row r="266" spans="1:8">
      <c r="A266" s="93" t="s">
        <v>130</v>
      </c>
      <c r="B266" s="93" t="s">
        <v>95</v>
      </c>
      <c r="C266" s="93">
        <v>6</v>
      </c>
      <c r="D266" s="93" t="s">
        <v>491</v>
      </c>
      <c r="E266" s="93">
        <v>1971</v>
      </c>
      <c r="F266" s="93" t="s">
        <v>478</v>
      </c>
      <c r="G266" s="93" t="s">
        <v>479</v>
      </c>
      <c r="H266" s="137">
        <v>33</v>
      </c>
    </row>
    <row r="267" spans="1:8">
      <c r="A267" s="93" t="s">
        <v>247</v>
      </c>
      <c r="B267" s="93" t="s">
        <v>95</v>
      </c>
      <c r="C267" s="93">
        <v>7</v>
      </c>
      <c r="D267" s="93" t="s">
        <v>492</v>
      </c>
      <c r="E267" s="93">
        <v>1969</v>
      </c>
      <c r="F267" s="93" t="s">
        <v>493</v>
      </c>
      <c r="G267" s="93" t="s">
        <v>494</v>
      </c>
      <c r="H267" s="137">
        <v>32</v>
      </c>
    </row>
    <row r="268" spans="1:8">
      <c r="A268" s="93" t="s">
        <v>154</v>
      </c>
      <c r="B268" s="93" t="s">
        <v>95</v>
      </c>
      <c r="C268" s="93">
        <v>8</v>
      </c>
      <c r="D268" s="93" t="s">
        <v>498</v>
      </c>
      <c r="E268" s="93">
        <v>1968</v>
      </c>
      <c r="F268" s="93" t="s">
        <v>499</v>
      </c>
      <c r="G268" s="93" t="s">
        <v>500</v>
      </c>
      <c r="H268" s="137">
        <v>31</v>
      </c>
    </row>
    <row r="269" spans="1:8">
      <c r="A269" s="93" t="s">
        <v>249</v>
      </c>
      <c r="B269" s="93" t="s">
        <v>95</v>
      </c>
      <c r="C269" s="93">
        <v>9</v>
      </c>
      <c r="D269" s="93" t="s">
        <v>501</v>
      </c>
      <c r="E269" s="93">
        <v>1972</v>
      </c>
      <c r="F269" s="93" t="s">
        <v>476</v>
      </c>
      <c r="G269" s="93" t="s">
        <v>477</v>
      </c>
      <c r="H269" s="137">
        <v>30</v>
      </c>
    </row>
    <row r="270" spans="1:8">
      <c r="A270" s="93" t="s">
        <v>132</v>
      </c>
      <c r="B270" s="93" t="s">
        <v>95</v>
      </c>
      <c r="C270" s="93">
        <v>10</v>
      </c>
      <c r="D270" s="93" t="s">
        <v>525</v>
      </c>
      <c r="E270" s="93">
        <v>1968</v>
      </c>
      <c r="F270" s="93" t="s">
        <v>526</v>
      </c>
      <c r="G270" s="93" t="s">
        <v>527</v>
      </c>
      <c r="H270" s="137">
        <v>29</v>
      </c>
    </row>
    <row r="271" spans="1:8">
      <c r="A271" s="93" t="s">
        <v>191</v>
      </c>
      <c r="B271" s="93" t="s">
        <v>95</v>
      </c>
      <c r="C271" s="93">
        <v>12</v>
      </c>
      <c r="D271" s="93" t="s">
        <v>544</v>
      </c>
      <c r="E271" s="93">
        <v>1970</v>
      </c>
      <c r="F271" s="93" t="s">
        <v>458</v>
      </c>
      <c r="G271" s="93" t="s">
        <v>459</v>
      </c>
      <c r="H271" s="137">
        <v>28</v>
      </c>
    </row>
    <row r="272" spans="1:8">
      <c r="A272" s="93" t="s">
        <v>316</v>
      </c>
      <c r="B272" s="93" t="s">
        <v>95</v>
      </c>
      <c r="C272" s="93">
        <v>13</v>
      </c>
      <c r="D272" s="93" t="s">
        <v>564</v>
      </c>
      <c r="E272" s="93">
        <v>1969</v>
      </c>
      <c r="F272" s="93" t="s">
        <v>478</v>
      </c>
      <c r="G272" s="93" t="s">
        <v>479</v>
      </c>
      <c r="H272" s="137">
        <v>27</v>
      </c>
    </row>
    <row r="273" spans="1:8">
      <c r="A273" s="93" t="s">
        <v>159</v>
      </c>
      <c r="B273" s="93" t="s">
        <v>95</v>
      </c>
      <c r="C273" s="93">
        <v>14</v>
      </c>
      <c r="D273" s="93" t="s">
        <v>571</v>
      </c>
      <c r="E273" s="93">
        <v>1970</v>
      </c>
      <c r="F273" s="93" t="s">
        <v>486</v>
      </c>
      <c r="G273" s="93" t="s">
        <v>487</v>
      </c>
      <c r="H273" s="137">
        <v>26</v>
      </c>
    </row>
    <row r="274" spans="1:8">
      <c r="A274" s="93" t="s">
        <v>258</v>
      </c>
      <c r="B274" s="93" t="s">
        <v>95</v>
      </c>
      <c r="C274" s="93">
        <v>15</v>
      </c>
      <c r="D274" s="93" t="s">
        <v>583</v>
      </c>
      <c r="E274" s="93">
        <v>1969</v>
      </c>
      <c r="F274" s="93" t="s">
        <v>458</v>
      </c>
      <c r="G274" s="93" t="s">
        <v>459</v>
      </c>
      <c r="H274" s="137">
        <v>25</v>
      </c>
    </row>
    <row r="275" spans="1:8">
      <c r="A275" s="93" t="s">
        <v>320</v>
      </c>
      <c r="B275" s="93" t="s">
        <v>95</v>
      </c>
      <c r="C275" s="93">
        <v>16</v>
      </c>
      <c r="D275" s="93" t="s">
        <v>592</v>
      </c>
      <c r="E275" s="93">
        <v>1969</v>
      </c>
      <c r="F275" s="93" t="s">
        <v>593</v>
      </c>
      <c r="G275" s="93" t="s">
        <v>594</v>
      </c>
      <c r="H275" s="137">
        <v>24</v>
      </c>
    </row>
    <row r="276" spans="1:8">
      <c r="A276" s="93" t="s">
        <v>365</v>
      </c>
      <c r="B276" s="93" t="s">
        <v>95</v>
      </c>
      <c r="C276" s="93">
        <v>17</v>
      </c>
      <c r="D276" s="93" t="s">
        <v>597</v>
      </c>
      <c r="E276" s="93">
        <v>1968</v>
      </c>
      <c r="F276" s="93" t="s">
        <v>598</v>
      </c>
      <c r="G276" s="93" t="s">
        <v>599</v>
      </c>
      <c r="H276" s="137">
        <v>23</v>
      </c>
    </row>
    <row r="277" spans="1:8">
      <c r="A277" s="93" t="s">
        <v>260</v>
      </c>
      <c r="B277" s="93" t="s">
        <v>95</v>
      </c>
      <c r="C277" s="93">
        <v>18</v>
      </c>
      <c r="D277" s="93" t="s">
        <v>600</v>
      </c>
      <c r="E277" s="93">
        <v>1968</v>
      </c>
      <c r="F277" s="93" t="s">
        <v>456</v>
      </c>
      <c r="G277" s="93" t="s">
        <v>457</v>
      </c>
      <c r="H277" s="137">
        <v>22</v>
      </c>
    </row>
    <row r="278" spans="1:8">
      <c r="A278" s="93" t="s">
        <v>605</v>
      </c>
      <c r="B278" s="93" t="s">
        <v>95</v>
      </c>
      <c r="C278" s="93">
        <v>19</v>
      </c>
      <c r="D278" s="93" t="s">
        <v>606</v>
      </c>
      <c r="E278" s="93">
        <v>1970</v>
      </c>
      <c r="F278" s="93" t="s">
        <v>541</v>
      </c>
      <c r="G278" s="93" t="s">
        <v>542</v>
      </c>
      <c r="H278" s="137">
        <v>21</v>
      </c>
    </row>
    <row r="279" spans="1:8">
      <c r="A279" s="93" t="s">
        <v>201</v>
      </c>
      <c r="B279" s="93" t="s">
        <v>95</v>
      </c>
      <c r="C279" s="93">
        <v>20</v>
      </c>
      <c r="D279" s="93" t="s">
        <v>617</v>
      </c>
      <c r="E279" s="93">
        <v>1971</v>
      </c>
      <c r="F279" s="93" t="s">
        <v>585</v>
      </c>
      <c r="G279" s="93" t="s">
        <v>586</v>
      </c>
      <c r="H279" s="137">
        <v>20</v>
      </c>
    </row>
    <row r="280" spans="1:8">
      <c r="A280" s="93" t="s">
        <v>263</v>
      </c>
      <c r="B280" s="93" t="s">
        <v>95</v>
      </c>
      <c r="C280" s="93">
        <v>21</v>
      </c>
      <c r="D280" s="93" t="s">
        <v>619</v>
      </c>
      <c r="E280" s="93">
        <v>1968</v>
      </c>
      <c r="F280" s="93" t="s">
        <v>546</v>
      </c>
      <c r="G280" s="93" t="s">
        <v>547</v>
      </c>
      <c r="H280" s="137">
        <v>19</v>
      </c>
    </row>
    <row r="281" spans="1:8">
      <c r="A281" s="93" t="s">
        <v>203</v>
      </c>
      <c r="B281" s="93" t="s">
        <v>95</v>
      </c>
      <c r="C281" s="93">
        <v>22</v>
      </c>
      <c r="D281" s="93" t="s">
        <v>622</v>
      </c>
      <c r="E281" s="93">
        <v>1971</v>
      </c>
      <c r="F281" s="93" t="s">
        <v>478</v>
      </c>
      <c r="G281" s="93" t="s">
        <v>479</v>
      </c>
      <c r="H281" s="137">
        <v>18</v>
      </c>
    </row>
    <row r="282" spans="1:8">
      <c r="A282" s="93" t="s">
        <v>205</v>
      </c>
      <c r="B282" s="93" t="s">
        <v>95</v>
      </c>
      <c r="C282" s="93">
        <v>23</v>
      </c>
      <c r="D282" s="93" t="s">
        <v>630</v>
      </c>
      <c r="E282" s="93">
        <v>1971</v>
      </c>
      <c r="F282" s="93" t="s">
        <v>631</v>
      </c>
      <c r="G282" s="93" t="s">
        <v>632</v>
      </c>
      <c r="H282" s="137">
        <v>17</v>
      </c>
    </row>
    <row r="283" spans="1:8">
      <c r="A283" s="93" t="s">
        <v>267</v>
      </c>
      <c r="B283" s="93" t="s">
        <v>95</v>
      </c>
      <c r="C283" s="93">
        <v>24</v>
      </c>
      <c r="D283" s="93" t="s">
        <v>637</v>
      </c>
      <c r="E283" s="93">
        <v>1971</v>
      </c>
      <c r="F283" s="93" t="s">
        <v>638</v>
      </c>
      <c r="G283" s="93" t="s">
        <v>639</v>
      </c>
      <c r="H283" s="137">
        <v>16</v>
      </c>
    </row>
    <row r="284" spans="1:8">
      <c r="A284" s="93" t="s">
        <v>323</v>
      </c>
      <c r="B284" s="93" t="s">
        <v>95</v>
      </c>
      <c r="C284" s="93">
        <v>25</v>
      </c>
      <c r="D284" s="93" t="s">
        <v>647</v>
      </c>
      <c r="E284" s="93">
        <v>1969</v>
      </c>
      <c r="F284" s="93" t="s">
        <v>546</v>
      </c>
      <c r="G284" s="93" t="s">
        <v>547</v>
      </c>
      <c r="H284" s="137">
        <v>15</v>
      </c>
    </row>
    <row r="285" spans="1:8">
      <c r="A285" s="93" t="s">
        <v>141</v>
      </c>
      <c r="B285" s="93" t="s">
        <v>95</v>
      </c>
      <c r="C285" s="93">
        <v>26</v>
      </c>
      <c r="D285" s="93" t="s">
        <v>649</v>
      </c>
      <c r="E285" s="93">
        <v>1969</v>
      </c>
      <c r="F285" s="93" t="s">
        <v>517</v>
      </c>
      <c r="G285" s="93" t="s">
        <v>518</v>
      </c>
      <c r="H285" s="137">
        <v>14</v>
      </c>
    </row>
    <row r="286" spans="1:8">
      <c r="A286" s="93" t="s">
        <v>164</v>
      </c>
      <c r="B286" s="93" t="s">
        <v>95</v>
      </c>
      <c r="C286" s="93">
        <v>27</v>
      </c>
      <c r="D286" s="93" t="s">
        <v>657</v>
      </c>
      <c r="E286" s="93">
        <v>1970</v>
      </c>
      <c r="F286" s="93" t="s">
        <v>658</v>
      </c>
      <c r="G286" s="93" t="s">
        <v>659</v>
      </c>
      <c r="H286" s="137">
        <v>13</v>
      </c>
    </row>
    <row r="287" spans="1:8">
      <c r="A287" s="93" t="s">
        <v>272</v>
      </c>
      <c r="B287" s="93" t="s">
        <v>95</v>
      </c>
      <c r="C287" s="93">
        <v>28</v>
      </c>
      <c r="D287" s="93" t="s">
        <v>660</v>
      </c>
      <c r="E287" s="93">
        <v>1972</v>
      </c>
      <c r="F287" s="93" t="s">
        <v>569</v>
      </c>
      <c r="G287" s="93" t="s">
        <v>570</v>
      </c>
      <c r="H287" s="137">
        <v>12</v>
      </c>
    </row>
    <row r="288" spans="1:8">
      <c r="A288" s="93" t="s">
        <v>370</v>
      </c>
      <c r="B288" s="93" t="s">
        <v>95</v>
      </c>
      <c r="C288" s="93">
        <v>29</v>
      </c>
      <c r="D288" s="93" t="s">
        <v>417</v>
      </c>
      <c r="E288" s="93">
        <v>1968</v>
      </c>
      <c r="F288" s="93" t="s">
        <v>448</v>
      </c>
      <c r="G288" s="93" t="s">
        <v>449</v>
      </c>
      <c r="H288" s="137">
        <v>11</v>
      </c>
    </row>
    <row r="289" spans="1:8">
      <c r="A289" s="93" t="s">
        <v>209</v>
      </c>
      <c r="B289" s="93" t="s">
        <v>95</v>
      </c>
      <c r="C289" s="93">
        <v>30</v>
      </c>
      <c r="D289" s="93" t="s">
        <v>665</v>
      </c>
      <c r="E289" s="93">
        <v>1970</v>
      </c>
      <c r="F289" s="93" t="s">
        <v>486</v>
      </c>
      <c r="G289" s="93" t="s">
        <v>487</v>
      </c>
      <c r="H289" s="137">
        <v>10</v>
      </c>
    </row>
    <row r="290" spans="1:8">
      <c r="A290" s="93" t="s">
        <v>275</v>
      </c>
      <c r="B290" s="93" t="s">
        <v>95</v>
      </c>
      <c r="C290" s="93">
        <v>31</v>
      </c>
      <c r="D290" s="93" t="s">
        <v>666</v>
      </c>
      <c r="E290" s="93">
        <v>1969</v>
      </c>
      <c r="F290" s="93" t="s">
        <v>486</v>
      </c>
      <c r="G290" s="93" t="s">
        <v>487</v>
      </c>
      <c r="H290" s="137">
        <v>9</v>
      </c>
    </row>
    <row r="291" spans="1:8">
      <c r="A291" s="93" t="s">
        <v>167</v>
      </c>
      <c r="B291" s="93" t="s">
        <v>95</v>
      </c>
      <c r="C291" s="93">
        <v>32</v>
      </c>
      <c r="D291" s="93" t="s">
        <v>678</v>
      </c>
      <c r="E291" s="93">
        <v>1971</v>
      </c>
      <c r="F291" s="93" t="s">
        <v>514</v>
      </c>
      <c r="G291" s="93" t="s">
        <v>515</v>
      </c>
      <c r="H291" s="137">
        <v>8</v>
      </c>
    </row>
    <row r="292" spans="1:8">
      <c r="A292" s="93" t="s">
        <v>168</v>
      </c>
      <c r="B292" s="93" t="s">
        <v>95</v>
      </c>
      <c r="C292" s="93">
        <v>33</v>
      </c>
      <c r="D292" s="93" t="s">
        <v>680</v>
      </c>
      <c r="E292" s="93">
        <v>1968</v>
      </c>
      <c r="F292" s="93" t="s">
        <v>456</v>
      </c>
      <c r="G292" s="93" t="s">
        <v>457</v>
      </c>
      <c r="H292" s="137">
        <v>7</v>
      </c>
    </row>
    <row r="293" spans="1:8">
      <c r="A293" s="93" t="s">
        <v>171</v>
      </c>
      <c r="B293" s="93" t="s">
        <v>95</v>
      </c>
      <c r="C293" s="93">
        <v>34</v>
      </c>
      <c r="D293" s="93" t="s">
        <v>433</v>
      </c>
      <c r="E293" s="93">
        <v>1970</v>
      </c>
      <c r="F293" s="93" t="s">
        <v>445</v>
      </c>
      <c r="G293" s="93" t="s">
        <v>446</v>
      </c>
      <c r="H293" s="137">
        <v>6</v>
      </c>
    </row>
    <row r="294" spans="1:8">
      <c r="A294" s="93" t="s">
        <v>376</v>
      </c>
      <c r="B294" s="93" t="s">
        <v>95</v>
      </c>
      <c r="C294" s="93">
        <v>35</v>
      </c>
      <c r="D294" s="93" t="s">
        <v>702</v>
      </c>
      <c r="E294" s="93">
        <v>1970</v>
      </c>
      <c r="F294" s="93" t="s">
        <v>461</v>
      </c>
      <c r="G294" s="93" t="s">
        <v>462</v>
      </c>
      <c r="H294" s="137">
        <v>5</v>
      </c>
    </row>
    <row r="295" spans="1:8">
      <c r="A295" s="93" t="s">
        <v>328</v>
      </c>
      <c r="B295" s="93" t="s">
        <v>95</v>
      </c>
      <c r="C295" s="93">
        <v>36</v>
      </c>
      <c r="D295" s="93" t="s">
        <v>703</v>
      </c>
      <c r="E295" s="93">
        <v>1971</v>
      </c>
      <c r="F295" s="93" t="s">
        <v>514</v>
      </c>
      <c r="G295" s="93" t="s">
        <v>515</v>
      </c>
      <c r="H295" s="137">
        <v>4</v>
      </c>
    </row>
    <row r="296" spans="1:8">
      <c r="A296" s="93" t="s">
        <v>215</v>
      </c>
      <c r="B296" s="93" t="s">
        <v>95</v>
      </c>
      <c r="C296" s="93">
        <v>37</v>
      </c>
      <c r="D296" s="93" t="s">
        <v>710</v>
      </c>
      <c r="E296" s="93">
        <v>1970</v>
      </c>
      <c r="F296" s="93" t="s">
        <v>546</v>
      </c>
      <c r="G296" s="93" t="s">
        <v>547</v>
      </c>
      <c r="H296" s="137">
        <v>3</v>
      </c>
    </row>
    <row r="297" spans="1:8">
      <c r="A297" s="93" t="s">
        <v>279</v>
      </c>
      <c r="B297" s="93" t="s">
        <v>95</v>
      </c>
      <c r="C297" s="93">
        <v>38</v>
      </c>
      <c r="D297" s="93" t="s">
        <v>723</v>
      </c>
      <c r="E297" s="93">
        <v>1972</v>
      </c>
      <c r="F297" s="93" t="s">
        <v>464</v>
      </c>
      <c r="G297" s="93" t="s">
        <v>465</v>
      </c>
      <c r="H297" s="137">
        <v>2</v>
      </c>
    </row>
    <row r="298" spans="1:8">
      <c r="A298" s="93" t="s">
        <v>221</v>
      </c>
      <c r="B298" s="93" t="s">
        <v>95</v>
      </c>
      <c r="C298" s="93">
        <v>39</v>
      </c>
      <c r="D298" s="93" t="s">
        <v>725</v>
      </c>
      <c r="E298" s="93">
        <v>1970</v>
      </c>
      <c r="F298" s="93" t="s">
        <v>541</v>
      </c>
      <c r="G298" s="93" t="s">
        <v>542</v>
      </c>
      <c r="H298" s="137">
        <v>1</v>
      </c>
    </row>
    <row r="299" spans="1:8">
      <c r="A299" s="93" t="s">
        <v>222</v>
      </c>
      <c r="B299" s="93" t="s">
        <v>95</v>
      </c>
      <c r="C299" s="93">
        <v>40</v>
      </c>
      <c r="D299" s="93" t="s">
        <v>726</v>
      </c>
      <c r="E299" s="93">
        <v>1970</v>
      </c>
      <c r="F299" s="93" t="s">
        <v>546</v>
      </c>
      <c r="G299" s="93" t="s">
        <v>547</v>
      </c>
      <c r="H299" s="137">
        <v>1</v>
      </c>
    </row>
    <row r="300" spans="1:8">
      <c r="A300" s="93" t="s">
        <v>333</v>
      </c>
      <c r="B300" s="93" t="s">
        <v>95</v>
      </c>
      <c r="C300" s="93">
        <v>41</v>
      </c>
      <c r="D300" s="93" t="s">
        <v>727</v>
      </c>
      <c r="E300" s="93">
        <v>1969</v>
      </c>
      <c r="F300" s="93" t="s">
        <v>728</v>
      </c>
      <c r="G300" s="93" t="s">
        <v>729</v>
      </c>
      <c r="H300" s="137">
        <v>1</v>
      </c>
    </row>
    <row r="301" spans="1:8">
      <c r="A301" s="93" t="s">
        <v>146</v>
      </c>
      <c r="B301" s="93" t="s">
        <v>95</v>
      </c>
      <c r="C301" s="93">
        <v>42</v>
      </c>
      <c r="D301" s="93" t="s">
        <v>730</v>
      </c>
      <c r="E301" s="93">
        <v>1972</v>
      </c>
      <c r="F301" s="93" t="s">
        <v>541</v>
      </c>
      <c r="G301" s="93" t="s">
        <v>542</v>
      </c>
      <c r="H301" s="137">
        <v>1</v>
      </c>
    </row>
    <row r="302" spans="1:8">
      <c r="A302" s="93" t="s">
        <v>334</v>
      </c>
      <c r="B302" s="93" t="s">
        <v>95</v>
      </c>
      <c r="C302" s="93">
        <v>43</v>
      </c>
      <c r="D302" s="93" t="s">
        <v>731</v>
      </c>
      <c r="E302" s="93">
        <v>1968</v>
      </c>
      <c r="F302" s="93" t="s">
        <v>538</v>
      </c>
      <c r="G302" s="93" t="s">
        <v>539</v>
      </c>
      <c r="H302" s="137">
        <v>1</v>
      </c>
    </row>
    <row r="303" spans="1:8">
      <c r="A303" s="93" t="s">
        <v>282</v>
      </c>
      <c r="B303" s="93" t="s">
        <v>95</v>
      </c>
      <c r="C303" s="93">
        <v>44</v>
      </c>
      <c r="D303" s="93" t="s">
        <v>738</v>
      </c>
      <c r="E303" s="93">
        <v>1969</v>
      </c>
      <c r="F303" s="93" t="s">
        <v>739</v>
      </c>
      <c r="G303" s="93" t="s">
        <v>740</v>
      </c>
      <c r="H303" s="137">
        <v>1</v>
      </c>
    </row>
    <row r="304" spans="1:8">
      <c r="A304" s="93" t="s">
        <v>227</v>
      </c>
      <c r="B304" s="93" t="s">
        <v>95</v>
      </c>
      <c r="C304" s="93">
        <v>45</v>
      </c>
      <c r="D304" s="93" t="s">
        <v>751</v>
      </c>
      <c r="E304" s="93">
        <v>1971</v>
      </c>
      <c r="F304" s="93" t="s">
        <v>652</v>
      </c>
      <c r="G304" s="93" t="s">
        <v>653</v>
      </c>
      <c r="H304" s="137">
        <v>1</v>
      </c>
    </row>
    <row r="305" spans="1:8">
      <c r="A305" s="93" t="s">
        <v>336</v>
      </c>
      <c r="B305" s="93" t="s">
        <v>95</v>
      </c>
      <c r="C305" s="93">
        <v>46</v>
      </c>
      <c r="D305" s="93" t="s">
        <v>752</v>
      </c>
      <c r="E305" s="93">
        <v>1968</v>
      </c>
      <c r="F305" s="93" t="s">
        <v>588</v>
      </c>
      <c r="G305" s="93" t="s">
        <v>589</v>
      </c>
      <c r="H305" s="137">
        <v>1</v>
      </c>
    </row>
    <row r="306" spans="1:8">
      <c r="A306" s="93" t="s">
        <v>228</v>
      </c>
      <c r="B306" s="93" t="s">
        <v>95</v>
      </c>
      <c r="C306" s="93">
        <v>47</v>
      </c>
      <c r="D306" s="93" t="s">
        <v>758</v>
      </c>
      <c r="E306" s="93">
        <v>1969</v>
      </c>
      <c r="F306" s="93" t="s">
        <v>598</v>
      </c>
      <c r="G306" s="93" t="s">
        <v>599</v>
      </c>
      <c r="H306" s="137">
        <v>1</v>
      </c>
    </row>
    <row r="307" spans="1:8">
      <c r="A307" s="93" t="s">
        <v>286</v>
      </c>
      <c r="B307" s="93" t="s">
        <v>95</v>
      </c>
      <c r="C307" s="93">
        <v>48</v>
      </c>
      <c r="D307" s="93" t="s">
        <v>761</v>
      </c>
      <c r="E307" s="93">
        <v>1970</v>
      </c>
      <c r="F307" s="93" t="s">
        <v>517</v>
      </c>
      <c r="G307" s="93" t="s">
        <v>518</v>
      </c>
      <c r="H307" s="137">
        <v>1</v>
      </c>
    </row>
    <row r="308" spans="1:8">
      <c r="A308" s="93" t="s">
        <v>338</v>
      </c>
      <c r="B308" s="93" t="s">
        <v>95</v>
      </c>
      <c r="C308" s="93">
        <v>49</v>
      </c>
      <c r="D308" s="93" t="s">
        <v>763</v>
      </c>
      <c r="E308" s="93">
        <v>1970</v>
      </c>
      <c r="F308" s="93" t="s">
        <v>493</v>
      </c>
      <c r="G308" s="93" t="s">
        <v>494</v>
      </c>
      <c r="H308" s="137">
        <v>1</v>
      </c>
    </row>
    <row r="309" spans="1:8">
      <c r="A309" s="93" t="s">
        <v>287</v>
      </c>
      <c r="B309" s="93" t="s">
        <v>95</v>
      </c>
      <c r="C309" s="93">
        <v>50</v>
      </c>
      <c r="D309" s="93" t="s">
        <v>769</v>
      </c>
      <c r="E309" s="93">
        <v>1968</v>
      </c>
      <c r="F309" s="93" t="s">
        <v>611</v>
      </c>
      <c r="G309" s="93" t="s">
        <v>612</v>
      </c>
      <c r="H309" s="137">
        <v>1</v>
      </c>
    </row>
    <row r="310" spans="1:8">
      <c r="A310" s="93" t="s">
        <v>341</v>
      </c>
      <c r="B310" s="93" t="s">
        <v>95</v>
      </c>
      <c r="C310" s="93">
        <v>51</v>
      </c>
      <c r="D310" s="93" t="s">
        <v>772</v>
      </c>
      <c r="E310" s="93">
        <v>1969</v>
      </c>
      <c r="F310" s="93" t="s">
        <v>538</v>
      </c>
      <c r="G310" s="93" t="s">
        <v>539</v>
      </c>
      <c r="H310" s="137">
        <v>1</v>
      </c>
    </row>
    <row r="311" spans="1:8">
      <c r="A311" s="93" t="s">
        <v>290</v>
      </c>
      <c r="B311" s="93" t="s">
        <v>95</v>
      </c>
      <c r="C311" s="93">
        <v>52</v>
      </c>
      <c r="D311" s="93" t="s">
        <v>777</v>
      </c>
      <c r="E311" s="93">
        <v>1968</v>
      </c>
      <c r="F311" s="93" t="s">
        <v>588</v>
      </c>
      <c r="G311" s="93" t="s">
        <v>589</v>
      </c>
      <c r="H311" s="137">
        <v>1</v>
      </c>
    </row>
    <row r="312" spans="1:8">
      <c r="A312" s="93" t="s">
        <v>343</v>
      </c>
      <c r="B312" s="93" t="s">
        <v>95</v>
      </c>
      <c r="C312" s="93">
        <v>53</v>
      </c>
      <c r="D312" s="93" t="s">
        <v>778</v>
      </c>
      <c r="E312" s="93">
        <v>1968</v>
      </c>
      <c r="F312" s="93" t="s">
        <v>565</v>
      </c>
      <c r="G312" s="93" t="s">
        <v>566</v>
      </c>
      <c r="H312" s="137">
        <v>1</v>
      </c>
    </row>
    <row r="313" spans="1:8">
      <c r="A313" s="93" t="s">
        <v>232</v>
      </c>
      <c r="B313" s="93" t="s">
        <v>95</v>
      </c>
      <c r="C313" s="93">
        <v>54</v>
      </c>
      <c r="D313" s="93" t="s">
        <v>780</v>
      </c>
      <c r="E313" s="93">
        <v>1968</v>
      </c>
      <c r="F313" s="93" t="s">
        <v>631</v>
      </c>
      <c r="G313" s="93" t="s">
        <v>632</v>
      </c>
      <c r="H313" s="137">
        <v>1</v>
      </c>
    </row>
    <row r="314" spans="1:8">
      <c r="A314" s="93" t="s">
        <v>381</v>
      </c>
      <c r="B314" s="93" t="s">
        <v>95</v>
      </c>
      <c r="C314" s="93">
        <v>55</v>
      </c>
      <c r="D314" s="93" t="s">
        <v>782</v>
      </c>
      <c r="E314" s="93">
        <v>1971</v>
      </c>
      <c r="F314" s="93" t="s">
        <v>496</v>
      </c>
      <c r="G314" s="93" t="s">
        <v>497</v>
      </c>
      <c r="H314" s="137">
        <v>1</v>
      </c>
    </row>
    <row r="315" spans="1:8">
      <c r="A315" s="93" t="s">
        <v>345</v>
      </c>
      <c r="B315" s="93" t="s">
        <v>95</v>
      </c>
      <c r="C315" s="93">
        <v>56</v>
      </c>
      <c r="D315" s="93" t="s">
        <v>784</v>
      </c>
      <c r="E315" s="93">
        <v>1969</v>
      </c>
      <c r="F315" s="93" t="s">
        <v>652</v>
      </c>
      <c r="G315" s="93" t="s">
        <v>653</v>
      </c>
      <c r="H315" s="137">
        <v>1</v>
      </c>
    </row>
    <row r="316" spans="1:8">
      <c r="A316" s="93" t="s">
        <v>348</v>
      </c>
      <c r="B316" s="93" t="s">
        <v>95</v>
      </c>
      <c r="C316" s="93">
        <v>57</v>
      </c>
      <c r="D316" s="93" t="s">
        <v>798</v>
      </c>
      <c r="E316" s="93">
        <v>1971</v>
      </c>
      <c r="F316" s="93" t="s">
        <v>478</v>
      </c>
      <c r="G316" s="93" t="s">
        <v>479</v>
      </c>
      <c r="H316" s="137">
        <v>1</v>
      </c>
    </row>
    <row r="317" spans="1:8">
      <c r="A317" s="93" t="s">
        <v>388</v>
      </c>
      <c r="B317" s="93" t="s">
        <v>95</v>
      </c>
      <c r="C317" s="93">
        <v>58</v>
      </c>
      <c r="D317" s="93" t="s">
        <v>815</v>
      </c>
      <c r="E317" s="93">
        <v>1972</v>
      </c>
      <c r="F317" s="93" t="s">
        <v>538</v>
      </c>
      <c r="G317" s="93" t="s">
        <v>539</v>
      </c>
      <c r="H317" s="137">
        <v>1</v>
      </c>
    </row>
    <row r="318" spans="1:8">
      <c r="A318" s="93" t="s">
        <v>353</v>
      </c>
      <c r="B318" s="93" t="s">
        <v>95</v>
      </c>
      <c r="C318" s="93">
        <v>59</v>
      </c>
      <c r="D318" s="93" t="s">
        <v>817</v>
      </c>
      <c r="E318" s="93">
        <v>1969</v>
      </c>
      <c r="F318" s="93" t="s">
        <v>486</v>
      </c>
      <c r="G318" s="93" t="s">
        <v>487</v>
      </c>
      <c r="H318" s="137">
        <v>1</v>
      </c>
    </row>
    <row r="319" spans="1:8">
      <c r="A319" s="93" t="s">
        <v>389</v>
      </c>
      <c r="B319" s="93" t="s">
        <v>95</v>
      </c>
      <c r="C319" s="93">
        <v>60</v>
      </c>
      <c r="D319" s="93" t="s">
        <v>818</v>
      </c>
      <c r="E319" s="93">
        <v>1968</v>
      </c>
      <c r="F319" s="93" t="s">
        <v>689</v>
      </c>
      <c r="G319" s="93" t="s">
        <v>690</v>
      </c>
      <c r="H319" s="137">
        <v>1</v>
      </c>
    </row>
    <row r="320" spans="1:8">
      <c r="A320" s="93" t="s">
        <v>356</v>
      </c>
      <c r="B320" s="93" t="s">
        <v>95</v>
      </c>
      <c r="C320" s="93">
        <v>61</v>
      </c>
      <c r="D320" s="93" t="s">
        <v>824</v>
      </c>
      <c r="E320" s="93">
        <v>1969</v>
      </c>
      <c r="F320" s="93" t="s">
        <v>546</v>
      </c>
      <c r="G320" s="93" t="s">
        <v>547</v>
      </c>
      <c r="H320" s="137">
        <v>1</v>
      </c>
    </row>
    <row r="321" spans="1:8">
      <c r="A321" s="93" t="s">
        <v>309</v>
      </c>
      <c r="B321" s="93" t="s">
        <v>95</v>
      </c>
      <c r="C321" s="93">
        <v>62</v>
      </c>
      <c r="D321" s="93" t="s">
        <v>842</v>
      </c>
      <c r="E321" s="93">
        <v>1968</v>
      </c>
      <c r="F321" s="93" t="s">
        <v>486</v>
      </c>
      <c r="G321" s="93" t="s">
        <v>487</v>
      </c>
      <c r="H321" s="137">
        <v>1</v>
      </c>
    </row>
    <row r="322" spans="1:8">
      <c r="A322" s="93" t="s">
        <v>394</v>
      </c>
      <c r="B322" s="93" t="s">
        <v>95</v>
      </c>
      <c r="C322" s="93">
        <v>63</v>
      </c>
      <c r="D322" s="93" t="s">
        <v>849</v>
      </c>
      <c r="E322" s="93">
        <v>1972</v>
      </c>
      <c r="F322" s="93" t="s">
        <v>514</v>
      </c>
      <c r="G322" s="93" t="s">
        <v>515</v>
      </c>
      <c r="H322" s="137">
        <v>1</v>
      </c>
    </row>
    <row r="323" spans="1:8">
      <c r="A323" s="93" t="s">
        <v>310</v>
      </c>
      <c r="B323" s="93" t="s">
        <v>95</v>
      </c>
      <c r="C323" s="93">
        <v>64</v>
      </c>
      <c r="D323" s="93" t="s">
        <v>850</v>
      </c>
      <c r="E323" s="93">
        <v>1968</v>
      </c>
      <c r="F323" s="93" t="s">
        <v>658</v>
      </c>
      <c r="G323" s="93" t="s">
        <v>659</v>
      </c>
      <c r="H323" s="137">
        <v>1</v>
      </c>
    </row>
    <row r="324" spans="1:8">
      <c r="A324" s="93" t="s">
        <v>397</v>
      </c>
      <c r="B324" s="93" t="s">
        <v>95</v>
      </c>
      <c r="C324" s="93">
        <v>65</v>
      </c>
      <c r="D324" s="93" t="s">
        <v>859</v>
      </c>
      <c r="E324" s="93">
        <v>1968</v>
      </c>
      <c r="F324" s="93" t="s">
        <v>733</v>
      </c>
      <c r="G324" s="93" t="s">
        <v>734</v>
      </c>
      <c r="H324" s="137">
        <v>1</v>
      </c>
    </row>
    <row r="325" spans="1:8">
      <c r="A325" s="93" t="s">
        <v>361</v>
      </c>
      <c r="B325" s="93" t="s">
        <v>95</v>
      </c>
      <c r="C325" s="93">
        <v>66</v>
      </c>
      <c r="D325" s="93" t="s">
        <v>865</v>
      </c>
      <c r="E325" s="93">
        <v>1972</v>
      </c>
      <c r="F325" s="93" t="s">
        <v>598</v>
      </c>
      <c r="G325" s="93" t="s">
        <v>599</v>
      </c>
      <c r="H325" s="137">
        <v>1</v>
      </c>
    </row>
    <row r="326" spans="1:8">
      <c r="A326" s="93" t="s">
        <v>243</v>
      </c>
      <c r="B326" s="93" t="s">
        <v>95</v>
      </c>
      <c r="C326" s="93">
        <v>67</v>
      </c>
      <c r="D326" s="93" t="s">
        <v>866</v>
      </c>
      <c r="E326" s="93">
        <v>1971</v>
      </c>
      <c r="F326" s="93" t="s">
        <v>832</v>
      </c>
      <c r="G326" s="93" t="s">
        <v>833</v>
      </c>
      <c r="H326" s="137">
        <v>1</v>
      </c>
    </row>
    <row r="327" spans="1:8">
      <c r="A327" s="93" t="s">
        <v>313</v>
      </c>
      <c r="B327" s="93" t="s">
        <v>95</v>
      </c>
      <c r="C327" s="93">
        <v>68</v>
      </c>
      <c r="D327" s="93" t="s">
        <v>867</v>
      </c>
      <c r="E327" s="93">
        <v>1968</v>
      </c>
      <c r="F327" s="93" t="s">
        <v>486</v>
      </c>
      <c r="G327" s="93" t="s">
        <v>487</v>
      </c>
      <c r="H327" s="137">
        <v>1</v>
      </c>
    </row>
    <row r="328" spans="1:8">
      <c r="A328" s="93" t="s">
        <v>179</v>
      </c>
      <c r="B328" s="93" t="s">
        <v>95</v>
      </c>
      <c r="C328" s="93">
        <v>69</v>
      </c>
      <c r="D328" s="93" t="s">
        <v>869</v>
      </c>
      <c r="E328" s="93">
        <v>1970</v>
      </c>
      <c r="F328" s="93" t="s">
        <v>658</v>
      </c>
      <c r="G328" s="93" t="s">
        <v>659</v>
      </c>
      <c r="H328" s="137">
        <v>1</v>
      </c>
    </row>
    <row r="329" spans="1:8">
      <c r="A329" s="93" t="s">
        <v>400</v>
      </c>
      <c r="B329" s="93" t="s">
        <v>95</v>
      </c>
      <c r="C329" s="93">
        <v>70</v>
      </c>
      <c r="D329" s="93" t="s">
        <v>873</v>
      </c>
      <c r="E329" s="93">
        <v>1972</v>
      </c>
      <c r="F329" s="93" t="s">
        <v>808</v>
      </c>
      <c r="G329" s="93" t="s">
        <v>809</v>
      </c>
      <c r="H329" s="137">
        <v>1</v>
      </c>
    </row>
    <row r="330" spans="1:8">
      <c r="A330" s="93" t="s">
        <v>892</v>
      </c>
      <c r="B330" s="93" t="s">
        <v>95</v>
      </c>
      <c r="C330" s="93">
        <v>71</v>
      </c>
      <c r="D330" s="93" t="s">
        <v>893</v>
      </c>
      <c r="E330" s="93">
        <v>1972</v>
      </c>
      <c r="F330" s="93" t="s">
        <v>511</v>
      </c>
      <c r="G330" s="93" t="s">
        <v>512</v>
      </c>
      <c r="H330" s="137">
        <v>1</v>
      </c>
    </row>
    <row r="331" spans="1:8">
      <c r="A331" s="93" t="s">
        <v>900</v>
      </c>
      <c r="B331" s="93" t="s">
        <v>95</v>
      </c>
      <c r="C331" s="93">
        <v>72</v>
      </c>
      <c r="D331" s="93" t="s">
        <v>901</v>
      </c>
      <c r="E331" s="93">
        <v>1969</v>
      </c>
      <c r="F331" s="93" t="s">
        <v>461</v>
      </c>
      <c r="G331" s="93" t="s">
        <v>462</v>
      </c>
      <c r="H331" s="137">
        <v>1</v>
      </c>
    </row>
    <row r="332" spans="1:8">
      <c r="A332" s="93" t="s">
        <v>918</v>
      </c>
      <c r="B332" s="93" t="s">
        <v>95</v>
      </c>
      <c r="C332" s="93">
        <v>74</v>
      </c>
      <c r="D332" s="93" t="s">
        <v>919</v>
      </c>
      <c r="E332" s="93">
        <v>1970</v>
      </c>
      <c r="F332" s="93" t="s">
        <v>652</v>
      </c>
      <c r="G332" s="93" t="s">
        <v>653</v>
      </c>
      <c r="H332" s="137">
        <v>1</v>
      </c>
    </row>
    <row r="333" spans="1:8">
      <c r="A333" s="93" t="s">
        <v>922</v>
      </c>
      <c r="B333" s="93" t="s">
        <v>95</v>
      </c>
      <c r="C333" s="93">
        <v>75</v>
      </c>
      <c r="D333" s="93" t="s">
        <v>923</v>
      </c>
      <c r="E333" s="93">
        <v>1972</v>
      </c>
      <c r="F333" s="93" t="s">
        <v>486</v>
      </c>
      <c r="G333" s="93" t="s">
        <v>487</v>
      </c>
      <c r="H333" s="137">
        <v>1</v>
      </c>
    </row>
    <row r="334" spans="1:8">
      <c r="A334" s="93" t="s">
        <v>944</v>
      </c>
      <c r="B334" s="93" t="s">
        <v>95</v>
      </c>
      <c r="C334" s="93">
        <v>76</v>
      </c>
      <c r="D334" s="93" t="s">
        <v>945</v>
      </c>
      <c r="E334" s="93">
        <v>1969</v>
      </c>
      <c r="F334" s="93" t="s">
        <v>445</v>
      </c>
      <c r="G334" s="93" t="s">
        <v>446</v>
      </c>
      <c r="H334" s="137">
        <v>1</v>
      </c>
    </row>
    <row r="335" spans="1:8">
      <c r="A335" s="93" t="s">
        <v>986</v>
      </c>
      <c r="B335" s="93" t="s">
        <v>95</v>
      </c>
      <c r="C335" s="93">
        <v>77</v>
      </c>
      <c r="D335" s="93" t="s">
        <v>987</v>
      </c>
      <c r="E335" s="93">
        <v>1972</v>
      </c>
      <c r="F335" s="93" t="s">
        <v>489</v>
      </c>
      <c r="G335" s="93" t="s">
        <v>490</v>
      </c>
      <c r="H335" s="137">
        <v>1</v>
      </c>
    </row>
    <row r="336" spans="1:8">
      <c r="A336" s="93" t="s">
        <v>996</v>
      </c>
      <c r="B336" s="93" t="s">
        <v>95</v>
      </c>
      <c r="C336" s="93">
        <v>78</v>
      </c>
      <c r="D336" s="93" t="s">
        <v>997</v>
      </c>
      <c r="E336" s="93">
        <v>1971</v>
      </c>
      <c r="F336" s="93" t="s">
        <v>541</v>
      </c>
      <c r="G336" s="93" t="s">
        <v>542</v>
      </c>
      <c r="H336" s="137">
        <v>1</v>
      </c>
    </row>
    <row r="337" spans="1:8">
      <c r="A337" s="93" t="s">
        <v>1002</v>
      </c>
      <c r="B337" s="93" t="s">
        <v>95</v>
      </c>
      <c r="C337" s="93">
        <v>79</v>
      </c>
      <c r="D337" s="93" t="s">
        <v>1003</v>
      </c>
      <c r="E337" s="93">
        <v>1972</v>
      </c>
      <c r="F337" s="93" t="s">
        <v>517</v>
      </c>
      <c r="G337" s="93" t="s">
        <v>518</v>
      </c>
      <c r="H337" s="137">
        <v>1</v>
      </c>
    </row>
    <row r="338" spans="1:8">
      <c r="A338" s="93" t="s">
        <v>1008</v>
      </c>
      <c r="B338" s="93" t="s">
        <v>95</v>
      </c>
      <c r="C338" s="93">
        <v>80</v>
      </c>
      <c r="D338" s="93" t="s">
        <v>1009</v>
      </c>
      <c r="E338" s="93">
        <v>1971</v>
      </c>
      <c r="F338" s="93" t="s">
        <v>962</v>
      </c>
      <c r="G338" s="93" t="s">
        <v>963</v>
      </c>
      <c r="H338" s="137">
        <v>1</v>
      </c>
    </row>
    <row r="339" spans="1:8">
      <c r="A339" s="93" t="s">
        <v>1029</v>
      </c>
      <c r="B339" s="93" t="s">
        <v>95</v>
      </c>
      <c r="C339" s="93">
        <v>81</v>
      </c>
      <c r="D339" s="93" t="s">
        <v>1030</v>
      </c>
      <c r="E339" s="93">
        <v>1971</v>
      </c>
      <c r="F339" s="93" t="s">
        <v>538</v>
      </c>
      <c r="G339" s="93" t="s">
        <v>539</v>
      </c>
      <c r="H339" s="137">
        <v>1</v>
      </c>
    </row>
    <row r="340" spans="1:8">
      <c r="A340" s="93" t="s">
        <v>1062</v>
      </c>
      <c r="B340" s="93" t="s">
        <v>95</v>
      </c>
      <c r="C340" s="93">
        <v>82</v>
      </c>
      <c r="D340" s="93" t="s">
        <v>1063</v>
      </c>
      <c r="E340" s="93">
        <v>1968</v>
      </c>
      <c r="F340" s="93" t="s">
        <v>496</v>
      </c>
      <c r="G340" s="93" t="s">
        <v>497</v>
      </c>
      <c r="H340" s="137">
        <v>1</v>
      </c>
    </row>
    <row r="341" spans="1:8">
      <c r="A341" s="93" t="s">
        <v>1080</v>
      </c>
      <c r="B341" s="93" t="s">
        <v>95</v>
      </c>
      <c r="C341" s="93">
        <v>83</v>
      </c>
      <c r="D341" s="93" t="s">
        <v>1081</v>
      </c>
      <c r="E341" s="93">
        <v>1968</v>
      </c>
      <c r="F341" s="93" t="s">
        <v>496</v>
      </c>
      <c r="G341" s="93" t="s">
        <v>497</v>
      </c>
      <c r="H341" s="137">
        <v>1</v>
      </c>
    </row>
    <row r="342" spans="1:8">
      <c r="A342" s="93" t="s">
        <v>1082</v>
      </c>
      <c r="B342" s="93" t="s">
        <v>95</v>
      </c>
      <c r="C342" s="93">
        <v>84</v>
      </c>
      <c r="D342" s="93" t="s">
        <v>1083</v>
      </c>
      <c r="E342" s="93">
        <v>1968</v>
      </c>
      <c r="F342" s="93" t="s">
        <v>541</v>
      </c>
      <c r="G342" s="93" t="s">
        <v>542</v>
      </c>
      <c r="H342" s="137">
        <v>1</v>
      </c>
    </row>
    <row r="343" spans="1:8">
      <c r="A343" s="93" t="s">
        <v>1088</v>
      </c>
      <c r="B343" s="93" t="s">
        <v>95</v>
      </c>
      <c r="C343" s="93">
        <v>85</v>
      </c>
      <c r="D343" s="93" t="s">
        <v>1089</v>
      </c>
      <c r="E343" s="93">
        <v>1972</v>
      </c>
      <c r="F343" s="93" t="s">
        <v>588</v>
      </c>
      <c r="G343" s="93" t="s">
        <v>589</v>
      </c>
      <c r="H343" s="137">
        <v>1</v>
      </c>
    </row>
    <row r="344" spans="1:8">
      <c r="A344" s="93" t="s">
        <v>1096</v>
      </c>
      <c r="B344" s="93" t="s">
        <v>95</v>
      </c>
      <c r="C344" s="93">
        <v>86</v>
      </c>
      <c r="D344" s="93" t="s">
        <v>1097</v>
      </c>
      <c r="E344" s="93">
        <v>1968</v>
      </c>
      <c r="F344" s="93" t="s">
        <v>598</v>
      </c>
      <c r="G344" s="93" t="s">
        <v>599</v>
      </c>
      <c r="H344" s="137">
        <v>1</v>
      </c>
    </row>
    <row r="345" spans="1:8">
      <c r="A345" s="93" t="s">
        <v>1116</v>
      </c>
      <c r="B345" s="93" t="s">
        <v>95</v>
      </c>
      <c r="C345" s="93">
        <v>87</v>
      </c>
      <c r="D345" s="93" t="s">
        <v>1117</v>
      </c>
      <c r="E345" s="93">
        <v>1970</v>
      </c>
      <c r="F345" s="93" t="s">
        <v>1114</v>
      </c>
      <c r="G345" s="93" t="s">
        <v>1115</v>
      </c>
      <c r="H345" s="137">
        <v>1</v>
      </c>
    </row>
    <row r="346" spans="1:8">
      <c r="A346" s="93" t="s">
        <v>1120</v>
      </c>
      <c r="B346" s="93" t="s">
        <v>95</v>
      </c>
      <c r="C346" s="93">
        <v>88</v>
      </c>
      <c r="D346" s="93" t="s">
        <v>1121</v>
      </c>
      <c r="E346" s="93">
        <v>1971</v>
      </c>
      <c r="F346" s="93" t="s">
        <v>476</v>
      </c>
      <c r="G346" s="93" t="s">
        <v>477</v>
      </c>
      <c r="H346" s="137">
        <v>1</v>
      </c>
    </row>
    <row r="347" spans="1:8">
      <c r="A347" s="93" t="s">
        <v>1137</v>
      </c>
      <c r="B347" s="93" t="s">
        <v>95</v>
      </c>
      <c r="C347" s="93">
        <v>89</v>
      </c>
      <c r="D347" s="93" t="s">
        <v>1138</v>
      </c>
      <c r="E347" s="93">
        <v>1972</v>
      </c>
      <c r="F347" s="93" t="s">
        <v>493</v>
      </c>
      <c r="G347" s="93" t="s">
        <v>494</v>
      </c>
      <c r="H347" s="137">
        <v>1</v>
      </c>
    </row>
    <row r="348" spans="1:8">
      <c r="A348" s="93" t="s">
        <v>1139</v>
      </c>
      <c r="B348" s="93" t="s">
        <v>95</v>
      </c>
      <c r="C348" s="93">
        <v>90</v>
      </c>
      <c r="D348" s="93" t="s">
        <v>1140</v>
      </c>
      <c r="E348" s="93">
        <v>1968</v>
      </c>
      <c r="F348" s="93" t="s">
        <v>611</v>
      </c>
      <c r="G348" s="93" t="s">
        <v>612</v>
      </c>
      <c r="H348" s="137">
        <v>1</v>
      </c>
    </row>
    <row r="349" spans="1:8">
      <c r="A349" s="93" t="s">
        <v>1145</v>
      </c>
      <c r="B349" s="93" t="s">
        <v>95</v>
      </c>
      <c r="C349" s="93">
        <v>91</v>
      </c>
      <c r="D349" s="93" t="s">
        <v>1146</v>
      </c>
      <c r="E349" s="93">
        <v>1968</v>
      </c>
      <c r="F349" s="93" t="s">
        <v>626</v>
      </c>
      <c r="G349" s="93" t="s">
        <v>627</v>
      </c>
      <c r="H349" s="137">
        <v>1</v>
      </c>
    </row>
    <row r="350" spans="1:8">
      <c r="A350" s="93" t="s">
        <v>1153</v>
      </c>
      <c r="B350" s="93" t="s">
        <v>95</v>
      </c>
      <c r="C350" s="93">
        <v>92</v>
      </c>
      <c r="D350" s="93" t="s">
        <v>1154</v>
      </c>
      <c r="E350" s="93">
        <v>1971</v>
      </c>
      <c r="F350" s="93" t="s">
        <v>611</v>
      </c>
      <c r="G350" s="93" t="s">
        <v>612</v>
      </c>
      <c r="H350" s="137">
        <v>1</v>
      </c>
    </row>
    <row r="351" spans="1:8">
      <c r="A351" s="93" t="s">
        <v>1163</v>
      </c>
      <c r="B351" s="93" t="s">
        <v>95</v>
      </c>
      <c r="C351" s="93">
        <v>93</v>
      </c>
      <c r="D351" s="93" t="s">
        <v>440</v>
      </c>
      <c r="E351" s="93">
        <v>1969</v>
      </c>
      <c r="F351" s="93" t="s">
        <v>507</v>
      </c>
      <c r="G351" s="93" t="s">
        <v>508</v>
      </c>
      <c r="H351" s="137">
        <v>1</v>
      </c>
    </row>
    <row r="352" spans="1:8">
      <c r="A352" s="93" t="s">
        <v>1190</v>
      </c>
      <c r="B352" s="93" t="s">
        <v>95</v>
      </c>
      <c r="C352" s="93">
        <v>94</v>
      </c>
      <c r="D352" s="93" t="s">
        <v>1191</v>
      </c>
      <c r="E352" s="93">
        <v>1970</v>
      </c>
      <c r="F352" s="93" t="s">
        <v>476</v>
      </c>
      <c r="G352" s="93" t="s">
        <v>477</v>
      </c>
      <c r="H352" s="137">
        <v>1</v>
      </c>
    </row>
    <row r="353" spans="1:8">
      <c r="A353" s="93" t="s">
        <v>1210</v>
      </c>
      <c r="B353" s="93" t="s">
        <v>95</v>
      </c>
      <c r="C353" s="93">
        <v>95</v>
      </c>
      <c r="D353" s="93" t="s">
        <v>1211</v>
      </c>
      <c r="E353" s="93">
        <v>1969</v>
      </c>
      <c r="F353" s="93" t="s">
        <v>464</v>
      </c>
      <c r="G353" s="93" t="s">
        <v>465</v>
      </c>
      <c r="H353" s="137">
        <v>1</v>
      </c>
    </row>
    <row r="354" spans="1:8">
      <c r="A354" s="93" t="s">
        <v>1236</v>
      </c>
      <c r="B354" s="93" t="s">
        <v>95</v>
      </c>
      <c r="C354" s="93">
        <v>96</v>
      </c>
      <c r="D354" s="93" t="s">
        <v>818</v>
      </c>
      <c r="E354" s="93">
        <v>1970</v>
      </c>
      <c r="F354" s="93" t="s">
        <v>486</v>
      </c>
      <c r="G354" s="93" t="s">
        <v>487</v>
      </c>
      <c r="H354" s="137">
        <v>1</v>
      </c>
    </row>
    <row r="355" spans="1:8">
      <c r="A355" s="93" t="s">
        <v>1251</v>
      </c>
      <c r="B355" s="93" t="s">
        <v>95</v>
      </c>
      <c r="C355" s="93">
        <v>97</v>
      </c>
      <c r="D355" s="93" t="s">
        <v>1252</v>
      </c>
      <c r="E355" s="93">
        <v>1968</v>
      </c>
      <c r="F355" s="93" t="s">
        <v>486</v>
      </c>
      <c r="G355" s="93" t="s">
        <v>487</v>
      </c>
      <c r="H355" s="137">
        <v>1</v>
      </c>
    </row>
    <row r="356" spans="1:8">
      <c r="A356" s="93" t="s">
        <v>1253</v>
      </c>
      <c r="B356" s="93" t="s">
        <v>95</v>
      </c>
      <c r="C356" s="93">
        <v>98</v>
      </c>
      <c r="D356" s="93" t="s">
        <v>1254</v>
      </c>
      <c r="E356" s="93">
        <v>1968</v>
      </c>
      <c r="F356" s="93" t="s">
        <v>486</v>
      </c>
      <c r="G356" s="93" t="s">
        <v>487</v>
      </c>
      <c r="H356" s="137">
        <v>1</v>
      </c>
    </row>
    <row r="357" spans="1:8">
      <c r="A357" s="93" t="s">
        <v>1261</v>
      </c>
      <c r="B357" s="93" t="s">
        <v>95</v>
      </c>
      <c r="C357" s="93">
        <v>99</v>
      </c>
      <c r="D357" s="93" t="s">
        <v>1262</v>
      </c>
      <c r="E357" s="93">
        <v>1970</v>
      </c>
      <c r="F357" s="93" t="s">
        <v>486</v>
      </c>
      <c r="G357" s="93" t="s">
        <v>487</v>
      </c>
      <c r="H357" s="137">
        <v>1</v>
      </c>
    </row>
    <row r="358" spans="1:8">
      <c r="A358" s="93" t="s">
        <v>1269</v>
      </c>
      <c r="B358" s="93" t="s">
        <v>95</v>
      </c>
      <c r="C358" s="93">
        <v>100</v>
      </c>
      <c r="D358" s="93" t="s">
        <v>1270</v>
      </c>
      <c r="E358" s="93">
        <v>1972</v>
      </c>
      <c r="F358" s="93" t="s">
        <v>538</v>
      </c>
      <c r="G358" s="93" t="s">
        <v>539</v>
      </c>
      <c r="H358" s="137">
        <v>1</v>
      </c>
    </row>
    <row r="359" spans="1:8">
      <c r="A359" s="93" t="s">
        <v>1310</v>
      </c>
      <c r="B359" s="93" t="s">
        <v>95</v>
      </c>
      <c r="C359" s="93">
        <v>101</v>
      </c>
      <c r="D359" s="93" t="s">
        <v>1311</v>
      </c>
      <c r="E359" s="93">
        <v>1969</v>
      </c>
      <c r="F359" s="93" t="s">
        <v>552</v>
      </c>
      <c r="G359" s="93" t="s">
        <v>553</v>
      </c>
      <c r="H359" s="137">
        <v>1</v>
      </c>
    </row>
    <row r="360" spans="1:8">
      <c r="A360" s="93" t="s">
        <v>1316</v>
      </c>
      <c r="B360" s="93" t="s">
        <v>95</v>
      </c>
      <c r="C360" s="93">
        <v>102</v>
      </c>
      <c r="D360" s="93" t="s">
        <v>1317</v>
      </c>
      <c r="E360" s="93">
        <v>1968</v>
      </c>
      <c r="F360" s="93" t="s">
        <v>635</v>
      </c>
      <c r="G360" s="93" t="s">
        <v>636</v>
      </c>
      <c r="H360" s="137">
        <v>1</v>
      </c>
    </row>
    <row r="361" spans="1:8">
      <c r="A361" s="93" t="s">
        <v>1366</v>
      </c>
      <c r="B361" s="93" t="s">
        <v>95</v>
      </c>
      <c r="C361" s="93">
        <v>103</v>
      </c>
      <c r="D361" s="93" t="s">
        <v>1367</v>
      </c>
      <c r="E361" s="93">
        <v>1971</v>
      </c>
      <c r="F361" s="93" t="s">
        <v>514</v>
      </c>
      <c r="G361" s="93" t="s">
        <v>515</v>
      </c>
      <c r="H361" s="137">
        <v>1</v>
      </c>
    </row>
    <row r="362" spans="1:8">
      <c r="A362" s="93" t="s">
        <v>1407</v>
      </c>
      <c r="B362" s="93" t="s">
        <v>95</v>
      </c>
      <c r="C362" s="93">
        <v>104</v>
      </c>
      <c r="D362" s="93" t="s">
        <v>1408</v>
      </c>
      <c r="E362" s="93">
        <v>1968</v>
      </c>
      <c r="F362" s="93" t="s">
        <v>514</v>
      </c>
      <c r="G362" s="93" t="s">
        <v>515</v>
      </c>
      <c r="H362" s="137">
        <v>1</v>
      </c>
    </row>
    <row r="363" spans="1:8">
      <c r="A363" s="135" t="s">
        <v>129</v>
      </c>
      <c r="B363" s="135" t="s">
        <v>103</v>
      </c>
      <c r="C363" s="135">
        <v>1</v>
      </c>
      <c r="D363" s="135" t="s">
        <v>475</v>
      </c>
      <c r="E363" s="135">
        <v>1965</v>
      </c>
      <c r="F363" s="135" t="s">
        <v>476</v>
      </c>
      <c r="G363" s="135" t="s">
        <v>477</v>
      </c>
      <c r="H363" s="113">
        <v>40</v>
      </c>
    </row>
    <row r="364" spans="1:8">
      <c r="A364" s="93" t="s">
        <v>315</v>
      </c>
      <c r="B364" s="93" t="s">
        <v>103</v>
      </c>
      <c r="C364" s="93">
        <v>2</v>
      </c>
      <c r="D364" s="93" t="s">
        <v>488</v>
      </c>
      <c r="E364" s="93">
        <v>1967</v>
      </c>
      <c r="F364" s="93" t="s">
        <v>489</v>
      </c>
      <c r="G364" s="93" t="s">
        <v>490</v>
      </c>
      <c r="H364">
        <v>38</v>
      </c>
    </row>
    <row r="365" spans="1:8">
      <c r="A365" s="93" t="s">
        <v>246</v>
      </c>
      <c r="B365" s="93" t="s">
        <v>103</v>
      </c>
      <c r="C365" s="93">
        <v>3</v>
      </c>
      <c r="D365" s="93" t="s">
        <v>410</v>
      </c>
      <c r="E365" s="93">
        <v>1966</v>
      </c>
      <c r="F365" s="93" t="s">
        <v>478</v>
      </c>
      <c r="G365" s="93" t="s">
        <v>479</v>
      </c>
      <c r="H365">
        <v>36</v>
      </c>
    </row>
    <row r="366" spans="1:8">
      <c r="A366" s="93" t="s">
        <v>250</v>
      </c>
      <c r="B366" s="93" t="s">
        <v>103</v>
      </c>
      <c r="C366" s="93">
        <v>4</v>
      </c>
      <c r="D366" s="93" t="s">
        <v>506</v>
      </c>
      <c r="E366" s="93">
        <v>1965</v>
      </c>
      <c r="F366" s="93" t="s">
        <v>507</v>
      </c>
      <c r="G366" s="93" t="s">
        <v>508</v>
      </c>
      <c r="H366">
        <v>35</v>
      </c>
    </row>
    <row r="367" spans="1:8">
      <c r="A367" s="93" t="s">
        <v>193</v>
      </c>
      <c r="B367" s="93" t="s">
        <v>103</v>
      </c>
      <c r="C367" s="93">
        <v>5</v>
      </c>
      <c r="D367" s="93" t="s">
        <v>555</v>
      </c>
      <c r="E367" s="93">
        <v>1964</v>
      </c>
      <c r="F367" s="93" t="s">
        <v>556</v>
      </c>
      <c r="G367" s="93" t="s">
        <v>557</v>
      </c>
      <c r="H367" s="128">
        <v>34</v>
      </c>
    </row>
    <row r="368" spans="1:8">
      <c r="A368" s="93" t="s">
        <v>255</v>
      </c>
      <c r="B368" s="93" t="s">
        <v>103</v>
      </c>
      <c r="C368" s="93">
        <v>6</v>
      </c>
      <c r="D368" s="93" t="s">
        <v>574</v>
      </c>
      <c r="E368" s="93">
        <v>1964</v>
      </c>
      <c r="F368" s="93" t="s">
        <v>496</v>
      </c>
      <c r="G368" s="93" t="s">
        <v>497</v>
      </c>
      <c r="H368" s="128">
        <v>33</v>
      </c>
    </row>
    <row r="369" spans="1:8">
      <c r="A369" s="93" t="s">
        <v>160</v>
      </c>
      <c r="B369" s="93" t="s">
        <v>103</v>
      </c>
      <c r="C369" s="93">
        <v>7</v>
      </c>
      <c r="D369" s="93" t="s">
        <v>587</v>
      </c>
      <c r="E369" s="93">
        <v>1964</v>
      </c>
      <c r="F369" s="93" t="s">
        <v>588</v>
      </c>
      <c r="G369" s="93" t="s">
        <v>589</v>
      </c>
      <c r="H369" s="128">
        <v>32</v>
      </c>
    </row>
    <row r="370" spans="1:8">
      <c r="A370" s="93" t="s">
        <v>140</v>
      </c>
      <c r="B370" s="93" t="s">
        <v>103</v>
      </c>
      <c r="C370" s="93">
        <v>8</v>
      </c>
      <c r="D370" s="93" t="s">
        <v>591</v>
      </c>
      <c r="E370" s="93">
        <v>1964</v>
      </c>
      <c r="F370" s="93" t="s">
        <v>445</v>
      </c>
      <c r="G370" s="93" t="s">
        <v>446</v>
      </c>
      <c r="H370" s="128">
        <v>31</v>
      </c>
    </row>
    <row r="371" spans="1:8">
      <c r="A371" s="93" t="s">
        <v>262</v>
      </c>
      <c r="B371" s="93" t="s">
        <v>103</v>
      </c>
      <c r="C371" s="93">
        <v>9</v>
      </c>
      <c r="D371" s="93" t="s">
        <v>412</v>
      </c>
      <c r="E371" s="93">
        <v>1966</v>
      </c>
      <c r="F371" s="93" t="s">
        <v>448</v>
      </c>
      <c r="G371" s="93" t="s">
        <v>449</v>
      </c>
      <c r="H371" s="128">
        <v>30</v>
      </c>
    </row>
    <row r="372" spans="1:8">
      <c r="A372" s="93" t="s">
        <v>265</v>
      </c>
      <c r="B372" s="93" t="s">
        <v>103</v>
      </c>
      <c r="C372" s="93">
        <v>10</v>
      </c>
      <c r="D372" s="93" t="s">
        <v>432</v>
      </c>
      <c r="E372" s="93">
        <v>1967</v>
      </c>
      <c r="F372" s="93" t="s">
        <v>445</v>
      </c>
      <c r="G372" s="93" t="s">
        <v>446</v>
      </c>
      <c r="H372" s="128">
        <v>29</v>
      </c>
    </row>
    <row r="373" spans="1:8">
      <c r="A373" s="93" t="s">
        <v>269</v>
      </c>
      <c r="B373" s="93" t="s">
        <v>103</v>
      </c>
      <c r="C373" s="93">
        <v>11</v>
      </c>
      <c r="D373" s="93" t="s">
        <v>644</v>
      </c>
      <c r="E373" s="93">
        <v>1964</v>
      </c>
      <c r="F373" s="93" t="s">
        <v>486</v>
      </c>
      <c r="G373" s="93" t="s">
        <v>487</v>
      </c>
      <c r="H373" s="128">
        <v>28</v>
      </c>
    </row>
    <row r="374" spans="1:8">
      <c r="A374" s="93" t="s">
        <v>368</v>
      </c>
      <c r="B374" s="93" t="s">
        <v>103</v>
      </c>
      <c r="C374" s="93">
        <v>12</v>
      </c>
      <c r="D374" s="93" t="s">
        <v>650</v>
      </c>
      <c r="E374" s="93">
        <v>1964</v>
      </c>
      <c r="F374" s="93" t="s">
        <v>541</v>
      </c>
      <c r="G374" s="93" t="s">
        <v>542</v>
      </c>
      <c r="H374" s="128">
        <v>27</v>
      </c>
    </row>
    <row r="375" spans="1:8">
      <c r="A375" s="93" t="s">
        <v>208</v>
      </c>
      <c r="B375" s="93" t="s">
        <v>103</v>
      </c>
      <c r="C375" s="93">
        <v>13</v>
      </c>
      <c r="D375" s="93" t="s">
        <v>664</v>
      </c>
      <c r="E375" s="93">
        <v>1964</v>
      </c>
      <c r="F375" s="93" t="s">
        <v>598</v>
      </c>
      <c r="G375" s="93" t="s">
        <v>599</v>
      </c>
      <c r="H375" s="128">
        <v>26</v>
      </c>
    </row>
    <row r="376" spans="1:8">
      <c r="A376" s="93" t="s">
        <v>166</v>
      </c>
      <c r="B376" s="93" t="s">
        <v>103</v>
      </c>
      <c r="C376" s="93">
        <v>14</v>
      </c>
      <c r="D376" s="93" t="s">
        <v>670</v>
      </c>
      <c r="E376" s="93">
        <v>1964</v>
      </c>
      <c r="F376" s="93" t="s">
        <v>671</v>
      </c>
      <c r="G376" s="93" t="s">
        <v>672</v>
      </c>
      <c r="H376" s="128">
        <v>25</v>
      </c>
    </row>
    <row r="377" spans="1:8">
      <c r="A377" s="93" t="s">
        <v>325</v>
      </c>
      <c r="B377" s="93" t="s">
        <v>103</v>
      </c>
      <c r="C377" s="93">
        <v>15</v>
      </c>
      <c r="D377" s="93" t="s">
        <v>674</v>
      </c>
      <c r="E377" s="93">
        <v>1967</v>
      </c>
      <c r="F377" s="93" t="s">
        <v>517</v>
      </c>
      <c r="G377" s="93" t="s">
        <v>518</v>
      </c>
      <c r="H377" s="128">
        <v>24</v>
      </c>
    </row>
    <row r="378" spans="1:8">
      <c r="A378" s="93" t="s">
        <v>142</v>
      </c>
      <c r="B378" s="93" t="s">
        <v>103</v>
      </c>
      <c r="C378" s="93">
        <v>16</v>
      </c>
      <c r="D378" s="93" t="s">
        <v>675</v>
      </c>
      <c r="E378" s="93">
        <v>1967</v>
      </c>
      <c r="F378" s="93" t="s">
        <v>676</v>
      </c>
      <c r="G378" s="93" t="s">
        <v>677</v>
      </c>
      <c r="H378" s="128">
        <v>23</v>
      </c>
    </row>
    <row r="379" spans="1:8">
      <c r="A379" s="93" t="s">
        <v>170</v>
      </c>
      <c r="B379" s="93" t="s">
        <v>103</v>
      </c>
      <c r="C379" s="93">
        <v>17</v>
      </c>
      <c r="D379" s="93" t="s">
        <v>688</v>
      </c>
      <c r="E379" s="93">
        <v>1966</v>
      </c>
      <c r="F379" s="93" t="s">
        <v>689</v>
      </c>
      <c r="G379" s="93" t="s">
        <v>690</v>
      </c>
      <c r="H379" s="128">
        <v>22</v>
      </c>
    </row>
    <row r="380" spans="1:8">
      <c r="A380" s="93" t="s">
        <v>694</v>
      </c>
      <c r="B380" s="93" t="s">
        <v>103</v>
      </c>
      <c r="C380" s="93">
        <v>18</v>
      </c>
      <c r="D380" s="93" t="s">
        <v>695</v>
      </c>
      <c r="E380" s="93">
        <v>1964</v>
      </c>
      <c r="F380" s="93" t="s">
        <v>593</v>
      </c>
      <c r="G380" s="93" t="s">
        <v>594</v>
      </c>
      <c r="H380" s="128">
        <v>21</v>
      </c>
    </row>
    <row r="381" spans="1:8">
      <c r="A381" s="93" t="s">
        <v>375</v>
      </c>
      <c r="B381" s="93" t="s">
        <v>103</v>
      </c>
      <c r="C381" s="93">
        <v>19</v>
      </c>
      <c r="D381" s="93" t="s">
        <v>696</v>
      </c>
      <c r="E381" s="93">
        <v>1966</v>
      </c>
      <c r="F381" s="93" t="s">
        <v>652</v>
      </c>
      <c r="G381" s="93" t="s">
        <v>653</v>
      </c>
      <c r="H381" s="128">
        <v>20</v>
      </c>
    </row>
    <row r="382" spans="1:8">
      <c r="A382" s="93" t="s">
        <v>327</v>
      </c>
      <c r="B382" s="93" t="s">
        <v>103</v>
      </c>
      <c r="C382" s="93">
        <v>20</v>
      </c>
      <c r="D382" s="93" t="s">
        <v>701</v>
      </c>
      <c r="E382" s="93">
        <v>1967</v>
      </c>
      <c r="F382" s="93" t="s">
        <v>486</v>
      </c>
      <c r="G382" s="93" t="s">
        <v>487</v>
      </c>
      <c r="H382" s="128">
        <v>19</v>
      </c>
    </row>
    <row r="383" spans="1:8">
      <c r="A383" s="93" t="s">
        <v>329</v>
      </c>
      <c r="B383" s="93" t="s">
        <v>103</v>
      </c>
      <c r="C383" s="93">
        <v>21</v>
      </c>
      <c r="D383" s="93" t="s">
        <v>705</v>
      </c>
      <c r="E383" s="93">
        <v>1964</v>
      </c>
      <c r="F383" s="93" t="s">
        <v>456</v>
      </c>
      <c r="G383" s="93" t="s">
        <v>457</v>
      </c>
      <c r="H383" s="128">
        <v>18</v>
      </c>
    </row>
    <row r="384" spans="1:8">
      <c r="A384" s="93" t="s">
        <v>332</v>
      </c>
      <c r="B384" s="93" t="s">
        <v>103</v>
      </c>
      <c r="C384" s="93">
        <v>22</v>
      </c>
      <c r="D384" s="93" t="s">
        <v>435</v>
      </c>
      <c r="E384" s="93">
        <v>1963</v>
      </c>
      <c r="F384" s="93" t="s">
        <v>458</v>
      </c>
      <c r="G384" s="93" t="s">
        <v>459</v>
      </c>
      <c r="H384" s="128">
        <v>17</v>
      </c>
    </row>
    <row r="385" spans="1:8">
      <c r="A385" s="93" t="s">
        <v>380</v>
      </c>
      <c r="B385" s="93" t="s">
        <v>103</v>
      </c>
      <c r="C385" s="93">
        <v>23</v>
      </c>
      <c r="D385" s="93" t="s">
        <v>724</v>
      </c>
      <c r="E385" s="93">
        <v>1963</v>
      </c>
      <c r="F385" s="93" t="s">
        <v>461</v>
      </c>
      <c r="G385" s="93" t="s">
        <v>462</v>
      </c>
      <c r="H385" s="128">
        <v>16</v>
      </c>
    </row>
    <row r="386" spans="1:8">
      <c r="A386" s="93" t="s">
        <v>281</v>
      </c>
      <c r="B386" s="93" t="s">
        <v>103</v>
      </c>
      <c r="C386" s="93">
        <v>24</v>
      </c>
      <c r="D386" s="93" t="s">
        <v>735</v>
      </c>
      <c r="E386" s="93">
        <v>1966</v>
      </c>
      <c r="F386" s="93" t="s">
        <v>736</v>
      </c>
      <c r="G386" s="93" t="s">
        <v>737</v>
      </c>
      <c r="H386" s="128">
        <v>15</v>
      </c>
    </row>
    <row r="387" spans="1:8">
      <c r="A387" s="93" t="s">
        <v>175</v>
      </c>
      <c r="B387" s="93" t="s">
        <v>103</v>
      </c>
      <c r="C387" s="93">
        <v>25</v>
      </c>
      <c r="D387" s="93" t="s">
        <v>741</v>
      </c>
      <c r="E387" s="93">
        <v>1966</v>
      </c>
      <c r="F387" s="93" t="s">
        <v>552</v>
      </c>
      <c r="G387" s="93" t="s">
        <v>553</v>
      </c>
      <c r="H387" s="128">
        <v>14</v>
      </c>
    </row>
    <row r="388" spans="1:8">
      <c r="A388" s="93" t="s">
        <v>335</v>
      </c>
      <c r="B388" s="93" t="s">
        <v>103</v>
      </c>
      <c r="C388" s="93">
        <v>26</v>
      </c>
      <c r="D388" s="93" t="s">
        <v>743</v>
      </c>
      <c r="E388" s="93">
        <v>1965</v>
      </c>
      <c r="F388" s="93" t="s">
        <v>514</v>
      </c>
      <c r="G388" s="93" t="s">
        <v>515</v>
      </c>
      <c r="H388" s="128">
        <v>13</v>
      </c>
    </row>
    <row r="389" spans="1:8">
      <c r="A389" s="93" t="s">
        <v>285</v>
      </c>
      <c r="B389" s="93" t="s">
        <v>103</v>
      </c>
      <c r="C389" s="93">
        <v>27</v>
      </c>
      <c r="D389" s="93" t="s">
        <v>755</v>
      </c>
      <c r="E389" s="93">
        <v>1965</v>
      </c>
      <c r="F389" s="93" t="s">
        <v>514</v>
      </c>
      <c r="G389" s="93" t="s">
        <v>515</v>
      </c>
      <c r="H389" s="128">
        <v>12</v>
      </c>
    </row>
    <row r="390" spans="1:8">
      <c r="A390" s="93" t="s">
        <v>230</v>
      </c>
      <c r="B390" s="93" t="s">
        <v>103</v>
      </c>
      <c r="C390" s="93">
        <v>28</v>
      </c>
      <c r="D390" s="93" t="s">
        <v>762</v>
      </c>
      <c r="E390" s="93">
        <v>1967</v>
      </c>
      <c r="F390" s="93" t="s">
        <v>493</v>
      </c>
      <c r="G390" s="93" t="s">
        <v>494</v>
      </c>
      <c r="H390" s="128">
        <v>11</v>
      </c>
    </row>
    <row r="391" spans="1:8">
      <c r="A391" s="93" t="s">
        <v>339</v>
      </c>
      <c r="B391" s="93" t="s">
        <v>103</v>
      </c>
      <c r="C391" s="93">
        <v>29</v>
      </c>
      <c r="D391" s="93" t="s">
        <v>764</v>
      </c>
      <c r="E391" s="93">
        <v>1965</v>
      </c>
      <c r="F391" s="93" t="s">
        <v>493</v>
      </c>
      <c r="G391" s="93" t="s">
        <v>494</v>
      </c>
      <c r="H391" s="128">
        <v>10</v>
      </c>
    </row>
    <row r="392" spans="1:8">
      <c r="A392" s="93" t="s">
        <v>382</v>
      </c>
      <c r="B392" s="93" t="s">
        <v>103</v>
      </c>
      <c r="C392" s="93">
        <v>30</v>
      </c>
      <c r="D392" s="93" t="s">
        <v>783</v>
      </c>
      <c r="E392" s="93">
        <v>1964</v>
      </c>
      <c r="F392" s="93" t="s">
        <v>541</v>
      </c>
      <c r="G392" s="93" t="s">
        <v>542</v>
      </c>
      <c r="H392" s="128">
        <v>9</v>
      </c>
    </row>
    <row r="393" spans="1:8">
      <c r="A393" s="93" t="s">
        <v>235</v>
      </c>
      <c r="B393" s="93" t="s">
        <v>103</v>
      </c>
      <c r="C393" s="93">
        <v>31</v>
      </c>
      <c r="D393" s="93" t="s">
        <v>437</v>
      </c>
      <c r="E393" s="93">
        <v>1965</v>
      </c>
      <c r="F393" s="93" t="s">
        <v>448</v>
      </c>
      <c r="G393" s="93" t="s">
        <v>449</v>
      </c>
      <c r="H393" s="128">
        <v>8</v>
      </c>
    </row>
    <row r="394" spans="1:8">
      <c r="A394" s="93" t="s">
        <v>386</v>
      </c>
      <c r="B394" s="93" t="s">
        <v>103</v>
      </c>
      <c r="C394" s="93">
        <v>32</v>
      </c>
      <c r="D394" s="93" t="s">
        <v>811</v>
      </c>
      <c r="E394" s="93">
        <v>1967</v>
      </c>
      <c r="F394" s="93" t="s">
        <v>546</v>
      </c>
      <c r="G394" s="93" t="s">
        <v>547</v>
      </c>
      <c r="H394" s="128">
        <v>7</v>
      </c>
    </row>
    <row r="395" spans="1:8">
      <c r="A395" s="93" t="s">
        <v>351</v>
      </c>
      <c r="B395" s="93" t="s">
        <v>103</v>
      </c>
      <c r="C395" s="93">
        <v>33</v>
      </c>
      <c r="D395" s="93" t="s">
        <v>813</v>
      </c>
      <c r="E395" s="93">
        <v>1963</v>
      </c>
      <c r="F395" s="93" t="s">
        <v>493</v>
      </c>
      <c r="G395" s="93" t="s">
        <v>494</v>
      </c>
      <c r="H395" s="128">
        <v>6</v>
      </c>
    </row>
    <row r="396" spans="1:8">
      <c r="A396" s="93" t="s">
        <v>390</v>
      </c>
      <c r="B396" s="93" t="s">
        <v>103</v>
      </c>
      <c r="C396" s="93">
        <v>34</v>
      </c>
      <c r="D396" s="93" t="s">
        <v>819</v>
      </c>
      <c r="E396" s="93">
        <v>1967</v>
      </c>
      <c r="F396" s="93" t="s">
        <v>652</v>
      </c>
      <c r="G396" s="93" t="s">
        <v>653</v>
      </c>
      <c r="H396" s="128">
        <v>5</v>
      </c>
    </row>
    <row r="397" spans="1:8">
      <c r="A397" s="93" t="s">
        <v>354</v>
      </c>
      <c r="B397" s="93" t="s">
        <v>103</v>
      </c>
      <c r="C397" s="93">
        <v>35</v>
      </c>
      <c r="D397" s="93" t="s">
        <v>820</v>
      </c>
      <c r="E397" s="93">
        <v>1967</v>
      </c>
      <c r="F397" s="93" t="s">
        <v>526</v>
      </c>
      <c r="G397" s="93" t="s">
        <v>527</v>
      </c>
      <c r="H397" s="128">
        <v>4</v>
      </c>
    </row>
    <row r="398" spans="1:8">
      <c r="A398" s="93" t="s">
        <v>306</v>
      </c>
      <c r="B398" s="93" t="s">
        <v>103</v>
      </c>
      <c r="C398" s="93">
        <v>36</v>
      </c>
      <c r="D398" s="93" t="s">
        <v>830</v>
      </c>
      <c r="E398" s="93">
        <v>1967</v>
      </c>
      <c r="F398" s="93" t="s">
        <v>517</v>
      </c>
      <c r="G398" s="93" t="s">
        <v>518</v>
      </c>
      <c r="H398" s="128">
        <v>3</v>
      </c>
    </row>
    <row r="399" spans="1:8">
      <c r="A399" s="93" t="s">
        <v>392</v>
      </c>
      <c r="B399" s="93" t="s">
        <v>103</v>
      </c>
      <c r="C399" s="93">
        <v>37</v>
      </c>
      <c r="D399" s="93" t="s">
        <v>835</v>
      </c>
      <c r="E399" s="93">
        <v>1964</v>
      </c>
      <c r="F399" s="93" t="s">
        <v>626</v>
      </c>
      <c r="G399" s="93" t="s">
        <v>627</v>
      </c>
      <c r="H399" s="128">
        <v>2</v>
      </c>
    </row>
    <row r="400" spans="1:8">
      <c r="A400" s="93" t="s">
        <v>357</v>
      </c>
      <c r="B400" s="93" t="s">
        <v>103</v>
      </c>
      <c r="C400" s="93">
        <v>38</v>
      </c>
      <c r="D400" s="93" t="s">
        <v>838</v>
      </c>
      <c r="E400" s="93">
        <v>1963</v>
      </c>
      <c r="F400" s="93" t="s">
        <v>493</v>
      </c>
      <c r="G400" s="93" t="s">
        <v>494</v>
      </c>
      <c r="H400" s="128">
        <v>1</v>
      </c>
    </row>
    <row r="401" spans="1:8">
      <c r="A401" s="93" t="s">
        <v>240</v>
      </c>
      <c r="B401" s="93" t="s">
        <v>103</v>
      </c>
      <c r="C401" s="93">
        <v>39</v>
      </c>
      <c r="D401" s="93" t="s">
        <v>841</v>
      </c>
      <c r="E401" s="93">
        <v>1963</v>
      </c>
      <c r="F401" s="93" t="s">
        <v>598</v>
      </c>
      <c r="G401" s="93" t="s">
        <v>599</v>
      </c>
      <c r="H401">
        <v>1</v>
      </c>
    </row>
    <row r="402" spans="1:8">
      <c r="A402" s="93" t="s">
        <v>312</v>
      </c>
      <c r="B402" s="93" t="s">
        <v>103</v>
      </c>
      <c r="C402" s="93">
        <v>41</v>
      </c>
      <c r="D402" s="93" t="s">
        <v>852</v>
      </c>
      <c r="E402" s="93">
        <v>1964</v>
      </c>
      <c r="F402" s="93" t="s">
        <v>514</v>
      </c>
      <c r="G402" s="93" t="s">
        <v>515</v>
      </c>
      <c r="H402">
        <v>1</v>
      </c>
    </row>
    <row r="403" spans="1:8">
      <c r="A403" s="93" t="s">
        <v>124</v>
      </c>
      <c r="B403" s="93" t="s">
        <v>103</v>
      </c>
      <c r="C403" s="93">
        <v>42</v>
      </c>
      <c r="D403" s="93" t="s">
        <v>870</v>
      </c>
      <c r="E403" s="93">
        <v>1964</v>
      </c>
      <c r="F403" s="93" t="s">
        <v>635</v>
      </c>
      <c r="G403" s="93" t="s">
        <v>636</v>
      </c>
      <c r="H403">
        <v>1</v>
      </c>
    </row>
    <row r="404" spans="1:8">
      <c r="A404" s="93" t="s">
        <v>244</v>
      </c>
      <c r="B404" s="93" t="s">
        <v>103</v>
      </c>
      <c r="C404" s="93">
        <v>43</v>
      </c>
      <c r="D404" s="93" t="s">
        <v>871</v>
      </c>
      <c r="E404" s="93">
        <v>1965</v>
      </c>
      <c r="F404" s="93" t="s">
        <v>598</v>
      </c>
      <c r="G404" s="93" t="s">
        <v>599</v>
      </c>
      <c r="H404" s="128">
        <v>1</v>
      </c>
    </row>
    <row r="405" spans="1:8">
      <c r="A405" s="93" t="s">
        <v>314</v>
      </c>
      <c r="B405" s="93" t="s">
        <v>103</v>
      </c>
      <c r="C405" s="93">
        <v>44</v>
      </c>
      <c r="D405" s="93" t="s">
        <v>872</v>
      </c>
      <c r="E405" s="93">
        <v>1966</v>
      </c>
      <c r="F405" s="93" t="s">
        <v>546</v>
      </c>
      <c r="G405" s="93" t="s">
        <v>547</v>
      </c>
      <c r="H405" s="128">
        <v>1</v>
      </c>
    </row>
    <row r="406" spans="1:8">
      <c r="A406" s="93" t="s">
        <v>876</v>
      </c>
      <c r="B406" s="93" t="s">
        <v>103</v>
      </c>
      <c r="C406" s="93">
        <v>45</v>
      </c>
      <c r="D406" s="93" t="s">
        <v>877</v>
      </c>
      <c r="E406" s="93">
        <v>1967</v>
      </c>
      <c r="F406" s="93" t="s">
        <v>511</v>
      </c>
      <c r="G406" s="93" t="s">
        <v>512</v>
      </c>
      <c r="H406" s="128">
        <v>1</v>
      </c>
    </row>
    <row r="407" spans="1:8">
      <c r="A407" s="93" t="s">
        <v>878</v>
      </c>
      <c r="B407" s="93" t="s">
        <v>103</v>
      </c>
      <c r="C407" s="93">
        <v>46</v>
      </c>
      <c r="D407" s="93" t="s">
        <v>879</v>
      </c>
      <c r="E407" s="93">
        <v>1965</v>
      </c>
      <c r="F407" s="93" t="s">
        <v>511</v>
      </c>
      <c r="G407" s="93" t="s">
        <v>512</v>
      </c>
      <c r="H407" s="128">
        <v>1</v>
      </c>
    </row>
    <row r="408" spans="1:8">
      <c r="A408" s="93" t="s">
        <v>882</v>
      </c>
      <c r="B408" s="93" t="s">
        <v>103</v>
      </c>
      <c r="C408" s="93">
        <v>47</v>
      </c>
      <c r="D408" s="93" t="s">
        <v>883</v>
      </c>
      <c r="E408" s="93">
        <v>1966</v>
      </c>
      <c r="F408" s="93" t="s">
        <v>884</v>
      </c>
      <c r="G408" s="93" t="s">
        <v>885</v>
      </c>
      <c r="H408" s="128">
        <v>1</v>
      </c>
    </row>
    <row r="409" spans="1:8">
      <c r="A409" s="93" t="s">
        <v>896</v>
      </c>
      <c r="B409" s="93" t="s">
        <v>103</v>
      </c>
      <c r="C409" s="93">
        <v>48</v>
      </c>
      <c r="D409" s="93" t="s">
        <v>897</v>
      </c>
      <c r="E409" s="93">
        <v>1964</v>
      </c>
      <c r="F409" s="93" t="s">
        <v>499</v>
      </c>
      <c r="G409" s="93" t="s">
        <v>500</v>
      </c>
      <c r="H409" s="128">
        <v>1</v>
      </c>
    </row>
    <row r="410" spans="1:8">
      <c r="A410" s="93" t="s">
        <v>898</v>
      </c>
      <c r="B410" s="93" t="s">
        <v>103</v>
      </c>
      <c r="C410" s="93">
        <v>49</v>
      </c>
      <c r="D410" s="93" t="s">
        <v>899</v>
      </c>
      <c r="E410" s="93">
        <v>1965</v>
      </c>
      <c r="F410" s="93" t="s">
        <v>461</v>
      </c>
      <c r="G410" s="93" t="s">
        <v>462</v>
      </c>
      <c r="H410" s="128">
        <v>1</v>
      </c>
    </row>
    <row r="411" spans="1:8">
      <c r="A411" s="93" t="s">
        <v>904</v>
      </c>
      <c r="B411" s="93" t="s">
        <v>103</v>
      </c>
      <c r="C411" s="93">
        <v>50</v>
      </c>
      <c r="D411" s="93" t="s">
        <v>905</v>
      </c>
      <c r="E411" s="93">
        <v>1966</v>
      </c>
      <c r="F411" s="93" t="s">
        <v>626</v>
      </c>
      <c r="G411" s="93" t="s">
        <v>627</v>
      </c>
      <c r="H411" s="128">
        <v>1</v>
      </c>
    </row>
    <row r="412" spans="1:8">
      <c r="A412" s="93" t="s">
        <v>906</v>
      </c>
      <c r="B412" s="93" t="s">
        <v>103</v>
      </c>
      <c r="C412" s="93">
        <v>51</v>
      </c>
      <c r="D412" s="93" t="s">
        <v>418</v>
      </c>
      <c r="E412" s="93">
        <v>1964</v>
      </c>
      <c r="F412" s="93" t="s">
        <v>641</v>
      </c>
      <c r="G412" s="93" t="s">
        <v>642</v>
      </c>
      <c r="H412" s="128">
        <v>1</v>
      </c>
    </row>
    <row r="413" spans="1:8">
      <c r="A413" s="93" t="s">
        <v>907</v>
      </c>
      <c r="B413" s="93" t="s">
        <v>103</v>
      </c>
      <c r="C413" s="93">
        <v>52</v>
      </c>
      <c r="D413" s="93" t="s">
        <v>908</v>
      </c>
      <c r="E413" s="93">
        <v>1963</v>
      </c>
      <c r="F413" s="93" t="s">
        <v>909</v>
      </c>
      <c r="G413" s="93" t="s">
        <v>910</v>
      </c>
      <c r="H413" s="128">
        <v>1</v>
      </c>
    </row>
    <row r="414" spans="1:8">
      <c r="A414" s="93" t="s">
        <v>932</v>
      </c>
      <c r="B414" s="93" t="s">
        <v>103</v>
      </c>
      <c r="C414" s="93">
        <v>53</v>
      </c>
      <c r="D414" s="93" t="s">
        <v>933</v>
      </c>
      <c r="E414" s="93">
        <v>1963</v>
      </c>
      <c r="F414" s="93" t="s">
        <v>689</v>
      </c>
      <c r="G414" s="93" t="s">
        <v>690</v>
      </c>
      <c r="H414" s="128">
        <v>1</v>
      </c>
    </row>
    <row r="415" spans="1:8">
      <c r="A415" s="93" t="s">
        <v>976</v>
      </c>
      <c r="B415" s="93" t="s">
        <v>103</v>
      </c>
      <c r="C415" s="93">
        <v>55</v>
      </c>
      <c r="D415" s="93" t="s">
        <v>977</v>
      </c>
      <c r="E415" s="93">
        <v>1963</v>
      </c>
      <c r="F415" s="93" t="s">
        <v>598</v>
      </c>
      <c r="G415" s="93" t="s">
        <v>599</v>
      </c>
      <c r="H415">
        <v>1</v>
      </c>
    </row>
    <row r="416" spans="1:8">
      <c r="A416" s="93" t="s">
        <v>980</v>
      </c>
      <c r="B416" s="93" t="s">
        <v>103</v>
      </c>
      <c r="C416" s="93">
        <v>56</v>
      </c>
      <c r="D416" s="93" t="s">
        <v>981</v>
      </c>
      <c r="E416" s="93">
        <v>1965</v>
      </c>
      <c r="F416" s="93" t="s">
        <v>541</v>
      </c>
      <c r="G416" s="93" t="s">
        <v>542</v>
      </c>
      <c r="H416">
        <v>1</v>
      </c>
    </row>
    <row r="417" spans="1:8">
      <c r="A417" s="93" t="s">
        <v>990</v>
      </c>
      <c r="B417" s="93" t="s">
        <v>103</v>
      </c>
      <c r="C417" s="93">
        <v>57</v>
      </c>
      <c r="D417" s="93" t="s">
        <v>991</v>
      </c>
      <c r="E417" s="93">
        <v>1964</v>
      </c>
      <c r="F417" s="93" t="s">
        <v>788</v>
      </c>
      <c r="G417" s="93" t="s">
        <v>789</v>
      </c>
      <c r="H417" s="128">
        <v>1</v>
      </c>
    </row>
    <row r="418" spans="1:8">
      <c r="A418" s="93" t="s">
        <v>1010</v>
      </c>
      <c r="B418" s="93" t="s">
        <v>103</v>
      </c>
      <c r="C418" s="93">
        <v>58</v>
      </c>
      <c r="D418" s="93" t="s">
        <v>1011</v>
      </c>
      <c r="E418" s="93">
        <v>1965</v>
      </c>
      <c r="F418" s="93" t="s">
        <v>507</v>
      </c>
      <c r="G418" s="93" t="s">
        <v>508</v>
      </c>
      <c r="H418" s="128">
        <v>1</v>
      </c>
    </row>
    <row r="419" spans="1:8">
      <c r="A419" s="93" t="s">
        <v>1053</v>
      </c>
      <c r="B419" s="93" t="s">
        <v>103</v>
      </c>
      <c r="C419" s="93">
        <v>60</v>
      </c>
      <c r="D419" s="93" t="s">
        <v>1054</v>
      </c>
      <c r="E419" s="93">
        <v>1965</v>
      </c>
      <c r="F419" s="93" t="s">
        <v>486</v>
      </c>
      <c r="G419" s="93" t="s">
        <v>487</v>
      </c>
      <c r="H419" s="128">
        <v>1</v>
      </c>
    </row>
    <row r="420" spans="1:8">
      <c r="A420" s="93" t="s">
        <v>1058</v>
      </c>
      <c r="B420" s="93" t="s">
        <v>103</v>
      </c>
      <c r="C420" s="93">
        <v>61</v>
      </c>
      <c r="D420" s="93" t="s">
        <v>1059</v>
      </c>
      <c r="E420" s="93">
        <v>1964</v>
      </c>
      <c r="F420" s="93" t="s">
        <v>486</v>
      </c>
      <c r="G420" s="93" t="s">
        <v>487</v>
      </c>
      <c r="H420" s="128">
        <v>1</v>
      </c>
    </row>
    <row r="421" spans="1:8">
      <c r="A421" s="93" t="s">
        <v>1060</v>
      </c>
      <c r="B421" s="93" t="s">
        <v>103</v>
      </c>
      <c r="C421" s="93">
        <v>62</v>
      </c>
      <c r="D421" s="93" t="s">
        <v>1061</v>
      </c>
      <c r="E421" s="93">
        <v>1963</v>
      </c>
      <c r="F421" s="93" t="s">
        <v>486</v>
      </c>
      <c r="G421" s="93" t="s">
        <v>487</v>
      </c>
      <c r="H421" s="128">
        <v>1</v>
      </c>
    </row>
    <row r="422" spans="1:8">
      <c r="A422" s="93" t="s">
        <v>1070</v>
      </c>
      <c r="B422" s="93" t="s">
        <v>103</v>
      </c>
      <c r="C422" s="93">
        <v>63</v>
      </c>
      <c r="D422" s="93" t="s">
        <v>1071</v>
      </c>
      <c r="E422" s="93">
        <v>1967</v>
      </c>
      <c r="F422" s="93" t="s">
        <v>608</v>
      </c>
      <c r="G422" s="93" t="s">
        <v>609</v>
      </c>
      <c r="H422" s="128">
        <v>1</v>
      </c>
    </row>
    <row r="423" spans="1:8">
      <c r="A423" s="93" t="s">
        <v>1074</v>
      </c>
      <c r="B423" s="93" t="s">
        <v>103</v>
      </c>
      <c r="C423" s="93">
        <v>64</v>
      </c>
      <c r="D423" s="93" t="s">
        <v>1075</v>
      </c>
      <c r="E423" s="93">
        <v>1965</v>
      </c>
      <c r="F423" s="93" t="s">
        <v>728</v>
      </c>
      <c r="G423" s="93" t="s">
        <v>729</v>
      </c>
      <c r="H423" s="128">
        <v>1</v>
      </c>
    </row>
    <row r="424" spans="1:8">
      <c r="A424" s="93" t="s">
        <v>1076</v>
      </c>
      <c r="B424" s="93" t="s">
        <v>103</v>
      </c>
      <c r="C424" s="93">
        <v>65</v>
      </c>
      <c r="D424" s="93" t="s">
        <v>1077</v>
      </c>
      <c r="E424" s="93">
        <v>1963</v>
      </c>
      <c r="F424" s="93" t="s">
        <v>652</v>
      </c>
      <c r="G424" s="93" t="s">
        <v>653</v>
      </c>
      <c r="H424" s="128">
        <v>1</v>
      </c>
    </row>
    <row r="425" spans="1:8">
      <c r="A425" s="93" t="s">
        <v>1078</v>
      </c>
      <c r="B425" s="93" t="s">
        <v>103</v>
      </c>
      <c r="C425" s="93">
        <v>66</v>
      </c>
      <c r="D425" s="93" t="s">
        <v>1079</v>
      </c>
      <c r="E425" s="93">
        <v>1963</v>
      </c>
      <c r="F425" s="93" t="s">
        <v>652</v>
      </c>
      <c r="G425" s="93" t="s">
        <v>653</v>
      </c>
      <c r="H425" s="128">
        <v>1</v>
      </c>
    </row>
    <row r="426" spans="1:8">
      <c r="A426" s="93" t="s">
        <v>1086</v>
      </c>
      <c r="B426" s="93" t="s">
        <v>103</v>
      </c>
      <c r="C426" s="93">
        <v>67</v>
      </c>
      <c r="D426" s="93" t="s">
        <v>1087</v>
      </c>
      <c r="E426" s="93">
        <v>1964</v>
      </c>
      <c r="F426" s="93" t="s">
        <v>611</v>
      </c>
      <c r="G426" s="93" t="s">
        <v>612</v>
      </c>
      <c r="H426" s="128">
        <v>1</v>
      </c>
    </row>
    <row r="427" spans="1:8">
      <c r="A427" s="93" t="s">
        <v>1090</v>
      </c>
      <c r="B427" s="93" t="s">
        <v>103</v>
      </c>
      <c r="C427" s="93">
        <v>68</v>
      </c>
      <c r="D427" s="93" t="s">
        <v>1091</v>
      </c>
      <c r="E427" s="93">
        <v>1963</v>
      </c>
      <c r="F427" s="93" t="s">
        <v>456</v>
      </c>
      <c r="G427" s="93" t="s">
        <v>457</v>
      </c>
      <c r="H427" s="128">
        <v>1</v>
      </c>
    </row>
    <row r="428" spans="1:8">
      <c r="A428" s="93" t="s">
        <v>1092</v>
      </c>
      <c r="B428" s="93" t="s">
        <v>103</v>
      </c>
      <c r="C428" s="93">
        <v>69</v>
      </c>
      <c r="D428" s="93" t="s">
        <v>1093</v>
      </c>
      <c r="E428" s="93">
        <v>1966</v>
      </c>
      <c r="F428" s="93" t="s">
        <v>514</v>
      </c>
      <c r="G428" s="93" t="s">
        <v>515</v>
      </c>
      <c r="H428" s="128">
        <v>1</v>
      </c>
    </row>
    <row r="429" spans="1:8">
      <c r="A429" s="93" t="s">
        <v>1118</v>
      </c>
      <c r="B429" s="93" t="s">
        <v>103</v>
      </c>
      <c r="C429" s="93">
        <v>70</v>
      </c>
      <c r="D429" s="93" t="s">
        <v>1119</v>
      </c>
      <c r="E429" s="93">
        <v>1963</v>
      </c>
      <c r="F429" s="93" t="s">
        <v>1114</v>
      </c>
      <c r="G429" s="93" t="s">
        <v>1115</v>
      </c>
      <c r="H429" s="128">
        <v>1</v>
      </c>
    </row>
    <row r="430" spans="1:8">
      <c r="A430" s="93" t="s">
        <v>1130</v>
      </c>
      <c r="B430" s="93" t="s">
        <v>103</v>
      </c>
      <c r="C430" s="93">
        <v>71</v>
      </c>
      <c r="D430" s="93" t="s">
        <v>1131</v>
      </c>
      <c r="E430" s="93">
        <v>1965</v>
      </c>
      <c r="F430" s="93" t="s">
        <v>1100</v>
      </c>
      <c r="G430" s="93" t="s">
        <v>1101</v>
      </c>
      <c r="H430" s="128">
        <v>1</v>
      </c>
    </row>
    <row r="431" spans="1:8">
      <c r="A431" s="93" t="s">
        <v>1132</v>
      </c>
      <c r="B431" s="93" t="s">
        <v>103</v>
      </c>
      <c r="C431" s="93">
        <v>72</v>
      </c>
      <c r="D431" s="93" t="s">
        <v>1133</v>
      </c>
      <c r="E431" s="93">
        <v>1963</v>
      </c>
      <c r="F431" s="93" t="s">
        <v>1100</v>
      </c>
      <c r="G431" s="93" t="s">
        <v>1101</v>
      </c>
      <c r="H431" s="128">
        <v>1</v>
      </c>
    </row>
    <row r="432" spans="1:8">
      <c r="A432" s="93" t="s">
        <v>1141</v>
      </c>
      <c r="B432" s="93" t="s">
        <v>103</v>
      </c>
      <c r="C432" s="93">
        <v>73</v>
      </c>
      <c r="D432" s="93" t="s">
        <v>1142</v>
      </c>
      <c r="E432" s="93">
        <v>1966</v>
      </c>
      <c r="F432" s="93" t="s">
        <v>493</v>
      </c>
      <c r="G432" s="93" t="s">
        <v>494</v>
      </c>
      <c r="H432" s="128">
        <v>1</v>
      </c>
    </row>
    <row r="433" spans="1:8">
      <c r="A433" s="93" t="s">
        <v>1155</v>
      </c>
      <c r="B433" s="93" t="s">
        <v>103</v>
      </c>
      <c r="C433" s="93">
        <v>74</v>
      </c>
      <c r="D433" s="93" t="s">
        <v>1156</v>
      </c>
      <c r="E433" s="93">
        <v>1964</v>
      </c>
      <c r="F433" s="93" t="s">
        <v>538</v>
      </c>
      <c r="G433" s="93" t="s">
        <v>539</v>
      </c>
      <c r="H433" s="128">
        <v>1</v>
      </c>
    </row>
    <row r="434" spans="1:8">
      <c r="A434" s="93" t="s">
        <v>1161</v>
      </c>
      <c r="B434" s="93" t="s">
        <v>103</v>
      </c>
      <c r="C434" s="93">
        <v>75</v>
      </c>
      <c r="D434" s="93" t="s">
        <v>1162</v>
      </c>
      <c r="E434" s="93">
        <v>1963</v>
      </c>
      <c r="F434" s="93" t="s">
        <v>472</v>
      </c>
      <c r="G434" s="93" t="s">
        <v>473</v>
      </c>
      <c r="H434" s="128">
        <v>1</v>
      </c>
    </row>
    <row r="435" spans="1:8">
      <c r="A435" s="93" t="s">
        <v>1166</v>
      </c>
      <c r="B435" s="93" t="s">
        <v>103</v>
      </c>
      <c r="C435" s="93">
        <v>76</v>
      </c>
      <c r="D435" s="93" t="s">
        <v>1167</v>
      </c>
      <c r="E435" s="93">
        <v>1967</v>
      </c>
      <c r="F435" s="93" t="s">
        <v>486</v>
      </c>
      <c r="G435" s="93" t="s">
        <v>487</v>
      </c>
      <c r="H435" s="128">
        <v>1</v>
      </c>
    </row>
    <row r="436" spans="1:8">
      <c r="A436" s="93" t="s">
        <v>1174</v>
      </c>
      <c r="B436" s="93" t="s">
        <v>103</v>
      </c>
      <c r="C436" s="93">
        <v>77</v>
      </c>
      <c r="D436" s="93" t="s">
        <v>1175</v>
      </c>
      <c r="E436" s="93">
        <v>1964</v>
      </c>
      <c r="F436" s="93" t="s">
        <v>1176</v>
      </c>
      <c r="G436" s="93" t="s">
        <v>1177</v>
      </c>
      <c r="H436" s="128">
        <v>1</v>
      </c>
    </row>
    <row r="437" spans="1:8">
      <c r="A437" s="93" t="s">
        <v>1194</v>
      </c>
      <c r="B437" s="93" t="s">
        <v>103</v>
      </c>
      <c r="C437" s="93">
        <v>78</v>
      </c>
      <c r="D437" s="93" t="s">
        <v>1195</v>
      </c>
      <c r="E437" s="93">
        <v>1965</v>
      </c>
      <c r="F437" s="93" t="s">
        <v>1196</v>
      </c>
      <c r="G437" s="93" t="s">
        <v>1197</v>
      </c>
      <c r="H437" s="128">
        <v>1</v>
      </c>
    </row>
    <row r="438" spans="1:8">
      <c r="A438" s="93" t="s">
        <v>1202</v>
      </c>
      <c r="B438" s="93" t="s">
        <v>103</v>
      </c>
      <c r="C438" s="93">
        <v>79</v>
      </c>
      <c r="D438" s="93" t="s">
        <v>1203</v>
      </c>
      <c r="E438" s="93">
        <v>1964</v>
      </c>
      <c r="F438" s="93" t="s">
        <v>546</v>
      </c>
      <c r="G438" s="93" t="s">
        <v>547</v>
      </c>
      <c r="H438" s="128">
        <v>1</v>
      </c>
    </row>
    <row r="439" spans="1:8">
      <c r="A439" s="93" t="s">
        <v>1208</v>
      </c>
      <c r="B439" s="93" t="s">
        <v>103</v>
      </c>
      <c r="C439" s="93">
        <v>80</v>
      </c>
      <c r="D439" s="93" t="s">
        <v>1209</v>
      </c>
      <c r="E439" s="93">
        <v>1964</v>
      </c>
      <c r="F439" s="93" t="s">
        <v>1186</v>
      </c>
      <c r="G439" s="93" t="s">
        <v>1187</v>
      </c>
      <c r="H439" s="128">
        <v>1</v>
      </c>
    </row>
    <row r="440" spans="1:8">
      <c r="A440" s="93" t="s">
        <v>1220</v>
      </c>
      <c r="B440" s="93" t="s">
        <v>103</v>
      </c>
      <c r="C440" s="93">
        <v>81</v>
      </c>
      <c r="D440" s="93" t="s">
        <v>1221</v>
      </c>
      <c r="E440" s="93">
        <v>1964</v>
      </c>
      <c r="F440" s="93" t="s">
        <v>652</v>
      </c>
      <c r="G440" s="93" t="s">
        <v>653</v>
      </c>
      <c r="H440" s="128">
        <v>1</v>
      </c>
    </row>
    <row r="441" spans="1:8">
      <c r="A441" s="93" t="s">
        <v>1224</v>
      </c>
      <c r="B441" s="93" t="s">
        <v>103</v>
      </c>
      <c r="C441" s="93">
        <v>82</v>
      </c>
      <c r="D441" s="93" t="s">
        <v>1225</v>
      </c>
      <c r="E441" s="93">
        <v>1967</v>
      </c>
      <c r="F441" s="93" t="s">
        <v>1186</v>
      </c>
      <c r="G441" s="93" t="s">
        <v>1187</v>
      </c>
      <c r="H441" s="128">
        <v>1</v>
      </c>
    </row>
    <row r="442" spans="1:8">
      <c r="A442" s="93" t="s">
        <v>1226</v>
      </c>
      <c r="B442" s="93" t="s">
        <v>103</v>
      </c>
      <c r="C442" s="93">
        <v>83</v>
      </c>
      <c r="D442" s="93" t="s">
        <v>1227</v>
      </c>
      <c r="E442" s="93">
        <v>1965</v>
      </c>
      <c r="F442" s="93" t="s">
        <v>598</v>
      </c>
      <c r="G442" s="93" t="s">
        <v>599</v>
      </c>
      <c r="H442" s="128">
        <v>1</v>
      </c>
    </row>
    <row r="443" spans="1:8">
      <c r="A443" s="93" t="s">
        <v>1241</v>
      </c>
      <c r="B443" s="93" t="s">
        <v>103</v>
      </c>
      <c r="C443" s="93">
        <v>84</v>
      </c>
      <c r="D443" s="93" t="s">
        <v>1242</v>
      </c>
      <c r="E443" s="93">
        <v>1966</v>
      </c>
      <c r="F443" s="93" t="s">
        <v>689</v>
      </c>
      <c r="G443" s="93" t="s">
        <v>690</v>
      </c>
      <c r="H443" s="128">
        <v>1</v>
      </c>
    </row>
    <row r="444" spans="1:8">
      <c r="A444" s="93" t="s">
        <v>1243</v>
      </c>
      <c r="B444" s="93" t="s">
        <v>103</v>
      </c>
      <c r="C444" s="93">
        <v>85</v>
      </c>
      <c r="D444" s="93" t="s">
        <v>1244</v>
      </c>
      <c r="E444" s="93">
        <v>1967</v>
      </c>
      <c r="F444" s="93" t="s">
        <v>689</v>
      </c>
      <c r="G444" s="93" t="s">
        <v>690</v>
      </c>
      <c r="H444" s="128">
        <v>1</v>
      </c>
    </row>
    <row r="445" spans="1:8">
      <c r="A445" s="93" t="s">
        <v>1259</v>
      </c>
      <c r="B445" s="93" t="s">
        <v>103</v>
      </c>
      <c r="C445" s="93">
        <v>86</v>
      </c>
      <c r="D445" s="93" t="s">
        <v>1260</v>
      </c>
      <c r="E445" s="93">
        <v>1967</v>
      </c>
      <c r="F445" s="93" t="s">
        <v>493</v>
      </c>
      <c r="G445" s="93" t="s">
        <v>494</v>
      </c>
      <c r="H445" s="128">
        <v>1</v>
      </c>
    </row>
    <row r="446" spans="1:8">
      <c r="A446" s="93" t="s">
        <v>1267</v>
      </c>
      <c r="B446" s="93" t="s">
        <v>103</v>
      </c>
      <c r="C446" s="93">
        <v>87</v>
      </c>
      <c r="D446" s="93" t="s">
        <v>1268</v>
      </c>
      <c r="E446" s="93">
        <v>1965</v>
      </c>
      <c r="F446" s="93" t="s">
        <v>805</v>
      </c>
      <c r="G446" s="93" t="s">
        <v>806</v>
      </c>
      <c r="H446" s="128">
        <v>1</v>
      </c>
    </row>
    <row r="447" spans="1:8">
      <c r="A447" s="93" t="s">
        <v>1275</v>
      </c>
      <c r="B447" s="93" t="s">
        <v>103</v>
      </c>
      <c r="C447" s="93">
        <v>88</v>
      </c>
      <c r="D447" s="93" t="s">
        <v>1276</v>
      </c>
      <c r="E447" s="93">
        <v>1966</v>
      </c>
      <c r="F447" s="93" t="s">
        <v>626</v>
      </c>
      <c r="G447" s="93" t="s">
        <v>627</v>
      </c>
      <c r="H447" s="128">
        <v>1</v>
      </c>
    </row>
    <row r="448" spans="1:8">
      <c r="A448" s="93" t="s">
        <v>1277</v>
      </c>
      <c r="B448" s="93" t="s">
        <v>103</v>
      </c>
      <c r="C448" s="93">
        <v>89</v>
      </c>
      <c r="D448" s="93" t="s">
        <v>1278</v>
      </c>
      <c r="E448" s="93">
        <v>1964</v>
      </c>
      <c r="F448" s="93" t="s">
        <v>493</v>
      </c>
      <c r="G448" s="93" t="s">
        <v>494</v>
      </c>
      <c r="H448" s="128">
        <v>1</v>
      </c>
    </row>
    <row r="449" spans="1:8">
      <c r="A449" s="93" t="s">
        <v>1279</v>
      </c>
      <c r="B449" s="93" t="s">
        <v>103</v>
      </c>
      <c r="C449" s="93">
        <v>90</v>
      </c>
      <c r="D449" s="93" t="s">
        <v>1280</v>
      </c>
      <c r="E449" s="93">
        <v>1967</v>
      </c>
      <c r="F449" s="93" t="s">
        <v>549</v>
      </c>
      <c r="G449" s="93" t="s">
        <v>550</v>
      </c>
      <c r="H449" s="128">
        <v>1</v>
      </c>
    </row>
    <row r="450" spans="1:8">
      <c r="A450" s="93" t="s">
        <v>1285</v>
      </c>
      <c r="B450" s="93" t="s">
        <v>103</v>
      </c>
      <c r="C450" s="93">
        <v>91</v>
      </c>
      <c r="D450" s="93" t="s">
        <v>1286</v>
      </c>
      <c r="E450" s="93">
        <v>1965</v>
      </c>
      <c r="F450" s="93" t="s">
        <v>626</v>
      </c>
      <c r="G450" s="93" t="s">
        <v>627</v>
      </c>
      <c r="H450" s="128">
        <v>1</v>
      </c>
    </row>
    <row r="451" spans="1:8">
      <c r="A451" s="93" t="s">
        <v>1344</v>
      </c>
      <c r="B451" s="93" t="s">
        <v>103</v>
      </c>
      <c r="C451" s="93">
        <v>92</v>
      </c>
      <c r="D451" s="93" t="s">
        <v>1345</v>
      </c>
      <c r="E451" s="93">
        <v>1966</v>
      </c>
      <c r="F451" s="93" t="s">
        <v>538</v>
      </c>
      <c r="G451" s="93" t="s">
        <v>539</v>
      </c>
      <c r="H451" s="128">
        <v>1</v>
      </c>
    </row>
    <row r="452" spans="1:8">
      <c r="A452" s="93" t="s">
        <v>1411</v>
      </c>
      <c r="B452" s="93" t="s">
        <v>103</v>
      </c>
      <c r="C452" s="93">
        <v>93</v>
      </c>
      <c r="D452" s="93" t="s">
        <v>1412</v>
      </c>
      <c r="E452" s="93">
        <v>1966</v>
      </c>
      <c r="F452" s="93" t="s">
        <v>1100</v>
      </c>
      <c r="G452" s="93" t="s">
        <v>1101</v>
      </c>
      <c r="H452" s="128">
        <v>1</v>
      </c>
    </row>
    <row r="453" spans="1:8">
      <c r="A453" s="93" t="s">
        <v>1421</v>
      </c>
      <c r="B453" s="93" t="s">
        <v>103</v>
      </c>
      <c r="C453" s="93">
        <v>94</v>
      </c>
      <c r="D453" s="93" t="s">
        <v>1422</v>
      </c>
      <c r="E453" s="93">
        <v>1967</v>
      </c>
      <c r="F453" s="93" t="s">
        <v>1186</v>
      </c>
      <c r="G453" s="93" t="s">
        <v>1187</v>
      </c>
      <c r="H453" s="128">
        <v>1</v>
      </c>
    </row>
    <row r="454" spans="1:8">
      <c r="A454" s="93" t="s">
        <v>1427</v>
      </c>
      <c r="B454" s="93" t="s">
        <v>103</v>
      </c>
      <c r="C454" s="93">
        <v>95</v>
      </c>
      <c r="D454" s="93" t="s">
        <v>1428</v>
      </c>
      <c r="E454" s="93">
        <v>1967</v>
      </c>
      <c r="F454" s="93" t="s">
        <v>1186</v>
      </c>
      <c r="G454" s="93" t="s">
        <v>1187</v>
      </c>
      <c r="H454" s="128">
        <v>1</v>
      </c>
    </row>
    <row r="455" spans="1:8">
      <c r="A455" s="135" t="s">
        <v>253</v>
      </c>
      <c r="B455" s="135" t="s">
        <v>106</v>
      </c>
      <c r="C455" s="135">
        <v>1</v>
      </c>
      <c r="D455" s="135" t="s">
        <v>533</v>
      </c>
      <c r="E455" s="135">
        <v>1961</v>
      </c>
      <c r="F455" s="135" t="s">
        <v>534</v>
      </c>
      <c r="G455" s="135" t="s">
        <v>535</v>
      </c>
      <c r="H455" s="113">
        <v>40</v>
      </c>
    </row>
    <row r="456" spans="1:8">
      <c r="A456" s="93" t="s">
        <v>536</v>
      </c>
      <c r="B456" s="93" t="s">
        <v>106</v>
      </c>
      <c r="C456" s="93">
        <v>2</v>
      </c>
      <c r="D456" s="93" t="s">
        <v>537</v>
      </c>
      <c r="E456" s="93">
        <v>1959</v>
      </c>
      <c r="F456" s="93" t="s">
        <v>538</v>
      </c>
      <c r="G456" s="93" t="s">
        <v>539</v>
      </c>
      <c r="H456" s="128">
        <v>38</v>
      </c>
    </row>
    <row r="457" spans="1:8">
      <c r="A457" s="93" t="s">
        <v>135</v>
      </c>
      <c r="B457" s="93" t="s">
        <v>106</v>
      </c>
      <c r="C457" s="93">
        <v>3</v>
      </c>
      <c r="D457" s="93" t="s">
        <v>548</v>
      </c>
      <c r="E457" s="93">
        <v>1960</v>
      </c>
      <c r="F457" s="93" t="s">
        <v>549</v>
      </c>
      <c r="G457" s="93" t="s">
        <v>550</v>
      </c>
      <c r="H457" s="128">
        <v>36</v>
      </c>
    </row>
    <row r="458" spans="1:8">
      <c r="A458" s="93" t="s">
        <v>136</v>
      </c>
      <c r="B458" s="93" t="s">
        <v>106</v>
      </c>
      <c r="C458" s="93">
        <v>4</v>
      </c>
      <c r="D458" s="93" t="s">
        <v>551</v>
      </c>
      <c r="E458" s="93">
        <v>1958</v>
      </c>
      <c r="F458" s="93" t="s">
        <v>552</v>
      </c>
      <c r="G458" s="93" t="s">
        <v>553</v>
      </c>
      <c r="H458">
        <v>35</v>
      </c>
    </row>
    <row r="459" spans="1:8">
      <c r="A459" s="93" t="s">
        <v>137</v>
      </c>
      <c r="B459" s="93" t="s">
        <v>106</v>
      </c>
      <c r="C459" s="93">
        <v>5</v>
      </c>
      <c r="D459" s="93" t="s">
        <v>558</v>
      </c>
      <c r="E459" s="93">
        <v>1960</v>
      </c>
      <c r="F459" s="93" t="s">
        <v>546</v>
      </c>
      <c r="G459" s="93" t="s">
        <v>547</v>
      </c>
      <c r="H459" s="128">
        <v>34</v>
      </c>
    </row>
    <row r="460" spans="1:8">
      <c r="A460" s="93" t="s">
        <v>559</v>
      </c>
      <c r="B460" s="93" t="s">
        <v>106</v>
      </c>
      <c r="C460" s="93">
        <v>6</v>
      </c>
      <c r="D460" s="93" t="s">
        <v>560</v>
      </c>
      <c r="E460" s="93">
        <v>1962</v>
      </c>
      <c r="F460" s="93" t="s">
        <v>546</v>
      </c>
      <c r="G460" s="93" t="s">
        <v>547</v>
      </c>
      <c r="H460" s="128">
        <v>33</v>
      </c>
    </row>
    <row r="461" spans="1:8">
      <c r="A461" s="93" t="s">
        <v>363</v>
      </c>
      <c r="B461" s="93" t="s">
        <v>106</v>
      </c>
      <c r="C461" s="93">
        <v>7</v>
      </c>
      <c r="D461" s="93" t="s">
        <v>430</v>
      </c>
      <c r="E461" s="93">
        <v>1960</v>
      </c>
      <c r="F461" s="93" t="s">
        <v>458</v>
      </c>
      <c r="G461" s="93" t="s">
        <v>459</v>
      </c>
      <c r="H461" s="128">
        <v>32</v>
      </c>
    </row>
    <row r="462" spans="1:8">
      <c r="A462" s="93" t="s">
        <v>321</v>
      </c>
      <c r="B462" s="93" t="s">
        <v>106</v>
      </c>
      <c r="C462" s="93">
        <v>8</v>
      </c>
      <c r="D462" s="93" t="s">
        <v>604</v>
      </c>
      <c r="E462" s="93">
        <v>1958</v>
      </c>
      <c r="F462" s="93" t="s">
        <v>585</v>
      </c>
      <c r="G462" s="93" t="s">
        <v>586</v>
      </c>
      <c r="H462" s="128">
        <v>31</v>
      </c>
    </row>
    <row r="463" spans="1:8">
      <c r="A463" s="93" t="s">
        <v>615</v>
      </c>
      <c r="B463" s="93" t="s">
        <v>106</v>
      </c>
      <c r="C463" s="93">
        <v>9</v>
      </c>
      <c r="D463" s="93" t="s">
        <v>616</v>
      </c>
      <c r="E463" s="93">
        <v>1962</v>
      </c>
      <c r="F463" s="93" t="s">
        <v>585</v>
      </c>
      <c r="G463" s="93" t="s">
        <v>586</v>
      </c>
      <c r="H463" s="128">
        <v>30</v>
      </c>
    </row>
    <row r="464" spans="1:8">
      <c r="A464" s="93" t="s">
        <v>161</v>
      </c>
      <c r="B464" s="93" t="s">
        <v>106</v>
      </c>
      <c r="C464" s="93">
        <v>10</v>
      </c>
      <c r="D464" s="93" t="s">
        <v>621</v>
      </c>
      <c r="E464" s="93">
        <v>1962</v>
      </c>
      <c r="F464" s="93" t="s">
        <v>486</v>
      </c>
      <c r="G464" s="93" t="s">
        <v>487</v>
      </c>
      <c r="H464" s="128">
        <v>29</v>
      </c>
    </row>
    <row r="465" spans="1:8">
      <c r="A465" s="93" t="s">
        <v>624</v>
      </c>
      <c r="B465" s="93" t="s">
        <v>106</v>
      </c>
      <c r="C465" s="93">
        <v>11</v>
      </c>
      <c r="D465" s="93" t="s">
        <v>625</v>
      </c>
      <c r="E465" s="93">
        <v>1961</v>
      </c>
      <c r="F465" s="93" t="s">
        <v>626</v>
      </c>
      <c r="G465" s="93" t="s">
        <v>627</v>
      </c>
      <c r="H465" s="128">
        <v>28</v>
      </c>
    </row>
    <row r="466" spans="1:8">
      <c r="A466" s="93" t="s">
        <v>206</v>
      </c>
      <c r="B466" s="93" t="s">
        <v>106</v>
      </c>
      <c r="C466" s="93">
        <v>12</v>
      </c>
      <c r="D466" s="93" t="s">
        <v>643</v>
      </c>
      <c r="E466" s="93">
        <v>1961</v>
      </c>
      <c r="F466" s="93" t="s">
        <v>631</v>
      </c>
      <c r="G466" s="93" t="s">
        <v>632</v>
      </c>
      <c r="H466" s="128">
        <v>27</v>
      </c>
    </row>
    <row r="467" spans="1:8">
      <c r="A467" s="93" t="s">
        <v>322</v>
      </c>
      <c r="B467" s="93" t="s">
        <v>106</v>
      </c>
      <c r="C467" s="93">
        <v>13</v>
      </c>
      <c r="D467" s="93" t="s">
        <v>416</v>
      </c>
      <c r="E467" s="93">
        <v>1959</v>
      </c>
      <c r="F467" s="93" t="s">
        <v>478</v>
      </c>
      <c r="G467" s="93" t="s">
        <v>479</v>
      </c>
      <c r="H467" s="128">
        <v>26</v>
      </c>
    </row>
    <row r="468" spans="1:8">
      <c r="A468" s="93" t="s">
        <v>162</v>
      </c>
      <c r="B468" s="93" t="s">
        <v>106</v>
      </c>
      <c r="C468" s="93">
        <v>14</v>
      </c>
      <c r="D468" s="93" t="s">
        <v>645</v>
      </c>
      <c r="E468" s="93">
        <v>1962</v>
      </c>
      <c r="F468" s="93" t="s">
        <v>493</v>
      </c>
      <c r="G468" s="93" t="s">
        <v>494</v>
      </c>
      <c r="H468" s="128">
        <v>25</v>
      </c>
    </row>
    <row r="469" spans="1:8">
      <c r="A469" s="93" t="s">
        <v>369</v>
      </c>
      <c r="B469" s="93" t="s">
        <v>106</v>
      </c>
      <c r="C469" s="93">
        <v>15</v>
      </c>
      <c r="D469" s="93" t="s">
        <v>654</v>
      </c>
      <c r="E469" s="93">
        <v>1960</v>
      </c>
      <c r="F469" s="93" t="s">
        <v>514</v>
      </c>
      <c r="G469" s="93" t="s">
        <v>515</v>
      </c>
      <c r="H469" s="128">
        <v>24</v>
      </c>
    </row>
    <row r="470" spans="1:8">
      <c r="A470" s="93" t="s">
        <v>373</v>
      </c>
      <c r="B470" s="93" t="s">
        <v>106</v>
      </c>
      <c r="C470" s="93">
        <v>16</v>
      </c>
      <c r="D470" s="93" t="s">
        <v>431</v>
      </c>
      <c r="E470" s="93">
        <v>1958</v>
      </c>
      <c r="F470" s="93" t="s">
        <v>458</v>
      </c>
      <c r="G470" s="93" t="s">
        <v>459</v>
      </c>
      <c r="H470" s="128">
        <v>23</v>
      </c>
    </row>
    <row r="471" spans="1:8">
      <c r="A471" s="93" t="s">
        <v>212</v>
      </c>
      <c r="B471" s="93" t="s">
        <v>106</v>
      </c>
      <c r="C471" s="93">
        <v>17</v>
      </c>
      <c r="D471" s="93" t="s">
        <v>698</v>
      </c>
      <c r="E471" s="93">
        <v>1960</v>
      </c>
      <c r="F471" s="93" t="s">
        <v>699</v>
      </c>
      <c r="G471" s="93" t="s">
        <v>700</v>
      </c>
      <c r="H471" s="128">
        <v>22</v>
      </c>
    </row>
    <row r="472" spans="1:8">
      <c r="A472" s="93" t="s">
        <v>330</v>
      </c>
      <c r="B472" s="93" t="s">
        <v>106</v>
      </c>
      <c r="C472" s="93">
        <v>18</v>
      </c>
      <c r="D472" s="93" t="s">
        <v>706</v>
      </c>
      <c r="E472" s="93">
        <v>1960</v>
      </c>
      <c r="F472" s="93" t="s">
        <v>652</v>
      </c>
      <c r="G472" s="93" t="s">
        <v>653</v>
      </c>
      <c r="H472" s="128">
        <v>21</v>
      </c>
    </row>
    <row r="473" spans="1:8">
      <c r="A473" s="93" t="s">
        <v>217</v>
      </c>
      <c r="B473" s="93" t="s">
        <v>106</v>
      </c>
      <c r="C473" s="93">
        <v>19</v>
      </c>
      <c r="D473" s="93" t="s">
        <v>715</v>
      </c>
      <c r="E473" s="93">
        <v>1961</v>
      </c>
      <c r="F473" s="93" t="s">
        <v>514</v>
      </c>
      <c r="G473" s="93" t="s">
        <v>515</v>
      </c>
      <c r="H473" s="128">
        <v>20</v>
      </c>
    </row>
    <row r="474" spans="1:8">
      <c r="A474" s="93" t="s">
        <v>379</v>
      </c>
      <c r="B474" s="93" t="s">
        <v>106</v>
      </c>
      <c r="C474" s="93">
        <v>20</v>
      </c>
      <c r="D474" s="93" t="s">
        <v>717</v>
      </c>
      <c r="E474" s="93">
        <v>1962</v>
      </c>
      <c r="F474" s="93" t="s">
        <v>588</v>
      </c>
      <c r="G474" s="93" t="s">
        <v>589</v>
      </c>
      <c r="H474" s="128">
        <v>19</v>
      </c>
    </row>
    <row r="475" spans="1:8">
      <c r="A475" s="93" t="s">
        <v>220</v>
      </c>
      <c r="B475" s="93" t="s">
        <v>106</v>
      </c>
      <c r="C475" s="93">
        <v>21</v>
      </c>
      <c r="D475" s="93" t="s">
        <v>719</v>
      </c>
      <c r="E475" s="93">
        <v>1959</v>
      </c>
      <c r="F475" s="93" t="s">
        <v>478</v>
      </c>
      <c r="G475" s="93" t="s">
        <v>479</v>
      </c>
      <c r="H475" s="128">
        <v>18</v>
      </c>
    </row>
    <row r="476" spans="1:8">
      <c r="A476" s="93" t="s">
        <v>224</v>
      </c>
      <c r="B476" s="93" t="s">
        <v>106</v>
      </c>
      <c r="C476" s="93">
        <v>22</v>
      </c>
      <c r="D476" s="93" t="s">
        <v>748</v>
      </c>
      <c r="E476" s="93">
        <v>1959</v>
      </c>
      <c r="F476" s="93" t="s">
        <v>514</v>
      </c>
      <c r="G476" s="93" t="s">
        <v>515</v>
      </c>
      <c r="H476" s="128">
        <v>17</v>
      </c>
    </row>
    <row r="477" spans="1:8">
      <c r="A477" s="93" t="s">
        <v>225</v>
      </c>
      <c r="B477" s="93" t="s">
        <v>106</v>
      </c>
      <c r="C477" s="93">
        <v>23</v>
      </c>
      <c r="D477" s="93" t="s">
        <v>749</v>
      </c>
      <c r="E477" s="93">
        <v>1958</v>
      </c>
      <c r="F477" s="93" t="s">
        <v>514</v>
      </c>
      <c r="G477" s="93" t="s">
        <v>515</v>
      </c>
      <c r="H477" s="128">
        <v>16</v>
      </c>
    </row>
    <row r="478" spans="1:8">
      <c r="A478" s="93" t="s">
        <v>337</v>
      </c>
      <c r="B478" s="93" t="s">
        <v>106</v>
      </c>
      <c r="C478" s="93">
        <v>24</v>
      </c>
      <c r="D478" s="93" t="s">
        <v>759</v>
      </c>
      <c r="E478" s="93">
        <v>1958</v>
      </c>
      <c r="F478" s="93" t="s">
        <v>464</v>
      </c>
      <c r="G478" s="93" t="s">
        <v>465</v>
      </c>
      <c r="H478" s="128">
        <v>15</v>
      </c>
    </row>
    <row r="479" spans="1:8">
      <c r="A479" s="93" t="s">
        <v>229</v>
      </c>
      <c r="B479" s="93" t="s">
        <v>106</v>
      </c>
      <c r="C479" s="93">
        <v>25</v>
      </c>
      <c r="D479" s="93" t="s">
        <v>760</v>
      </c>
      <c r="E479" s="93">
        <v>1958</v>
      </c>
      <c r="F479" s="93" t="s">
        <v>689</v>
      </c>
      <c r="G479" s="93" t="s">
        <v>690</v>
      </c>
      <c r="H479" s="128">
        <v>14</v>
      </c>
    </row>
    <row r="480" spans="1:8">
      <c r="A480" s="93" t="s">
        <v>346</v>
      </c>
      <c r="B480" s="93" t="s">
        <v>106</v>
      </c>
      <c r="C480" s="93">
        <v>26</v>
      </c>
      <c r="D480" s="93" t="s">
        <v>785</v>
      </c>
      <c r="E480" s="93">
        <v>1962</v>
      </c>
      <c r="F480" s="93" t="s">
        <v>652</v>
      </c>
      <c r="G480" s="93" t="s">
        <v>653</v>
      </c>
      <c r="H480" s="128">
        <v>13</v>
      </c>
    </row>
    <row r="481" spans="1:8">
      <c r="A481" s="93" t="s">
        <v>383</v>
      </c>
      <c r="B481" s="93" t="s">
        <v>106</v>
      </c>
      <c r="C481" s="93">
        <v>27</v>
      </c>
      <c r="D481" s="93" t="s">
        <v>792</v>
      </c>
      <c r="E481" s="93">
        <v>1962</v>
      </c>
      <c r="F481" s="93" t="s">
        <v>464</v>
      </c>
      <c r="G481" s="93" t="s">
        <v>465</v>
      </c>
      <c r="H481" s="128">
        <v>12</v>
      </c>
    </row>
    <row r="482" spans="1:8">
      <c r="A482" s="93" t="s">
        <v>295</v>
      </c>
      <c r="B482" s="93" t="s">
        <v>106</v>
      </c>
      <c r="C482" s="93">
        <v>28</v>
      </c>
      <c r="D482" s="93" t="s">
        <v>793</v>
      </c>
      <c r="E482" s="93">
        <v>1960</v>
      </c>
      <c r="F482" s="93" t="s">
        <v>794</v>
      </c>
      <c r="G482" s="93" t="s">
        <v>795</v>
      </c>
      <c r="H482" s="128">
        <v>11</v>
      </c>
    </row>
    <row r="483" spans="1:8">
      <c r="A483" s="93" t="s">
        <v>384</v>
      </c>
      <c r="B483" s="93" t="s">
        <v>106</v>
      </c>
      <c r="C483" s="93">
        <v>29</v>
      </c>
      <c r="D483" s="93" t="s">
        <v>801</v>
      </c>
      <c r="E483" s="93">
        <v>1958</v>
      </c>
      <c r="F483" s="93" t="s">
        <v>569</v>
      </c>
      <c r="G483" s="93" t="s">
        <v>570</v>
      </c>
      <c r="H483" s="128">
        <v>10</v>
      </c>
    </row>
    <row r="484" spans="1:8">
      <c r="A484" s="93" t="s">
        <v>234</v>
      </c>
      <c r="B484" s="93" t="s">
        <v>106</v>
      </c>
      <c r="C484" s="93">
        <v>30</v>
      </c>
      <c r="D484" s="93" t="s">
        <v>802</v>
      </c>
      <c r="E484" s="93">
        <v>1962</v>
      </c>
      <c r="F484" s="93" t="s">
        <v>538</v>
      </c>
      <c r="G484" s="93" t="s">
        <v>539</v>
      </c>
      <c r="H484" s="128">
        <v>9</v>
      </c>
    </row>
    <row r="485" spans="1:8">
      <c r="A485" s="93" t="s">
        <v>350</v>
      </c>
      <c r="B485" s="93" t="s">
        <v>106</v>
      </c>
      <c r="C485" s="93">
        <v>31</v>
      </c>
      <c r="D485" s="93" t="s">
        <v>804</v>
      </c>
      <c r="E485" s="93">
        <v>1958</v>
      </c>
      <c r="F485" s="93" t="s">
        <v>805</v>
      </c>
      <c r="G485" s="93" t="s">
        <v>806</v>
      </c>
      <c r="H485" s="128">
        <v>8</v>
      </c>
    </row>
    <row r="486" spans="1:8">
      <c r="A486" s="93" t="s">
        <v>303</v>
      </c>
      <c r="B486" s="93" t="s">
        <v>106</v>
      </c>
      <c r="C486" s="93">
        <v>32</v>
      </c>
      <c r="D486" s="93" t="s">
        <v>827</v>
      </c>
      <c r="E486" s="93">
        <v>1962</v>
      </c>
      <c r="F486" s="93" t="s">
        <v>461</v>
      </c>
      <c r="G486" s="93" t="s">
        <v>462</v>
      </c>
      <c r="H486" s="128">
        <v>7</v>
      </c>
    </row>
    <row r="487" spans="1:8">
      <c r="A487" s="93" t="s">
        <v>304</v>
      </c>
      <c r="B487" s="93" t="s">
        <v>106</v>
      </c>
      <c r="C487" s="93">
        <v>33</v>
      </c>
      <c r="D487" s="93" t="s">
        <v>828</v>
      </c>
      <c r="E487" s="93">
        <v>1960</v>
      </c>
      <c r="F487" s="93" t="s">
        <v>461</v>
      </c>
      <c r="G487" s="93" t="s">
        <v>462</v>
      </c>
      <c r="H487" s="128">
        <v>6</v>
      </c>
    </row>
    <row r="488" spans="1:8">
      <c r="A488" s="93" t="s">
        <v>854</v>
      </c>
      <c r="B488" s="93" t="s">
        <v>106</v>
      </c>
      <c r="C488" s="93">
        <v>34</v>
      </c>
      <c r="D488" s="93" t="s">
        <v>855</v>
      </c>
      <c r="E488" s="93">
        <v>1962</v>
      </c>
      <c r="F488" s="93" t="s">
        <v>856</v>
      </c>
      <c r="G488" s="93" t="s">
        <v>857</v>
      </c>
      <c r="H488" s="128">
        <v>5</v>
      </c>
    </row>
    <row r="489" spans="1:8">
      <c r="A489" s="93" t="s">
        <v>874</v>
      </c>
      <c r="B489" s="93" t="s">
        <v>106</v>
      </c>
      <c r="C489" s="93">
        <v>36</v>
      </c>
      <c r="D489" s="93" t="s">
        <v>875</v>
      </c>
      <c r="E489" s="93">
        <v>1958</v>
      </c>
      <c r="F489" s="93" t="s">
        <v>598</v>
      </c>
      <c r="G489" s="93" t="s">
        <v>599</v>
      </c>
      <c r="H489">
        <v>4</v>
      </c>
    </row>
    <row r="490" spans="1:8">
      <c r="A490" s="93" t="s">
        <v>917</v>
      </c>
      <c r="B490" s="93" t="s">
        <v>106</v>
      </c>
      <c r="C490" s="93">
        <v>37</v>
      </c>
      <c r="D490" s="93" t="s">
        <v>420</v>
      </c>
      <c r="E490" s="93">
        <v>1960</v>
      </c>
      <c r="F490" s="93" t="s">
        <v>538</v>
      </c>
      <c r="G490" s="93" t="s">
        <v>539</v>
      </c>
      <c r="H490">
        <v>3</v>
      </c>
    </row>
    <row r="491" spans="1:8">
      <c r="A491" s="93" t="s">
        <v>952</v>
      </c>
      <c r="B491" s="93" t="s">
        <v>106</v>
      </c>
      <c r="C491" s="93">
        <v>38</v>
      </c>
      <c r="D491" s="93" t="s">
        <v>953</v>
      </c>
      <c r="E491" s="93">
        <v>1960</v>
      </c>
      <c r="F491" s="93" t="s">
        <v>721</v>
      </c>
      <c r="G491" s="93" t="s">
        <v>722</v>
      </c>
      <c r="H491">
        <v>2</v>
      </c>
    </row>
    <row r="492" spans="1:8">
      <c r="A492" s="93" t="s">
        <v>968</v>
      </c>
      <c r="B492" s="93" t="s">
        <v>106</v>
      </c>
      <c r="C492" s="93">
        <v>39</v>
      </c>
      <c r="D492" s="93" t="s">
        <v>969</v>
      </c>
      <c r="E492" s="93">
        <v>1958</v>
      </c>
      <c r="F492" s="93" t="s">
        <v>745</v>
      </c>
      <c r="G492" s="93" t="s">
        <v>746</v>
      </c>
      <c r="H492">
        <v>1</v>
      </c>
    </row>
    <row r="493" spans="1:8">
      <c r="A493" s="93" t="s">
        <v>982</v>
      </c>
      <c r="B493" s="93" t="s">
        <v>106</v>
      </c>
      <c r="C493" s="93">
        <v>40</v>
      </c>
      <c r="D493" s="93" t="s">
        <v>983</v>
      </c>
      <c r="E493" s="93">
        <v>1962</v>
      </c>
      <c r="F493" s="93" t="s">
        <v>541</v>
      </c>
      <c r="G493" s="93" t="s">
        <v>542</v>
      </c>
      <c r="H493">
        <v>1</v>
      </c>
    </row>
    <row r="494" spans="1:8">
      <c r="A494" s="93" t="s">
        <v>1027</v>
      </c>
      <c r="B494" s="93" t="s">
        <v>106</v>
      </c>
      <c r="C494" s="93">
        <v>41</v>
      </c>
      <c r="D494" s="93" t="s">
        <v>1028</v>
      </c>
      <c r="E494" s="93">
        <v>1960</v>
      </c>
      <c r="F494" s="93" t="s">
        <v>611</v>
      </c>
      <c r="G494" s="93" t="s">
        <v>612</v>
      </c>
      <c r="H494" s="128">
        <v>1</v>
      </c>
    </row>
    <row r="495" spans="1:8">
      <c r="A495" s="93" t="s">
        <v>1037</v>
      </c>
      <c r="B495" s="93" t="s">
        <v>106</v>
      </c>
      <c r="C495" s="93">
        <v>42</v>
      </c>
      <c r="D495" s="93" t="s">
        <v>1038</v>
      </c>
      <c r="E495" s="93">
        <v>1960</v>
      </c>
      <c r="F495" s="93" t="s">
        <v>549</v>
      </c>
      <c r="G495" s="93" t="s">
        <v>550</v>
      </c>
      <c r="H495" s="128">
        <v>1</v>
      </c>
    </row>
    <row r="496" spans="1:8">
      <c r="A496" s="93" t="s">
        <v>1051</v>
      </c>
      <c r="B496" s="93" t="s">
        <v>106</v>
      </c>
      <c r="C496" s="93">
        <v>43</v>
      </c>
      <c r="D496" s="93" t="s">
        <v>1052</v>
      </c>
      <c r="E496" s="93">
        <v>1961</v>
      </c>
      <c r="F496" s="93" t="s">
        <v>598</v>
      </c>
      <c r="G496" s="93" t="s">
        <v>599</v>
      </c>
      <c r="H496" s="128">
        <v>1</v>
      </c>
    </row>
    <row r="497" spans="1:8">
      <c r="A497" s="93" t="s">
        <v>1098</v>
      </c>
      <c r="B497" s="93" t="s">
        <v>106</v>
      </c>
      <c r="C497" s="93">
        <v>44</v>
      </c>
      <c r="D497" s="93" t="s">
        <v>1099</v>
      </c>
      <c r="E497" s="93">
        <v>1960</v>
      </c>
      <c r="F497" s="93" t="s">
        <v>1100</v>
      </c>
      <c r="G497" s="93" t="s">
        <v>1101</v>
      </c>
      <c r="H497" s="128">
        <v>1</v>
      </c>
    </row>
    <row r="498" spans="1:8">
      <c r="A498" s="93" t="s">
        <v>1122</v>
      </c>
      <c r="B498" s="93" t="s">
        <v>106</v>
      </c>
      <c r="C498" s="93">
        <v>45</v>
      </c>
      <c r="D498" s="93" t="s">
        <v>1123</v>
      </c>
      <c r="E498" s="93">
        <v>1962</v>
      </c>
      <c r="F498" s="93" t="s">
        <v>598</v>
      </c>
      <c r="G498" s="93" t="s">
        <v>599</v>
      </c>
      <c r="H498" s="128">
        <v>1</v>
      </c>
    </row>
    <row r="499" spans="1:8">
      <c r="A499" s="93" t="s">
        <v>1126</v>
      </c>
      <c r="B499" s="93" t="s">
        <v>106</v>
      </c>
      <c r="C499" s="93">
        <v>46</v>
      </c>
      <c r="D499" s="93" t="s">
        <v>1127</v>
      </c>
      <c r="E499" s="93">
        <v>1961</v>
      </c>
      <c r="F499" s="93" t="s">
        <v>511</v>
      </c>
      <c r="G499" s="93" t="s">
        <v>512</v>
      </c>
      <c r="H499" s="128">
        <v>1</v>
      </c>
    </row>
    <row r="500" spans="1:8">
      <c r="A500" s="93" t="s">
        <v>1128</v>
      </c>
      <c r="B500" s="93" t="s">
        <v>106</v>
      </c>
      <c r="C500" s="93">
        <v>47</v>
      </c>
      <c r="D500" s="93" t="s">
        <v>1129</v>
      </c>
      <c r="E500" s="93">
        <v>1960</v>
      </c>
      <c r="F500" s="93" t="s">
        <v>1100</v>
      </c>
      <c r="G500" s="93" t="s">
        <v>1101</v>
      </c>
      <c r="H500" s="128">
        <v>1</v>
      </c>
    </row>
    <row r="501" spans="1:8">
      <c r="A501" s="93" t="s">
        <v>1143</v>
      </c>
      <c r="B501" s="93" t="s">
        <v>106</v>
      </c>
      <c r="C501" s="93">
        <v>48</v>
      </c>
      <c r="D501" s="93" t="s">
        <v>1144</v>
      </c>
      <c r="E501" s="93">
        <v>1959</v>
      </c>
      <c r="F501" s="93" t="s">
        <v>689</v>
      </c>
      <c r="G501" s="93" t="s">
        <v>690</v>
      </c>
      <c r="H501" s="128">
        <v>1</v>
      </c>
    </row>
    <row r="502" spans="1:8">
      <c r="A502" s="93" t="s">
        <v>1157</v>
      </c>
      <c r="B502" s="93" t="s">
        <v>106</v>
      </c>
      <c r="C502" s="93">
        <v>49</v>
      </c>
      <c r="D502" s="93" t="s">
        <v>1158</v>
      </c>
      <c r="E502" s="93">
        <v>1962</v>
      </c>
      <c r="F502" s="93" t="s">
        <v>598</v>
      </c>
      <c r="G502" s="93" t="s">
        <v>599</v>
      </c>
      <c r="H502" s="128">
        <v>1</v>
      </c>
    </row>
    <row r="503" spans="1:8">
      <c r="A503" s="93" t="s">
        <v>1200</v>
      </c>
      <c r="B503" s="93" t="s">
        <v>106</v>
      </c>
      <c r="C503" s="93">
        <v>50</v>
      </c>
      <c r="D503" s="93" t="s">
        <v>1201</v>
      </c>
      <c r="E503" s="93">
        <v>1960</v>
      </c>
      <c r="F503" s="93" t="s">
        <v>546</v>
      </c>
      <c r="G503" s="93" t="s">
        <v>547</v>
      </c>
      <c r="H503" s="128">
        <v>1</v>
      </c>
    </row>
    <row r="504" spans="1:8">
      <c r="A504" s="93" t="s">
        <v>1204</v>
      </c>
      <c r="B504" s="93" t="s">
        <v>106</v>
      </c>
      <c r="C504" s="93">
        <v>51</v>
      </c>
      <c r="D504" s="93" t="s">
        <v>1205</v>
      </c>
      <c r="E504" s="93">
        <v>1960</v>
      </c>
      <c r="F504" s="93" t="s">
        <v>794</v>
      </c>
      <c r="G504" s="93" t="s">
        <v>795</v>
      </c>
      <c r="H504" s="128">
        <v>1</v>
      </c>
    </row>
    <row r="505" spans="1:8">
      <c r="A505" s="93" t="s">
        <v>1228</v>
      </c>
      <c r="B505" s="93" t="s">
        <v>106</v>
      </c>
      <c r="C505" s="93">
        <v>52</v>
      </c>
      <c r="D505" s="93" t="s">
        <v>1229</v>
      </c>
      <c r="E505" s="93">
        <v>1962</v>
      </c>
      <c r="F505" s="93" t="s">
        <v>598</v>
      </c>
      <c r="G505" s="93" t="s">
        <v>599</v>
      </c>
      <c r="H505" s="128">
        <v>1</v>
      </c>
    </row>
    <row r="506" spans="1:8">
      <c r="A506" s="93" t="s">
        <v>1239</v>
      </c>
      <c r="B506" s="93" t="s">
        <v>106</v>
      </c>
      <c r="C506" s="93">
        <v>53</v>
      </c>
      <c r="D506" s="93" t="s">
        <v>1240</v>
      </c>
      <c r="E506" s="93">
        <v>1961</v>
      </c>
      <c r="F506" s="93" t="s">
        <v>493</v>
      </c>
      <c r="G506" s="93" t="s">
        <v>494</v>
      </c>
      <c r="H506" s="128">
        <v>1</v>
      </c>
    </row>
    <row r="507" spans="1:8">
      <c r="A507" s="93" t="s">
        <v>1281</v>
      </c>
      <c r="B507" s="93" t="s">
        <v>106</v>
      </c>
      <c r="C507" s="93">
        <v>54</v>
      </c>
      <c r="D507" s="93" t="s">
        <v>1282</v>
      </c>
      <c r="E507" s="93">
        <v>1959</v>
      </c>
      <c r="F507" s="93" t="s">
        <v>794</v>
      </c>
      <c r="G507" s="93" t="s">
        <v>795</v>
      </c>
      <c r="H507" s="128">
        <v>1</v>
      </c>
    </row>
    <row r="508" spans="1:8">
      <c r="A508" s="93" t="s">
        <v>1287</v>
      </c>
      <c r="B508" s="93" t="s">
        <v>106</v>
      </c>
      <c r="C508" s="93">
        <v>55</v>
      </c>
      <c r="D508" s="93" t="s">
        <v>1288</v>
      </c>
      <c r="E508" s="93">
        <v>1961</v>
      </c>
      <c r="F508" s="93" t="s">
        <v>486</v>
      </c>
      <c r="G508" s="93" t="s">
        <v>487</v>
      </c>
      <c r="H508" s="128">
        <v>1</v>
      </c>
    </row>
    <row r="509" spans="1:8">
      <c r="A509" s="93" t="s">
        <v>1295</v>
      </c>
      <c r="B509" s="93" t="s">
        <v>106</v>
      </c>
      <c r="C509" s="93">
        <v>56</v>
      </c>
      <c r="D509" s="93" t="s">
        <v>1296</v>
      </c>
      <c r="E509" s="93">
        <v>1960</v>
      </c>
      <c r="F509" s="93" t="s">
        <v>526</v>
      </c>
      <c r="G509" s="93" t="s">
        <v>527</v>
      </c>
      <c r="H509" s="128">
        <v>1</v>
      </c>
    </row>
    <row r="510" spans="1:8">
      <c r="A510" s="93" t="s">
        <v>1301</v>
      </c>
      <c r="B510" s="93" t="s">
        <v>106</v>
      </c>
      <c r="C510" s="93">
        <v>57</v>
      </c>
      <c r="D510" s="93" t="s">
        <v>1302</v>
      </c>
      <c r="E510" s="93">
        <v>1958</v>
      </c>
      <c r="F510" s="93" t="s">
        <v>745</v>
      </c>
      <c r="G510" s="93" t="s">
        <v>746</v>
      </c>
      <c r="H510" s="128">
        <v>1</v>
      </c>
    </row>
    <row r="511" spans="1:8">
      <c r="A511" s="93" t="s">
        <v>1314</v>
      </c>
      <c r="B511" s="93" t="s">
        <v>106</v>
      </c>
      <c r="C511" s="93">
        <v>58</v>
      </c>
      <c r="D511" s="93" t="s">
        <v>1315</v>
      </c>
      <c r="E511" s="93">
        <v>1962</v>
      </c>
      <c r="F511" s="93" t="s">
        <v>486</v>
      </c>
      <c r="G511" s="93" t="s">
        <v>487</v>
      </c>
      <c r="H511" s="128">
        <v>1</v>
      </c>
    </row>
    <row r="512" spans="1:8">
      <c r="A512" s="93" t="s">
        <v>1326</v>
      </c>
      <c r="B512" s="93" t="s">
        <v>106</v>
      </c>
      <c r="C512" s="93">
        <v>59</v>
      </c>
      <c r="D512" s="93" t="s">
        <v>1327</v>
      </c>
      <c r="E512" s="93">
        <v>1962</v>
      </c>
      <c r="F512" s="93" t="s">
        <v>499</v>
      </c>
      <c r="G512" s="93" t="s">
        <v>500</v>
      </c>
      <c r="H512" s="128">
        <v>1</v>
      </c>
    </row>
    <row r="513" spans="1:8">
      <c r="A513" s="93" t="s">
        <v>1330</v>
      </c>
      <c r="B513" s="93" t="s">
        <v>106</v>
      </c>
      <c r="C513" s="93">
        <v>60</v>
      </c>
      <c r="D513" s="93" t="s">
        <v>1331</v>
      </c>
      <c r="E513" s="93">
        <v>1958</v>
      </c>
      <c r="F513" s="93" t="s">
        <v>745</v>
      </c>
      <c r="G513" s="93" t="s">
        <v>746</v>
      </c>
      <c r="H513" s="128">
        <v>1</v>
      </c>
    </row>
    <row r="514" spans="1:8">
      <c r="A514" s="93" t="s">
        <v>1360</v>
      </c>
      <c r="B514" s="93" t="s">
        <v>106</v>
      </c>
      <c r="C514" s="93">
        <v>61</v>
      </c>
      <c r="D514" s="93" t="s">
        <v>1361</v>
      </c>
      <c r="E514" s="93">
        <v>1958</v>
      </c>
      <c r="F514" s="93" t="s">
        <v>588</v>
      </c>
      <c r="G514" s="93" t="s">
        <v>589</v>
      </c>
      <c r="H514" s="128">
        <v>1</v>
      </c>
    </row>
    <row r="515" spans="1:8">
      <c r="A515" s="93" t="s">
        <v>1392</v>
      </c>
      <c r="B515" s="93" t="s">
        <v>106</v>
      </c>
      <c r="C515" s="93">
        <v>62</v>
      </c>
      <c r="D515" s="93" t="s">
        <v>1393</v>
      </c>
      <c r="E515" s="93">
        <v>1959</v>
      </c>
      <c r="F515" s="93" t="s">
        <v>588</v>
      </c>
      <c r="G515" s="93" t="s">
        <v>589</v>
      </c>
      <c r="H515" s="128">
        <v>1</v>
      </c>
    </row>
    <row r="516" spans="1:8">
      <c r="A516" s="135" t="s">
        <v>318</v>
      </c>
      <c r="B516" s="135" t="s">
        <v>109</v>
      </c>
      <c r="C516" s="135">
        <v>1</v>
      </c>
      <c r="D516" s="135" t="s">
        <v>414</v>
      </c>
      <c r="E516" s="135">
        <v>1956</v>
      </c>
      <c r="F516" s="135" t="s">
        <v>576</v>
      </c>
      <c r="G516" s="135" t="s">
        <v>577</v>
      </c>
      <c r="H516" s="113">
        <v>40</v>
      </c>
    </row>
    <row r="517" spans="1:8">
      <c r="A517" s="93" t="s">
        <v>198</v>
      </c>
      <c r="B517" s="93" t="s">
        <v>109</v>
      </c>
      <c r="C517" s="93">
        <v>2</v>
      </c>
      <c r="D517" s="93" t="s">
        <v>590</v>
      </c>
      <c r="E517" s="93">
        <v>1955</v>
      </c>
      <c r="F517" s="93" t="s">
        <v>456</v>
      </c>
      <c r="G517" s="93" t="s">
        <v>457</v>
      </c>
      <c r="H517" s="128">
        <v>38</v>
      </c>
    </row>
    <row r="518" spans="1:8">
      <c r="A518" s="93" t="s">
        <v>270</v>
      </c>
      <c r="B518" s="93" t="s">
        <v>109</v>
      </c>
      <c r="C518" s="93">
        <v>3</v>
      </c>
      <c r="D518" s="93" t="s">
        <v>651</v>
      </c>
      <c r="E518" s="93">
        <v>1955</v>
      </c>
      <c r="F518" s="93" t="s">
        <v>652</v>
      </c>
      <c r="G518" s="93" t="s">
        <v>653</v>
      </c>
      <c r="H518" s="128">
        <v>36</v>
      </c>
    </row>
    <row r="519" spans="1:8">
      <c r="A519" s="93" t="s">
        <v>273</v>
      </c>
      <c r="B519" s="93" t="s">
        <v>109</v>
      </c>
      <c r="C519" s="93">
        <v>4</v>
      </c>
      <c r="D519" s="93" t="s">
        <v>661</v>
      </c>
      <c r="E519" s="93">
        <v>1956</v>
      </c>
      <c r="F519" s="93" t="s">
        <v>464</v>
      </c>
      <c r="G519" s="93" t="s">
        <v>465</v>
      </c>
      <c r="H519">
        <v>35</v>
      </c>
    </row>
    <row r="520" spans="1:8">
      <c r="A520" s="93" t="s">
        <v>326</v>
      </c>
      <c r="B520" s="93" t="s">
        <v>109</v>
      </c>
      <c r="C520" s="93">
        <v>5</v>
      </c>
      <c r="D520" s="93" t="s">
        <v>436</v>
      </c>
      <c r="E520" s="93">
        <v>1953</v>
      </c>
      <c r="F520" s="93" t="s">
        <v>445</v>
      </c>
      <c r="G520" s="93" t="s">
        <v>446</v>
      </c>
      <c r="H520" s="128">
        <v>34</v>
      </c>
    </row>
    <row r="521" spans="1:8">
      <c r="A521" s="93" t="s">
        <v>278</v>
      </c>
      <c r="B521" s="93" t="s">
        <v>109</v>
      </c>
      <c r="C521" s="93">
        <v>6</v>
      </c>
      <c r="D521" s="93" t="s">
        <v>711</v>
      </c>
      <c r="E521" s="93">
        <v>1955</v>
      </c>
      <c r="F521" s="93" t="s">
        <v>585</v>
      </c>
      <c r="G521" s="93" t="s">
        <v>586</v>
      </c>
      <c r="H521" s="128">
        <v>33</v>
      </c>
    </row>
    <row r="522" spans="1:8">
      <c r="A522" s="93" t="s">
        <v>218</v>
      </c>
      <c r="B522" s="93" t="s">
        <v>109</v>
      </c>
      <c r="C522" s="93">
        <v>7</v>
      </c>
      <c r="D522" s="93" t="s">
        <v>716</v>
      </c>
      <c r="E522" s="93">
        <v>1957</v>
      </c>
      <c r="F522" s="93" t="s">
        <v>456</v>
      </c>
      <c r="G522" s="93" t="s">
        <v>457</v>
      </c>
      <c r="H522" s="128">
        <v>32</v>
      </c>
    </row>
    <row r="523" spans="1:8">
      <c r="A523" s="93" t="s">
        <v>173</v>
      </c>
      <c r="B523" s="93" t="s">
        <v>109</v>
      </c>
      <c r="C523" s="93">
        <v>8</v>
      </c>
      <c r="D523" s="93" t="s">
        <v>720</v>
      </c>
      <c r="E523" s="93">
        <v>1957</v>
      </c>
      <c r="F523" s="93" t="s">
        <v>721</v>
      </c>
      <c r="G523" s="93" t="s">
        <v>722</v>
      </c>
      <c r="H523" s="128">
        <v>31</v>
      </c>
    </row>
    <row r="524" spans="1:8">
      <c r="A524" s="93" t="s">
        <v>148</v>
      </c>
      <c r="B524" s="93" t="s">
        <v>109</v>
      </c>
      <c r="C524" s="93">
        <v>9</v>
      </c>
      <c r="D524" s="93" t="s">
        <v>765</v>
      </c>
      <c r="E524" s="93">
        <v>1953</v>
      </c>
      <c r="F524" s="93" t="s">
        <v>689</v>
      </c>
      <c r="G524" s="93" t="s">
        <v>690</v>
      </c>
      <c r="H524" s="128">
        <v>30</v>
      </c>
    </row>
    <row r="525" spans="1:8">
      <c r="A525" s="93" t="s">
        <v>301</v>
      </c>
      <c r="B525" s="93" t="s">
        <v>109</v>
      </c>
      <c r="C525" s="93">
        <v>10</v>
      </c>
      <c r="D525" s="93" t="s">
        <v>823</v>
      </c>
      <c r="E525" s="93">
        <v>1956</v>
      </c>
      <c r="F525" s="93" t="s">
        <v>598</v>
      </c>
      <c r="G525" s="93" t="s">
        <v>599</v>
      </c>
      <c r="H525" s="128">
        <v>29</v>
      </c>
    </row>
    <row r="526" spans="1:8">
      <c r="A526" s="93" t="s">
        <v>393</v>
      </c>
      <c r="B526" s="93" t="s">
        <v>109</v>
      </c>
      <c r="C526" s="93">
        <v>11</v>
      </c>
      <c r="D526" s="93" t="s">
        <v>836</v>
      </c>
      <c r="E526" s="93">
        <v>1957</v>
      </c>
      <c r="F526" s="93" t="s">
        <v>538</v>
      </c>
      <c r="G526" s="93" t="s">
        <v>539</v>
      </c>
      <c r="H526" s="128">
        <v>28</v>
      </c>
    </row>
    <row r="527" spans="1:8">
      <c r="A527" s="93" t="s">
        <v>888</v>
      </c>
      <c r="B527" s="93" t="s">
        <v>109</v>
      </c>
      <c r="C527" s="93">
        <v>12</v>
      </c>
      <c r="D527" s="93" t="s">
        <v>889</v>
      </c>
      <c r="E527" s="93">
        <v>1956</v>
      </c>
      <c r="F527" s="93" t="s">
        <v>514</v>
      </c>
      <c r="G527" s="93" t="s">
        <v>515</v>
      </c>
      <c r="H527" s="128">
        <v>27</v>
      </c>
    </row>
    <row r="528" spans="1:8">
      <c r="A528" s="93" t="s">
        <v>942</v>
      </c>
      <c r="B528" s="93" t="s">
        <v>109</v>
      </c>
      <c r="C528" s="93">
        <v>13</v>
      </c>
      <c r="D528" s="93" t="s">
        <v>943</v>
      </c>
      <c r="E528" s="93">
        <v>1957</v>
      </c>
      <c r="F528" s="93" t="s">
        <v>461</v>
      </c>
      <c r="G528" s="93" t="s">
        <v>462</v>
      </c>
      <c r="H528" s="128">
        <v>26</v>
      </c>
    </row>
    <row r="529" spans="1:8">
      <c r="A529" s="93" t="s">
        <v>958</v>
      </c>
      <c r="B529" s="93" t="s">
        <v>109</v>
      </c>
      <c r="C529" s="93">
        <v>14</v>
      </c>
      <c r="D529" s="93" t="s">
        <v>959</v>
      </c>
      <c r="E529" s="93">
        <v>1955</v>
      </c>
      <c r="F529" s="93" t="s">
        <v>486</v>
      </c>
      <c r="G529" s="93" t="s">
        <v>487</v>
      </c>
      <c r="H529" s="128">
        <v>25</v>
      </c>
    </row>
    <row r="530" spans="1:8">
      <c r="A530" s="93" t="s">
        <v>966</v>
      </c>
      <c r="B530" s="93" t="s">
        <v>109</v>
      </c>
      <c r="C530" s="93">
        <v>15</v>
      </c>
      <c r="D530" s="93" t="s">
        <v>967</v>
      </c>
      <c r="E530" s="93">
        <v>1957</v>
      </c>
      <c r="F530" s="93" t="s">
        <v>549</v>
      </c>
      <c r="G530" s="93" t="s">
        <v>550</v>
      </c>
      <c r="H530" s="128">
        <v>24</v>
      </c>
    </row>
    <row r="531" spans="1:8">
      <c r="A531" s="93" t="s">
        <v>994</v>
      </c>
      <c r="B531" s="93" t="s">
        <v>109</v>
      </c>
      <c r="C531" s="93">
        <v>16</v>
      </c>
      <c r="D531" s="93" t="s">
        <v>995</v>
      </c>
      <c r="E531" s="93">
        <v>1957</v>
      </c>
      <c r="F531" s="93" t="s">
        <v>728</v>
      </c>
      <c r="G531" s="93" t="s">
        <v>729</v>
      </c>
      <c r="H531" s="128">
        <v>23</v>
      </c>
    </row>
    <row r="532" spans="1:8">
      <c r="A532" s="93" t="s">
        <v>1016</v>
      </c>
      <c r="B532" s="93" t="s">
        <v>109</v>
      </c>
      <c r="C532" s="93">
        <v>17</v>
      </c>
      <c r="D532" s="93" t="s">
        <v>1017</v>
      </c>
      <c r="E532" s="93">
        <v>1956</v>
      </c>
      <c r="F532" s="93" t="s">
        <v>585</v>
      </c>
      <c r="G532" s="93" t="s">
        <v>586</v>
      </c>
      <c r="H532" s="128">
        <v>22</v>
      </c>
    </row>
    <row r="533" spans="1:8">
      <c r="A533" s="93" t="s">
        <v>1018</v>
      </c>
      <c r="B533" s="93" t="s">
        <v>109</v>
      </c>
      <c r="C533" s="93">
        <v>18</v>
      </c>
      <c r="D533" s="93" t="s">
        <v>1019</v>
      </c>
      <c r="E533" s="93">
        <v>1953</v>
      </c>
      <c r="F533" s="93" t="s">
        <v>461</v>
      </c>
      <c r="G533" s="93" t="s">
        <v>462</v>
      </c>
      <c r="H533" s="128">
        <v>21</v>
      </c>
    </row>
    <row r="534" spans="1:8">
      <c r="A534" s="93" t="s">
        <v>1033</v>
      </c>
      <c r="B534" s="93" t="s">
        <v>109</v>
      </c>
      <c r="C534" s="93">
        <v>19</v>
      </c>
      <c r="D534" s="93" t="s">
        <v>1034</v>
      </c>
      <c r="E534" s="93">
        <v>1956</v>
      </c>
      <c r="F534" s="93" t="s">
        <v>517</v>
      </c>
      <c r="G534" s="93" t="s">
        <v>518</v>
      </c>
      <c r="H534" s="128">
        <v>20</v>
      </c>
    </row>
    <row r="535" spans="1:8">
      <c r="A535" s="93" t="s">
        <v>1055</v>
      </c>
      <c r="B535" s="93" t="s">
        <v>109</v>
      </c>
      <c r="C535" s="93">
        <v>20</v>
      </c>
      <c r="D535" s="93" t="s">
        <v>438</v>
      </c>
      <c r="E535" s="93">
        <v>1955</v>
      </c>
      <c r="F535" s="93" t="s">
        <v>458</v>
      </c>
      <c r="G535" s="93" t="s">
        <v>459</v>
      </c>
      <c r="H535" s="128">
        <v>19</v>
      </c>
    </row>
    <row r="536" spans="1:8">
      <c r="A536" s="93" t="s">
        <v>1104</v>
      </c>
      <c r="B536" s="93" t="s">
        <v>109</v>
      </c>
      <c r="C536" s="93">
        <v>21</v>
      </c>
      <c r="D536" s="93" t="s">
        <v>1105</v>
      </c>
      <c r="E536" s="93">
        <v>1953</v>
      </c>
      <c r="F536" s="93" t="s">
        <v>626</v>
      </c>
      <c r="G536" s="93" t="s">
        <v>627</v>
      </c>
      <c r="H536" s="128">
        <v>18</v>
      </c>
    </row>
    <row r="537" spans="1:8">
      <c r="A537" s="93" t="s">
        <v>1216</v>
      </c>
      <c r="B537" s="93" t="s">
        <v>109</v>
      </c>
      <c r="C537" s="93">
        <v>22</v>
      </c>
      <c r="D537" s="93" t="s">
        <v>1217</v>
      </c>
      <c r="E537" s="93">
        <v>1957</v>
      </c>
      <c r="F537" s="93" t="s">
        <v>478</v>
      </c>
      <c r="G537" s="93" t="s">
        <v>479</v>
      </c>
      <c r="H537" s="128">
        <v>17</v>
      </c>
    </row>
    <row r="538" spans="1:8">
      <c r="A538" s="93" t="s">
        <v>1247</v>
      </c>
      <c r="B538" s="93" t="s">
        <v>109</v>
      </c>
      <c r="C538" s="93">
        <v>23</v>
      </c>
      <c r="D538" s="93" t="s">
        <v>1248</v>
      </c>
      <c r="E538" s="93">
        <v>1953</v>
      </c>
      <c r="F538" s="93" t="s">
        <v>598</v>
      </c>
      <c r="G538" s="93" t="s">
        <v>599</v>
      </c>
      <c r="H538" s="128">
        <v>16</v>
      </c>
    </row>
    <row r="539" spans="1:8">
      <c r="A539" s="93" t="s">
        <v>1257</v>
      </c>
      <c r="B539" s="93" t="s">
        <v>109</v>
      </c>
      <c r="C539" s="93">
        <v>24</v>
      </c>
      <c r="D539" s="93" t="s">
        <v>1258</v>
      </c>
      <c r="E539" s="93">
        <v>1955</v>
      </c>
      <c r="F539" s="93" t="s">
        <v>832</v>
      </c>
      <c r="G539" s="93" t="s">
        <v>833</v>
      </c>
      <c r="H539" s="128">
        <v>15</v>
      </c>
    </row>
    <row r="540" spans="1:8">
      <c r="A540" s="93" t="s">
        <v>1271</v>
      </c>
      <c r="B540" s="93" t="s">
        <v>109</v>
      </c>
      <c r="C540" s="93">
        <v>25</v>
      </c>
      <c r="D540" s="93" t="s">
        <v>1272</v>
      </c>
      <c r="E540" s="93">
        <v>1956</v>
      </c>
      <c r="F540" s="93" t="s">
        <v>517</v>
      </c>
      <c r="G540" s="93" t="s">
        <v>518</v>
      </c>
      <c r="H540" s="128">
        <v>14</v>
      </c>
    </row>
    <row r="541" spans="1:8">
      <c r="A541" s="93" t="s">
        <v>1297</v>
      </c>
      <c r="B541" s="93" t="s">
        <v>109</v>
      </c>
      <c r="C541" s="93">
        <v>26</v>
      </c>
      <c r="D541" s="93" t="s">
        <v>1298</v>
      </c>
      <c r="E541" s="93">
        <v>1957</v>
      </c>
      <c r="F541" s="93" t="s">
        <v>526</v>
      </c>
      <c r="G541" s="93" t="s">
        <v>527</v>
      </c>
      <c r="H541" s="128">
        <v>13</v>
      </c>
    </row>
    <row r="542" spans="1:8">
      <c r="A542" s="93" t="s">
        <v>1299</v>
      </c>
      <c r="B542" s="93" t="s">
        <v>109</v>
      </c>
      <c r="C542" s="93">
        <v>27</v>
      </c>
      <c r="D542" s="93" t="s">
        <v>1300</v>
      </c>
      <c r="E542" s="93">
        <v>1955</v>
      </c>
      <c r="F542" s="93" t="s">
        <v>464</v>
      </c>
      <c r="G542" s="93" t="s">
        <v>465</v>
      </c>
      <c r="H542" s="128">
        <v>12</v>
      </c>
    </row>
    <row r="543" spans="1:8">
      <c r="A543" s="93" t="s">
        <v>1342</v>
      </c>
      <c r="B543" s="93" t="s">
        <v>109</v>
      </c>
      <c r="C543" s="93">
        <v>28</v>
      </c>
      <c r="D543" s="93" t="s">
        <v>1343</v>
      </c>
      <c r="E543" s="93">
        <v>1956</v>
      </c>
      <c r="F543" s="93" t="s">
        <v>499</v>
      </c>
      <c r="G543" s="93" t="s">
        <v>500</v>
      </c>
      <c r="H543" s="128">
        <v>11</v>
      </c>
    </row>
    <row r="544" spans="1:8">
      <c r="A544" s="93" t="s">
        <v>1354</v>
      </c>
      <c r="B544" s="93" t="s">
        <v>109</v>
      </c>
      <c r="C544" s="93">
        <v>29</v>
      </c>
      <c r="D544" s="93" t="s">
        <v>1355</v>
      </c>
      <c r="E544" s="93">
        <v>1957</v>
      </c>
      <c r="F544" s="93" t="s">
        <v>565</v>
      </c>
      <c r="G544" s="93" t="s">
        <v>566</v>
      </c>
      <c r="H544" s="128">
        <v>10</v>
      </c>
    </row>
    <row r="545" spans="1:8">
      <c r="A545" s="93" t="s">
        <v>1368</v>
      </c>
      <c r="B545" s="93" t="s">
        <v>109</v>
      </c>
      <c r="C545" s="93">
        <v>30</v>
      </c>
      <c r="D545" s="93" t="s">
        <v>1369</v>
      </c>
      <c r="E545" s="93">
        <v>1956</v>
      </c>
      <c r="F545" s="93" t="s">
        <v>1370</v>
      </c>
      <c r="G545" s="93" t="s">
        <v>1371</v>
      </c>
      <c r="H545" s="128">
        <v>9</v>
      </c>
    </row>
    <row r="546" spans="1:8">
      <c r="A546" s="93" t="s">
        <v>1396</v>
      </c>
      <c r="B546" s="93" t="s">
        <v>109</v>
      </c>
      <c r="C546" s="93">
        <v>31</v>
      </c>
      <c r="D546" s="93" t="s">
        <v>1397</v>
      </c>
      <c r="E546" s="93">
        <v>1956</v>
      </c>
      <c r="F546" s="93" t="s">
        <v>635</v>
      </c>
      <c r="G546" s="93" t="s">
        <v>636</v>
      </c>
      <c r="H546" s="128">
        <v>8</v>
      </c>
    </row>
    <row r="547" spans="1:8">
      <c r="A547" s="93" t="s">
        <v>1435</v>
      </c>
      <c r="B547" s="93" t="s">
        <v>109</v>
      </c>
      <c r="C547" s="93">
        <v>32</v>
      </c>
      <c r="D547" s="93" t="s">
        <v>1436</v>
      </c>
      <c r="E547" s="93">
        <v>1953</v>
      </c>
      <c r="F547" s="93" t="s">
        <v>486</v>
      </c>
      <c r="G547" s="93" t="s">
        <v>487</v>
      </c>
      <c r="H547" s="128">
        <v>7</v>
      </c>
    </row>
    <row r="548" spans="1:8">
      <c r="A548" s="135" t="s">
        <v>377</v>
      </c>
      <c r="B548" s="135" t="s">
        <v>111</v>
      </c>
      <c r="C548" s="135">
        <v>1</v>
      </c>
      <c r="D548" s="135" t="s">
        <v>713</v>
      </c>
      <c r="E548" s="135">
        <v>1952</v>
      </c>
      <c r="F548" s="135" t="s">
        <v>486</v>
      </c>
      <c r="G548" s="135" t="s">
        <v>487</v>
      </c>
      <c r="H548" s="113">
        <v>20</v>
      </c>
    </row>
    <row r="549" spans="1:8">
      <c r="A549" s="93" t="s">
        <v>753</v>
      </c>
      <c r="B549" s="93" t="s">
        <v>111</v>
      </c>
      <c r="C549" s="93">
        <v>2</v>
      </c>
      <c r="D549" s="93" t="s">
        <v>754</v>
      </c>
      <c r="E549" s="93">
        <v>1949</v>
      </c>
      <c r="F549" s="93" t="s">
        <v>493</v>
      </c>
      <c r="G549" s="93" t="s">
        <v>494</v>
      </c>
      <c r="H549">
        <v>18</v>
      </c>
    </row>
    <row r="550" spans="1:8">
      <c r="A550" s="93" t="s">
        <v>307</v>
      </c>
      <c r="B550" s="93" t="s">
        <v>111</v>
      </c>
      <c r="C550" s="93">
        <v>3</v>
      </c>
      <c r="D550" s="93" t="s">
        <v>419</v>
      </c>
      <c r="E550" s="93">
        <v>1950</v>
      </c>
      <c r="F550" s="93" t="s">
        <v>448</v>
      </c>
      <c r="G550" s="93" t="s">
        <v>449</v>
      </c>
      <c r="H550">
        <v>16</v>
      </c>
    </row>
    <row r="551" spans="1:8">
      <c r="A551" s="93" t="s">
        <v>946</v>
      </c>
      <c r="B551" s="93" t="s">
        <v>111</v>
      </c>
      <c r="C551" s="93">
        <v>4</v>
      </c>
      <c r="D551" s="93" t="s">
        <v>947</v>
      </c>
      <c r="E551" s="93">
        <v>1948</v>
      </c>
      <c r="F551" s="93" t="s">
        <v>517</v>
      </c>
      <c r="G551" s="93" t="s">
        <v>518</v>
      </c>
      <c r="H551">
        <v>15</v>
      </c>
    </row>
    <row r="552" spans="1:8">
      <c r="A552" s="93" t="s">
        <v>1023</v>
      </c>
      <c r="B552" s="93" t="s">
        <v>111</v>
      </c>
      <c r="C552" s="93">
        <v>5</v>
      </c>
      <c r="D552" s="93" t="s">
        <v>1024</v>
      </c>
      <c r="E552" s="93">
        <v>1951</v>
      </c>
      <c r="F552" s="93" t="s">
        <v>486</v>
      </c>
      <c r="G552" s="93" t="s">
        <v>487</v>
      </c>
      <c r="H552" s="128">
        <v>14</v>
      </c>
    </row>
    <row r="553" spans="1:8">
      <c r="A553" s="93" t="s">
        <v>1041</v>
      </c>
      <c r="B553" s="93" t="s">
        <v>111</v>
      </c>
      <c r="C553" s="93">
        <v>6</v>
      </c>
      <c r="D553" s="93" t="s">
        <v>1042</v>
      </c>
      <c r="E553" s="93">
        <v>1949</v>
      </c>
      <c r="F553" s="93" t="s">
        <v>517</v>
      </c>
      <c r="G553" s="93" t="s">
        <v>518</v>
      </c>
      <c r="H553" s="128">
        <v>13</v>
      </c>
    </row>
    <row r="554" spans="1:8">
      <c r="A554" s="93" t="s">
        <v>1184</v>
      </c>
      <c r="B554" s="93" t="s">
        <v>111</v>
      </c>
      <c r="C554" s="93">
        <v>7</v>
      </c>
      <c r="D554" s="93" t="s">
        <v>1185</v>
      </c>
      <c r="E554" s="93">
        <v>1951</v>
      </c>
      <c r="F554" s="93" t="s">
        <v>1186</v>
      </c>
      <c r="G554" s="93" t="s">
        <v>1187</v>
      </c>
      <c r="H554" s="128">
        <v>12</v>
      </c>
    </row>
    <row r="555" spans="1:8">
      <c r="A555" s="93" t="s">
        <v>1192</v>
      </c>
      <c r="B555" s="93" t="s">
        <v>111</v>
      </c>
      <c r="C555" s="93">
        <v>8</v>
      </c>
      <c r="D555" s="93" t="s">
        <v>1193</v>
      </c>
      <c r="E555" s="93">
        <v>1951</v>
      </c>
      <c r="F555" s="93" t="s">
        <v>1186</v>
      </c>
      <c r="G555" s="93" t="s">
        <v>1187</v>
      </c>
      <c r="H555" s="128">
        <v>11</v>
      </c>
    </row>
    <row r="556" spans="1:8">
      <c r="A556" s="93" t="s">
        <v>1214</v>
      </c>
      <c r="B556" s="93" t="s">
        <v>111</v>
      </c>
      <c r="C556" s="93">
        <v>9</v>
      </c>
      <c r="D556" s="93" t="s">
        <v>1215</v>
      </c>
      <c r="E556" s="93">
        <v>1949</v>
      </c>
      <c r="F556" s="93" t="s">
        <v>486</v>
      </c>
      <c r="G556" s="93" t="s">
        <v>487</v>
      </c>
      <c r="H556" s="128">
        <v>10</v>
      </c>
    </row>
    <row r="557" spans="1:8">
      <c r="A557" s="93" t="s">
        <v>1265</v>
      </c>
      <c r="B557" s="93" t="s">
        <v>111</v>
      </c>
      <c r="C557" s="93">
        <v>10</v>
      </c>
      <c r="D557" s="93" t="s">
        <v>1266</v>
      </c>
      <c r="E557" s="93">
        <v>1949</v>
      </c>
      <c r="F557" s="93" t="s">
        <v>611</v>
      </c>
      <c r="G557" s="93" t="s">
        <v>612</v>
      </c>
      <c r="H557" s="128">
        <v>9</v>
      </c>
    </row>
    <row r="558" spans="1:8">
      <c r="A558" s="93" t="s">
        <v>1283</v>
      </c>
      <c r="B558" s="93" t="s">
        <v>111</v>
      </c>
      <c r="C558" s="93">
        <v>11</v>
      </c>
      <c r="D558" s="93" t="s">
        <v>1284</v>
      </c>
      <c r="E558" s="93">
        <v>1952</v>
      </c>
      <c r="F558" s="93" t="s">
        <v>517</v>
      </c>
      <c r="G558" s="93" t="s">
        <v>518</v>
      </c>
      <c r="H558" s="128">
        <v>8</v>
      </c>
    </row>
    <row r="559" spans="1:8">
      <c r="A559" s="93" t="s">
        <v>1328</v>
      </c>
      <c r="B559" s="93" t="s">
        <v>111</v>
      </c>
      <c r="C559" s="93">
        <v>12</v>
      </c>
      <c r="D559" s="93" t="s">
        <v>1329</v>
      </c>
      <c r="E559" s="93">
        <v>1952</v>
      </c>
      <c r="F559" s="93" t="s">
        <v>745</v>
      </c>
      <c r="G559" s="93" t="s">
        <v>746</v>
      </c>
      <c r="H559" s="128">
        <v>7</v>
      </c>
    </row>
    <row r="560" spans="1:8">
      <c r="A560" s="93" t="s">
        <v>1388</v>
      </c>
      <c r="B560" s="93" t="s">
        <v>111</v>
      </c>
      <c r="C560" s="93">
        <v>13</v>
      </c>
      <c r="D560" s="93" t="s">
        <v>1389</v>
      </c>
      <c r="E560" s="93">
        <v>1952</v>
      </c>
      <c r="F560" s="93" t="s">
        <v>514</v>
      </c>
      <c r="G560" s="93" t="s">
        <v>515</v>
      </c>
      <c r="H560" s="128">
        <v>6</v>
      </c>
    </row>
    <row r="561" spans="1:8">
      <c r="A561" s="93" t="s">
        <v>1423</v>
      </c>
      <c r="B561" s="93" t="s">
        <v>111</v>
      </c>
      <c r="C561" s="93">
        <v>14</v>
      </c>
      <c r="D561" s="93" t="s">
        <v>1424</v>
      </c>
      <c r="E561" s="93">
        <v>1951</v>
      </c>
      <c r="F561" s="93" t="s">
        <v>909</v>
      </c>
      <c r="G561" s="93" t="s">
        <v>910</v>
      </c>
      <c r="H561" s="128">
        <v>5</v>
      </c>
    </row>
    <row r="562" spans="1:8">
      <c r="A562" s="135" t="s">
        <v>145</v>
      </c>
      <c r="B562" s="135" t="s">
        <v>113</v>
      </c>
      <c r="C562" s="135">
        <v>1</v>
      </c>
      <c r="D562" s="135" t="s">
        <v>712</v>
      </c>
      <c r="E562" s="135">
        <v>1947</v>
      </c>
      <c r="F562" s="135" t="s">
        <v>538</v>
      </c>
      <c r="G562" s="135" t="s">
        <v>539</v>
      </c>
      <c r="H562" s="113">
        <v>20</v>
      </c>
    </row>
    <row r="563" spans="1:8">
      <c r="A563" s="93" t="s">
        <v>988</v>
      </c>
      <c r="B563" s="93" t="s">
        <v>113</v>
      </c>
      <c r="C563" s="93">
        <v>2</v>
      </c>
      <c r="D563" s="93" t="s">
        <v>989</v>
      </c>
      <c r="E563" s="93">
        <v>1947</v>
      </c>
      <c r="F563" s="93" t="s">
        <v>602</v>
      </c>
      <c r="G563" s="93" t="s">
        <v>603</v>
      </c>
      <c r="H563" s="128">
        <v>18</v>
      </c>
    </row>
    <row r="564" spans="1:8">
      <c r="A564" s="93" t="s">
        <v>1291</v>
      </c>
      <c r="B564" s="93" t="s">
        <v>113</v>
      </c>
      <c r="C564" s="93">
        <v>3</v>
      </c>
      <c r="D564" s="93" t="s">
        <v>1292</v>
      </c>
      <c r="E564" s="93">
        <v>1944</v>
      </c>
      <c r="F564" s="93" t="s">
        <v>598</v>
      </c>
      <c r="G564" s="93" t="s">
        <v>599</v>
      </c>
      <c r="H564" s="128">
        <v>16</v>
      </c>
    </row>
    <row r="565" spans="1:8">
      <c r="A565" s="93" t="s">
        <v>1390</v>
      </c>
      <c r="B565" s="93" t="s">
        <v>113</v>
      </c>
      <c r="C565" s="93">
        <v>4</v>
      </c>
      <c r="D565" s="93" t="s">
        <v>1391</v>
      </c>
      <c r="E565" s="93">
        <v>1947</v>
      </c>
      <c r="F565" s="93" t="s">
        <v>517</v>
      </c>
      <c r="G565" s="93" t="s">
        <v>518</v>
      </c>
      <c r="H565">
        <v>15</v>
      </c>
    </row>
    <row r="566" spans="1:8">
      <c r="A566" s="135" t="s">
        <v>1025</v>
      </c>
      <c r="B566" s="135" t="s">
        <v>115</v>
      </c>
      <c r="C566" s="135">
        <v>1</v>
      </c>
      <c r="D566" s="135" t="s">
        <v>1026</v>
      </c>
      <c r="E566" s="135">
        <v>1941</v>
      </c>
      <c r="F566" s="135" t="s">
        <v>538</v>
      </c>
      <c r="G566" s="135" t="s">
        <v>539</v>
      </c>
      <c r="H566" s="113">
        <v>20</v>
      </c>
    </row>
    <row r="567" spans="1:8">
      <c r="A567" s="93" t="s">
        <v>1108</v>
      </c>
      <c r="B567" s="93" t="s">
        <v>115</v>
      </c>
      <c r="C567" s="93">
        <v>2</v>
      </c>
      <c r="D567" s="93" t="s">
        <v>1109</v>
      </c>
      <c r="E567" s="93">
        <v>1942</v>
      </c>
      <c r="F567" s="93" t="s">
        <v>456</v>
      </c>
      <c r="G567" s="93" t="s">
        <v>457</v>
      </c>
      <c r="H567" s="128">
        <v>18</v>
      </c>
    </row>
    <row r="568" spans="1:8">
      <c r="A568" s="93" t="s">
        <v>1332</v>
      </c>
      <c r="B568" s="93" t="s">
        <v>115</v>
      </c>
      <c r="C568" s="93">
        <v>3</v>
      </c>
      <c r="D568" s="93" t="s">
        <v>1333</v>
      </c>
      <c r="E568" s="93">
        <v>1941</v>
      </c>
      <c r="F568" s="93" t="s">
        <v>514</v>
      </c>
      <c r="G568" s="93" t="s">
        <v>515</v>
      </c>
      <c r="H568" s="128">
        <v>16</v>
      </c>
    </row>
    <row r="569" spans="1:8">
      <c r="A569" s="93" t="s">
        <v>1400</v>
      </c>
      <c r="B569" s="93" t="s">
        <v>115</v>
      </c>
      <c r="C569" s="93">
        <v>4</v>
      </c>
      <c r="D569" s="93" t="s">
        <v>439</v>
      </c>
      <c r="E569" s="93">
        <v>1941</v>
      </c>
      <c r="F569" s="93" t="s">
        <v>794</v>
      </c>
      <c r="G569" s="93" t="s">
        <v>795</v>
      </c>
      <c r="H569">
        <v>15</v>
      </c>
    </row>
    <row r="571" spans="1:8">
      <c r="H571">
        <f>SUM(H1:H570)</f>
        <v>6758</v>
      </c>
    </row>
  </sheetData>
  <autoFilter ref="A1:H569">
    <filterColumn colId="1">
      <filters>
        <filter val="PM"/>
        <filter val="SM"/>
        <filter val="SM35"/>
        <filter val="SM40"/>
        <filter val="SM45"/>
        <filter val="SM50"/>
        <filter val="SM55"/>
        <filter val="SM60"/>
        <filter val="SM65"/>
        <filter val="SM70"/>
        <filter val="SM75"/>
      </filters>
    </filterColumn>
  </autoFilter>
  <sortState ref="A2:G579">
    <sortCondition ref="B2:B579"/>
  </sortState>
  <pageMargins left="0.23" right="0.26" top="0.75" bottom="0.66" header="0.37" footer="0.3"/>
  <pageSetup paperSize="9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2"/>
  <sheetViews>
    <sheetView zoomScale="90" zoomScaleNormal="90" workbookViewId="0">
      <selection activeCell="Q1073" sqref="Q1073"/>
    </sheetView>
  </sheetViews>
  <sheetFormatPr defaultRowHeight="12.75"/>
  <cols>
    <col min="1" max="1" width="11" style="13" customWidth="1"/>
    <col min="2" max="2" width="11" style="4" customWidth="1"/>
    <col min="3" max="3" width="26.140625" style="54" customWidth="1"/>
    <col min="4" max="4" width="9.140625" style="4"/>
    <col min="5" max="5" width="9.140625" style="112"/>
    <col min="6" max="6" width="34.28515625" style="52" customWidth="1"/>
    <col min="7" max="7" width="6.7109375" customWidth="1"/>
    <col min="8" max="8" width="11.85546875" style="4" customWidth="1"/>
    <col min="9" max="9" width="13.85546875" style="4" customWidth="1"/>
    <col min="10" max="11" width="11.85546875" style="4" customWidth="1"/>
    <col min="12" max="12" width="11.85546875" style="57" customWidth="1"/>
    <col min="13" max="14" width="11.85546875" style="4" customWidth="1"/>
    <col min="15" max="15" width="11.85546875" style="13" customWidth="1"/>
    <col min="16" max="17" width="11.5703125" style="4" customWidth="1"/>
    <col min="18" max="18" width="11.140625" customWidth="1"/>
  </cols>
  <sheetData>
    <row r="1" spans="1:18" ht="23.25">
      <c r="A1" s="126" t="s">
        <v>73</v>
      </c>
      <c r="B1" s="127"/>
      <c r="C1" s="127"/>
      <c r="D1" s="129"/>
      <c r="E1" s="302"/>
      <c r="F1" s="127"/>
      <c r="G1" s="127"/>
      <c r="H1" s="127"/>
      <c r="I1" s="129"/>
      <c r="J1" s="127"/>
      <c r="K1" s="127"/>
      <c r="L1" s="127"/>
      <c r="M1" s="129"/>
      <c r="N1" s="127"/>
      <c r="O1" s="127"/>
      <c r="P1" s="127"/>
      <c r="Q1" s="127"/>
      <c r="R1" s="127"/>
    </row>
    <row r="3" spans="1:18" s="4" customFormat="1" ht="32.25" customHeight="1">
      <c r="A3" s="105"/>
      <c r="B3" s="105"/>
      <c r="C3" s="105"/>
      <c r="D3" s="235"/>
      <c r="E3" s="303"/>
      <c r="F3" s="105"/>
      <c r="G3" s="105"/>
      <c r="H3" s="98"/>
      <c r="I3" s="98"/>
      <c r="L3" s="57"/>
      <c r="O3" s="13"/>
      <c r="P3" s="98"/>
    </row>
    <row r="4" spans="1:18" ht="30" customHeight="1">
      <c r="A4" s="106"/>
      <c r="B4" s="106"/>
      <c r="C4" s="106"/>
      <c r="D4" s="236"/>
      <c r="E4" s="304"/>
      <c r="F4" s="106"/>
      <c r="G4" s="106"/>
    </row>
    <row r="5" spans="1:18" ht="13.5" thickBot="1">
      <c r="B5" s="98"/>
      <c r="C5" s="68"/>
      <c r="D5" s="98"/>
      <c r="E5" s="305"/>
    </row>
    <row r="6" spans="1:18" s="128" customFormat="1" ht="38.25">
      <c r="A6" s="99" t="s">
        <v>1857</v>
      </c>
      <c r="B6" s="100"/>
      <c r="C6" s="100"/>
      <c r="D6" s="237"/>
      <c r="E6" s="306"/>
      <c r="F6" s="101"/>
      <c r="G6" s="43"/>
      <c r="H6" s="41" t="s">
        <v>441</v>
      </c>
      <c r="I6" s="32" t="s">
        <v>2</v>
      </c>
      <c r="J6" s="32" t="s">
        <v>3</v>
      </c>
      <c r="K6" s="32" t="s">
        <v>4</v>
      </c>
      <c r="L6" s="32" t="s">
        <v>6</v>
      </c>
      <c r="M6" s="32" t="s">
        <v>2169</v>
      </c>
      <c r="N6" s="32" t="s">
        <v>5</v>
      </c>
      <c r="O6" s="28" t="s">
        <v>7</v>
      </c>
      <c r="P6" s="80" t="s">
        <v>8</v>
      </c>
      <c r="Q6" s="82" t="s">
        <v>9</v>
      </c>
      <c r="R6" s="28" t="s">
        <v>10</v>
      </c>
    </row>
    <row r="7" spans="1:18" s="128" customFormat="1" ht="13.5" thickBot="1">
      <c r="A7" s="102"/>
      <c r="B7" s="103"/>
      <c r="C7" s="103"/>
      <c r="D7" s="238"/>
      <c r="E7" s="307"/>
      <c r="F7" s="104"/>
      <c r="G7" s="44"/>
      <c r="H7" s="40" t="s">
        <v>12</v>
      </c>
      <c r="I7" s="33" t="s">
        <v>11</v>
      </c>
      <c r="J7" s="33" t="s">
        <v>12</v>
      </c>
      <c r="K7" s="33" t="s">
        <v>11</v>
      </c>
      <c r="L7" s="33" t="s">
        <v>13</v>
      </c>
      <c r="M7" s="33" t="s">
        <v>13</v>
      </c>
      <c r="N7" s="33" t="s">
        <v>14</v>
      </c>
      <c r="O7" s="84"/>
      <c r="P7" s="81"/>
      <c r="Q7" s="83"/>
      <c r="R7" s="84"/>
    </row>
    <row r="8" spans="1:18" s="128" customFormat="1">
      <c r="A8" s="42" t="s">
        <v>15</v>
      </c>
      <c r="B8" s="42" t="s">
        <v>16</v>
      </c>
      <c r="C8" s="75" t="s">
        <v>17</v>
      </c>
      <c r="D8" s="42" t="s">
        <v>18</v>
      </c>
      <c r="E8" s="308"/>
      <c r="F8" s="76" t="s">
        <v>19</v>
      </c>
      <c r="G8" s="42" t="s">
        <v>20</v>
      </c>
      <c r="H8" s="24">
        <v>42869</v>
      </c>
      <c r="I8" s="24">
        <v>42883</v>
      </c>
      <c r="J8" s="31">
        <v>42911</v>
      </c>
      <c r="K8" s="31">
        <v>42925</v>
      </c>
      <c r="L8" s="31">
        <v>42981</v>
      </c>
      <c r="M8" s="31">
        <v>43016</v>
      </c>
      <c r="N8" s="31">
        <v>43079</v>
      </c>
      <c r="O8" s="31"/>
      <c r="P8" s="25"/>
      <c r="Q8" s="26"/>
      <c r="R8" s="26"/>
    </row>
    <row r="9" spans="1:18" s="128" customFormat="1">
      <c r="A9" s="12">
        <v>1</v>
      </c>
      <c r="B9" s="95" t="s">
        <v>1688</v>
      </c>
      <c r="C9" s="204" t="s">
        <v>1722</v>
      </c>
      <c r="D9" s="239">
        <v>1998</v>
      </c>
      <c r="E9" s="309" t="s">
        <v>1806</v>
      </c>
      <c r="F9" s="66" t="s">
        <v>1807</v>
      </c>
      <c r="G9" s="11" t="str">
        <f>IF(COUNTIF(uomini,C9)&gt;1,"x"," ")</f>
        <v xml:space="preserve"> </v>
      </c>
      <c r="H9" s="10"/>
      <c r="I9" s="10"/>
      <c r="J9" s="10">
        <f>VLOOKUP(C9,GAGLIANO1,8,FALSE)</f>
        <v>20</v>
      </c>
      <c r="K9" s="10"/>
      <c r="L9" s="10"/>
      <c r="M9" s="55"/>
      <c r="N9" s="55"/>
      <c r="O9" s="12"/>
      <c r="P9" s="12">
        <f>H9+I9+J9+K9</f>
        <v>20</v>
      </c>
      <c r="Q9" s="12">
        <f>COUNT(F9:N9)</f>
        <v>1</v>
      </c>
      <c r="R9" s="12">
        <f>P9</f>
        <v>20</v>
      </c>
    </row>
    <row r="10" spans="1:18" s="128" customFormat="1">
      <c r="A10" s="12">
        <v>2</v>
      </c>
      <c r="B10" s="95" t="s">
        <v>1688</v>
      </c>
      <c r="C10" s="66" t="s">
        <v>1932</v>
      </c>
      <c r="D10" s="222">
        <v>1999</v>
      </c>
      <c r="E10" s="223" t="s">
        <v>641</v>
      </c>
      <c r="F10" s="146" t="s">
        <v>642</v>
      </c>
      <c r="G10" s="11"/>
      <c r="H10" s="10"/>
      <c r="I10" s="10"/>
      <c r="J10" s="10"/>
      <c r="K10" s="10">
        <f>VLOOKUP(C10,severino1,8,FALSE)</f>
        <v>20</v>
      </c>
      <c r="L10" s="10"/>
      <c r="M10" s="55"/>
      <c r="N10" s="55"/>
      <c r="O10" s="12"/>
      <c r="P10" s="12">
        <f>H10+I10+J10+K10</f>
        <v>20</v>
      </c>
      <c r="Q10" s="12">
        <f>COUNT(F10:N10)</f>
        <v>1</v>
      </c>
      <c r="R10" s="12">
        <f>P10</f>
        <v>20</v>
      </c>
    </row>
    <row r="11" spans="1:18" s="128" customFormat="1">
      <c r="A11" s="12">
        <v>3</v>
      </c>
      <c r="B11" s="95" t="s">
        <v>1688</v>
      </c>
      <c r="C11" s="208" t="s">
        <v>1723</v>
      </c>
      <c r="D11" s="240">
        <v>1999</v>
      </c>
      <c r="E11" s="286" t="s">
        <v>1806</v>
      </c>
      <c r="F11" s="66" t="s">
        <v>1807</v>
      </c>
      <c r="G11" s="11" t="str">
        <f>IF(COUNTIF(uomini,C11)&gt;1,"x"," ")</f>
        <v xml:space="preserve"> </v>
      </c>
      <c r="H11" s="10"/>
      <c r="I11" s="10"/>
      <c r="J11" s="10">
        <f>VLOOKUP(C11,GAGLIANO1,8,FALSE)</f>
        <v>18</v>
      </c>
      <c r="K11" s="10"/>
      <c r="L11" s="10"/>
      <c r="M11" s="55"/>
      <c r="N11" s="55"/>
      <c r="O11" s="12"/>
      <c r="P11" s="12">
        <f>H11+I11+J11+K11</f>
        <v>18</v>
      </c>
      <c r="Q11" s="12">
        <f>COUNT(F11:N11)</f>
        <v>1</v>
      </c>
      <c r="R11" s="12">
        <f>P11</f>
        <v>18</v>
      </c>
    </row>
    <row r="12" spans="1:18" s="128" customFormat="1">
      <c r="A12" s="13"/>
      <c r="B12" s="98"/>
      <c r="C12" s="68"/>
      <c r="D12" s="98"/>
      <c r="E12" s="305"/>
      <c r="F12" s="52"/>
      <c r="H12" s="4"/>
      <c r="I12" s="4"/>
      <c r="J12" s="4"/>
      <c r="K12" s="4"/>
      <c r="L12" s="57"/>
      <c r="M12" s="4"/>
      <c r="N12" s="4"/>
      <c r="O12" s="13"/>
      <c r="P12" s="4"/>
      <c r="Q12" s="4"/>
    </row>
    <row r="13" spans="1:18" s="128" customFormat="1" ht="13.5" thickBot="1">
      <c r="A13" s="13"/>
      <c r="B13" s="98"/>
      <c r="C13" s="68"/>
      <c r="D13" s="98"/>
      <c r="E13" s="305"/>
      <c r="F13" s="52"/>
      <c r="H13" s="4"/>
      <c r="I13" s="4"/>
      <c r="J13" s="4"/>
      <c r="K13" s="4"/>
      <c r="L13" s="57"/>
      <c r="M13" s="4"/>
      <c r="N13" s="4"/>
      <c r="O13" s="13"/>
      <c r="P13" s="4"/>
      <c r="Q13" s="4"/>
    </row>
    <row r="14" spans="1:18" ht="38.25">
      <c r="A14" s="99" t="s">
        <v>74</v>
      </c>
      <c r="B14" s="100"/>
      <c r="C14" s="100"/>
      <c r="D14" s="237"/>
      <c r="E14" s="306"/>
      <c r="F14" s="101"/>
      <c r="G14" s="43"/>
      <c r="H14" s="41" t="s">
        <v>441</v>
      </c>
      <c r="I14" s="32" t="s">
        <v>2</v>
      </c>
      <c r="J14" s="32" t="s">
        <v>3</v>
      </c>
      <c r="K14" s="32" t="s">
        <v>4</v>
      </c>
      <c r="L14" s="32" t="s">
        <v>6</v>
      </c>
      <c r="M14" s="32" t="s">
        <v>2169</v>
      </c>
      <c r="N14" s="32" t="s">
        <v>5</v>
      </c>
      <c r="O14" s="28" t="s">
        <v>7</v>
      </c>
      <c r="P14" s="80" t="s">
        <v>8</v>
      </c>
      <c r="Q14" s="82" t="s">
        <v>9</v>
      </c>
      <c r="R14" s="28" t="s">
        <v>10</v>
      </c>
    </row>
    <row r="15" spans="1:18" ht="13.5" thickBot="1">
      <c r="A15" s="102"/>
      <c r="B15" s="103"/>
      <c r="C15" s="103"/>
      <c r="D15" s="238"/>
      <c r="E15" s="307"/>
      <c r="F15" s="104"/>
      <c r="G15" s="44"/>
      <c r="H15" s="40" t="s">
        <v>12</v>
      </c>
      <c r="I15" s="33" t="s">
        <v>11</v>
      </c>
      <c r="J15" s="33" t="s">
        <v>12</v>
      </c>
      <c r="K15" s="33" t="s">
        <v>11</v>
      </c>
      <c r="L15" s="33" t="s">
        <v>13</v>
      </c>
      <c r="M15" s="33" t="s">
        <v>13</v>
      </c>
      <c r="N15" s="33" t="s">
        <v>14</v>
      </c>
      <c r="O15" s="84"/>
      <c r="P15" s="81"/>
      <c r="Q15" s="83"/>
      <c r="R15" s="84"/>
    </row>
    <row r="16" spans="1:18">
      <c r="A16" s="42" t="s">
        <v>15</v>
      </c>
      <c r="B16" s="42" t="s">
        <v>16</v>
      </c>
      <c r="C16" s="75" t="s">
        <v>17</v>
      </c>
      <c r="D16" s="42" t="s">
        <v>18</v>
      </c>
      <c r="E16" s="308"/>
      <c r="F16" s="76" t="s">
        <v>19</v>
      </c>
      <c r="G16" s="42" t="s">
        <v>20</v>
      </c>
      <c r="H16" s="24">
        <v>42869</v>
      </c>
      <c r="I16" s="24">
        <v>42883</v>
      </c>
      <c r="J16" s="31">
        <v>42911</v>
      </c>
      <c r="K16" s="31">
        <v>42925</v>
      </c>
      <c r="L16" s="31">
        <v>42981</v>
      </c>
      <c r="M16" s="31">
        <v>43016</v>
      </c>
      <c r="N16" s="31">
        <v>43079</v>
      </c>
      <c r="O16" s="31"/>
      <c r="P16" s="25"/>
      <c r="Q16" s="26"/>
      <c r="R16" s="26"/>
    </row>
    <row r="17" spans="1:18">
      <c r="A17" s="12">
        <v>1</v>
      </c>
      <c r="B17" s="95" t="s">
        <v>75</v>
      </c>
      <c r="C17" s="138" t="s">
        <v>554</v>
      </c>
      <c r="D17" s="241">
        <v>1995</v>
      </c>
      <c r="E17" s="229" t="s">
        <v>456</v>
      </c>
      <c r="F17" s="138" t="s">
        <v>457</v>
      </c>
      <c r="G17" s="11" t="str">
        <f>IF(COUNTIF(uomini,C17)&gt;1,"x"," ")</f>
        <v xml:space="preserve"> </v>
      </c>
      <c r="H17" s="10">
        <f>VLOOKUP(C17,[0]!_mon1,5,FALSE)</f>
        <v>20</v>
      </c>
      <c r="I17" s="10"/>
      <c r="J17" s="10">
        <f>VLOOKUP(C17,GAGLIANO1,8,FALSE)</f>
        <v>20</v>
      </c>
      <c r="K17" s="10"/>
      <c r="L17" s="55"/>
      <c r="M17" s="55"/>
      <c r="N17" s="55"/>
      <c r="O17" s="12"/>
      <c r="P17" s="12">
        <f>H17+I17+J17+K17</f>
        <v>40</v>
      </c>
      <c r="Q17" s="12">
        <f>COUNT(F17:N17)</f>
        <v>2</v>
      </c>
      <c r="R17" s="12">
        <f>P17</f>
        <v>40</v>
      </c>
    </row>
    <row r="18" spans="1:18">
      <c r="A18" s="12">
        <v>2</v>
      </c>
      <c r="B18" s="11" t="s">
        <v>75</v>
      </c>
      <c r="C18" s="9" t="s">
        <v>1966</v>
      </c>
      <c r="D18" s="213">
        <v>1997</v>
      </c>
      <c r="E18" s="215" t="s">
        <v>1483</v>
      </c>
      <c r="F18" s="145" t="s">
        <v>1484</v>
      </c>
      <c r="G18" s="9"/>
      <c r="H18" s="10"/>
      <c r="I18" s="10"/>
      <c r="J18" s="10"/>
      <c r="K18" s="10">
        <f>VLOOKUP(C18,severino1,8,FALSE)</f>
        <v>20</v>
      </c>
      <c r="L18" s="55"/>
      <c r="M18" s="10"/>
      <c r="N18" s="10"/>
      <c r="O18" s="12"/>
      <c r="P18" s="12">
        <f>H18+I18+J18+K18</f>
        <v>20</v>
      </c>
      <c r="Q18" s="12">
        <f>COUNT(F18:N18)</f>
        <v>1</v>
      </c>
      <c r="R18" s="12">
        <f>P18</f>
        <v>20</v>
      </c>
    </row>
    <row r="19" spans="1:18">
      <c r="A19" s="268">
        <v>3</v>
      </c>
      <c r="B19" s="269" t="s">
        <v>75</v>
      </c>
      <c r="C19" s="138" t="s">
        <v>822</v>
      </c>
      <c r="D19" s="241">
        <v>1995</v>
      </c>
      <c r="E19" s="229" t="s">
        <v>652</v>
      </c>
      <c r="F19" s="138" t="s">
        <v>653</v>
      </c>
      <c r="G19" s="269" t="str">
        <f>IF(COUNTIF(uomini,C19)&gt;1,"x"," ")</f>
        <v xml:space="preserve"> </v>
      </c>
      <c r="H19" s="267">
        <f>VLOOKUP(C19,[0]!_mon1,5,FALSE)</f>
        <v>18</v>
      </c>
      <c r="I19" s="267"/>
      <c r="J19" s="267"/>
      <c r="K19" s="267"/>
      <c r="L19" s="270"/>
      <c r="M19" s="270"/>
      <c r="N19" s="270"/>
      <c r="O19" s="268"/>
      <c r="P19" s="268">
        <f>H19+I19+J19+K19</f>
        <v>18</v>
      </c>
      <c r="Q19" s="268">
        <f>COUNT(F19:N19)</f>
        <v>1</v>
      </c>
      <c r="R19" s="268">
        <f>P19</f>
        <v>18</v>
      </c>
    </row>
    <row r="20" spans="1:18" s="128" customFormat="1">
      <c r="A20" s="268">
        <v>4</v>
      </c>
      <c r="B20" s="266" t="s">
        <v>75</v>
      </c>
      <c r="C20" s="266" t="s">
        <v>2548</v>
      </c>
      <c r="D20" s="267">
        <v>1997</v>
      </c>
      <c r="E20" s="310" t="s">
        <v>2329</v>
      </c>
      <c r="F20" s="266" t="s">
        <v>2330</v>
      </c>
      <c r="G20" s="266"/>
      <c r="H20" s="266"/>
      <c r="I20" s="266"/>
      <c r="J20" s="266"/>
      <c r="K20" s="266"/>
      <c r="L20" s="266"/>
      <c r="M20" s="266"/>
      <c r="N20" s="267">
        <v>20</v>
      </c>
      <c r="O20" s="268"/>
      <c r="P20" s="267"/>
      <c r="Q20" s="267"/>
      <c r="R20" s="266"/>
    </row>
    <row r="21" spans="1:18" ht="13.5" thickBot="1"/>
    <row r="22" spans="1:18" ht="38.25">
      <c r="A22" s="99" t="s">
        <v>77</v>
      </c>
      <c r="B22" s="100"/>
      <c r="C22" s="100"/>
      <c r="D22" s="237"/>
      <c r="E22" s="306"/>
      <c r="F22" s="101"/>
      <c r="G22" s="43"/>
      <c r="H22" s="41" t="s">
        <v>441</v>
      </c>
      <c r="I22" s="32" t="s">
        <v>2</v>
      </c>
      <c r="J22" s="32" t="s">
        <v>3</v>
      </c>
      <c r="K22" s="32" t="s">
        <v>4</v>
      </c>
      <c r="L22" s="32" t="s">
        <v>6</v>
      </c>
      <c r="M22" s="32" t="s">
        <v>2169</v>
      </c>
      <c r="N22" s="32" t="s">
        <v>5</v>
      </c>
      <c r="O22" s="28" t="s">
        <v>7</v>
      </c>
      <c r="P22" s="80" t="s">
        <v>8</v>
      </c>
      <c r="Q22" s="82" t="s">
        <v>9</v>
      </c>
      <c r="R22" s="28" t="s">
        <v>10</v>
      </c>
    </row>
    <row r="23" spans="1:18" ht="13.5" thickBot="1">
      <c r="A23" s="102"/>
      <c r="B23" s="103"/>
      <c r="C23" s="103"/>
      <c r="D23" s="238"/>
      <c r="E23" s="307"/>
      <c r="F23" s="104"/>
      <c r="G23" s="44"/>
      <c r="H23" s="40" t="s">
        <v>12</v>
      </c>
      <c r="I23" s="33" t="s">
        <v>11</v>
      </c>
      <c r="J23" s="33" t="s">
        <v>12</v>
      </c>
      <c r="K23" s="33" t="s">
        <v>11</v>
      </c>
      <c r="L23" s="33" t="s">
        <v>13</v>
      </c>
      <c r="M23" s="33" t="s">
        <v>13</v>
      </c>
      <c r="N23" s="33" t="s">
        <v>14</v>
      </c>
      <c r="O23" s="84"/>
      <c r="P23" s="81"/>
      <c r="Q23" s="83"/>
      <c r="R23" s="84"/>
    </row>
    <row r="24" spans="1:18">
      <c r="A24" s="42" t="s">
        <v>15</v>
      </c>
      <c r="B24" s="42" t="s">
        <v>16</v>
      </c>
      <c r="C24" s="75" t="s">
        <v>17</v>
      </c>
      <c r="D24" s="42" t="s">
        <v>18</v>
      </c>
      <c r="E24" s="308"/>
      <c r="F24" s="76" t="s">
        <v>19</v>
      </c>
      <c r="G24" s="42" t="s">
        <v>20</v>
      </c>
      <c r="H24" s="24">
        <v>42869</v>
      </c>
      <c r="I24" s="24">
        <v>42883</v>
      </c>
      <c r="J24" s="31">
        <v>42911</v>
      </c>
      <c r="K24" s="31">
        <v>42925</v>
      </c>
      <c r="L24" s="31">
        <v>42981</v>
      </c>
      <c r="M24" s="31">
        <v>43016</v>
      </c>
      <c r="N24" s="31">
        <v>43079</v>
      </c>
      <c r="O24" s="31"/>
      <c r="P24" s="25"/>
      <c r="Q24" s="26"/>
      <c r="R24" s="26"/>
    </row>
    <row r="25" spans="1:18" ht="14.25" customHeight="1">
      <c r="A25" s="12">
        <v>1</v>
      </c>
      <c r="B25" s="95" t="s">
        <v>78</v>
      </c>
      <c r="C25" s="59" t="s">
        <v>1726</v>
      </c>
      <c r="D25" s="243">
        <v>1992</v>
      </c>
      <c r="E25" s="287" t="s">
        <v>445</v>
      </c>
      <c r="F25" s="9" t="s">
        <v>446</v>
      </c>
      <c r="G25" s="11" t="str">
        <f>IF(COUNTIF(uomini,C25)&gt;1,"x"," ")</f>
        <v xml:space="preserve"> </v>
      </c>
      <c r="H25" s="9"/>
      <c r="I25" s="10"/>
      <c r="J25" s="10">
        <f>VLOOKUP(C25,GAGLIANO1,8,FALSE)</f>
        <v>38</v>
      </c>
      <c r="K25" s="10">
        <f>VLOOKUP(C25,severino1,8,FALSE)</f>
        <v>38</v>
      </c>
      <c r="L25" s="10">
        <v>40</v>
      </c>
      <c r="M25" s="10">
        <v>40</v>
      </c>
      <c r="N25" s="55">
        <v>40</v>
      </c>
      <c r="O25" s="12"/>
      <c r="P25" s="12">
        <f>SUM(H25:N25)</f>
        <v>196</v>
      </c>
      <c r="Q25" s="12">
        <f>COUNT(E25:N25)</f>
        <v>5</v>
      </c>
      <c r="R25" s="12">
        <f>P25+O25</f>
        <v>196</v>
      </c>
    </row>
    <row r="26" spans="1:18">
      <c r="A26" s="12">
        <v>2</v>
      </c>
      <c r="B26" s="95" t="s">
        <v>78</v>
      </c>
      <c r="C26" s="95" t="s">
        <v>516</v>
      </c>
      <c r="D26" s="242">
        <v>1986</v>
      </c>
      <c r="E26" s="256" t="s">
        <v>517</v>
      </c>
      <c r="F26" s="95" t="s">
        <v>518</v>
      </c>
      <c r="G26" s="11" t="str">
        <f>IF(COUNTIF(uomini,C26)&gt;1,"x"," ")</f>
        <v xml:space="preserve"> </v>
      </c>
      <c r="H26" s="327">
        <f>VLOOKUP(C26,[0]!_mon1,5,FALSE)</f>
        <v>31</v>
      </c>
      <c r="I26" s="10">
        <f>VLOOKUP(C26,CHIARO1,7,FALSE)</f>
        <v>33</v>
      </c>
      <c r="J26" s="10">
        <f>VLOOKUP(C26,GAGLIANO1,8,FALSE)</f>
        <v>35</v>
      </c>
      <c r="K26" s="327">
        <f>VLOOKUP(C26,severino1,8,FALSE)</f>
        <v>33</v>
      </c>
      <c r="L26" s="10">
        <v>34</v>
      </c>
      <c r="M26" s="10">
        <v>34</v>
      </c>
      <c r="N26" s="55">
        <v>34</v>
      </c>
      <c r="O26" s="12">
        <v>15</v>
      </c>
      <c r="P26" s="12">
        <f>H26+I26+J26+K26+L26+M26+N26+O26</f>
        <v>249</v>
      </c>
      <c r="Q26" s="12">
        <f>COUNT(E26:N26)</f>
        <v>7</v>
      </c>
      <c r="R26" s="12">
        <f>P26-H26-K26</f>
        <v>185</v>
      </c>
    </row>
    <row r="27" spans="1:18">
      <c r="A27" s="12">
        <v>3</v>
      </c>
      <c r="B27" s="95" t="s">
        <v>78</v>
      </c>
      <c r="C27" s="95" t="s">
        <v>453</v>
      </c>
      <c r="D27" s="242">
        <v>1992</v>
      </c>
      <c r="E27" s="256" t="s">
        <v>445</v>
      </c>
      <c r="F27" s="95" t="s">
        <v>446</v>
      </c>
      <c r="G27" s="11" t="str">
        <f>IF(COUNTIF(uomini,C27)&gt;1,"x"," ")</f>
        <v xml:space="preserve"> </v>
      </c>
      <c r="H27" s="10">
        <f>VLOOKUP(C27,[0]!_mon1,5,FALSE)</f>
        <v>36</v>
      </c>
      <c r="I27" s="10">
        <f>VLOOKUP(C27,CHIARO1,7,FALSE)</f>
        <v>36</v>
      </c>
      <c r="J27" s="10">
        <f>VLOOKUP(C27,GAGLIANO1,8,FALSE)</f>
        <v>36</v>
      </c>
      <c r="K27" s="327">
        <f>VLOOKUP(C27,severino1,8,FALSE)</f>
        <v>35</v>
      </c>
      <c r="L27" s="10">
        <v>38</v>
      </c>
      <c r="M27" s="10">
        <v>38</v>
      </c>
      <c r="N27" s="55"/>
      <c r="O27" s="12"/>
      <c r="P27" s="12">
        <f>SUM(H27:N27)</f>
        <v>219</v>
      </c>
      <c r="Q27" s="12">
        <f>COUNT(E27:N27)</f>
        <v>6</v>
      </c>
      <c r="R27" s="12">
        <f>P27+O27-K27</f>
        <v>184</v>
      </c>
    </row>
    <row r="28" spans="1:18">
      <c r="A28" s="12">
        <v>4</v>
      </c>
      <c r="B28" s="95" t="s">
        <v>78</v>
      </c>
      <c r="C28" s="95" t="s">
        <v>408</v>
      </c>
      <c r="D28" s="242">
        <v>1987</v>
      </c>
      <c r="E28" s="256" t="s">
        <v>478</v>
      </c>
      <c r="F28" s="95" t="s">
        <v>479</v>
      </c>
      <c r="G28" s="11" t="str">
        <f>IF(COUNTIF(uomini,C28)&gt;1,"x"," ")</f>
        <v xml:space="preserve"> </v>
      </c>
      <c r="H28" s="10">
        <f>VLOOKUP(C28,[0]!_mon1,5,FALSE)</f>
        <v>33</v>
      </c>
      <c r="I28" s="327">
        <f>VLOOKUP(C28,CHIARO1,7,FALSE)</f>
        <v>32</v>
      </c>
      <c r="J28" s="10">
        <f>VLOOKUP(C28,GAGLIANO1,8,FALSE)</f>
        <v>32</v>
      </c>
      <c r="K28" s="10">
        <f>VLOOKUP(C28,severino1,8,FALSE)</f>
        <v>34</v>
      </c>
      <c r="L28" s="10"/>
      <c r="M28" s="10">
        <v>35</v>
      </c>
      <c r="N28" s="55">
        <v>32</v>
      </c>
      <c r="O28" s="12"/>
      <c r="P28" s="12">
        <f>SUM(H28:N28)</f>
        <v>198</v>
      </c>
      <c r="Q28" s="12">
        <f>COUNT(E28:N28)</f>
        <v>6</v>
      </c>
      <c r="R28" s="12">
        <f>P28+O28-I28</f>
        <v>166</v>
      </c>
    </row>
    <row r="29" spans="1:18">
      <c r="A29" s="12">
        <v>5</v>
      </c>
      <c r="B29" s="95" t="s">
        <v>78</v>
      </c>
      <c r="C29" s="95" t="s">
        <v>575</v>
      </c>
      <c r="D29" s="242">
        <v>1987</v>
      </c>
      <c r="E29" s="256" t="s">
        <v>549</v>
      </c>
      <c r="F29" s="95" t="s">
        <v>550</v>
      </c>
      <c r="G29" s="11" t="str">
        <f>IF(COUNTIF(uomini,C29)&gt;1,"x"," ")</f>
        <v xml:space="preserve"> </v>
      </c>
      <c r="H29" s="10">
        <f>VLOOKUP(C29,[0]!_mon1,5,FALSE)</f>
        <v>29</v>
      </c>
      <c r="I29" s="10">
        <f>VLOOKUP(C29,CHIARO1,7,FALSE)</f>
        <v>29</v>
      </c>
      <c r="J29" s="327">
        <f>VLOOKUP(C29,GAGLIANO1,8,FALSE)</f>
        <v>24</v>
      </c>
      <c r="K29" s="10">
        <f>VLOOKUP(C29,severino1,8,FALSE)</f>
        <v>26</v>
      </c>
      <c r="L29" s="10">
        <v>31</v>
      </c>
      <c r="M29" s="10"/>
      <c r="N29" s="55">
        <v>25</v>
      </c>
      <c r="O29" s="12"/>
      <c r="P29" s="12">
        <f>SUM(H29:N29)</f>
        <v>164</v>
      </c>
      <c r="Q29" s="12">
        <f>COUNT(E29:N29)</f>
        <v>6</v>
      </c>
      <c r="R29" s="12">
        <f>P29+O29-J29</f>
        <v>140</v>
      </c>
    </row>
    <row r="30" spans="1:18">
      <c r="A30" s="12">
        <v>6</v>
      </c>
      <c r="B30" s="95" t="s">
        <v>78</v>
      </c>
      <c r="C30" s="146" t="s">
        <v>1565</v>
      </c>
      <c r="D30" s="213">
        <v>1988</v>
      </c>
      <c r="E30" s="215" t="s">
        <v>445</v>
      </c>
      <c r="F30" s="145" t="s">
        <v>446</v>
      </c>
      <c r="G30" s="11" t="str">
        <f>IF(COUNTIF(uomini,C30)&gt;1,"x"," ")</f>
        <v xml:space="preserve"> </v>
      </c>
      <c r="H30" s="9"/>
      <c r="I30" s="10">
        <f>VLOOKUP(C30,CHIARO1,7,FALSE)</f>
        <v>27</v>
      </c>
      <c r="J30" s="10">
        <f>VLOOKUP(C30,GAGLIANO1,8,FALSE)</f>
        <v>20</v>
      </c>
      <c r="K30" s="10">
        <f>VLOOKUP(C30,severino1,8,FALSE)</f>
        <v>20</v>
      </c>
      <c r="L30" s="10">
        <v>29</v>
      </c>
      <c r="M30" s="10">
        <v>32</v>
      </c>
      <c r="N30" s="55"/>
      <c r="O30" s="12"/>
      <c r="P30" s="12">
        <f>SUM(H30:N30)</f>
        <v>128</v>
      </c>
      <c r="Q30" s="12">
        <f>COUNT(E30:N30)</f>
        <v>5</v>
      </c>
      <c r="R30" s="12">
        <f>P30+O30</f>
        <v>128</v>
      </c>
    </row>
    <row r="31" spans="1:18" s="128" customFormat="1">
      <c r="A31" s="279"/>
      <c r="B31" s="275"/>
      <c r="C31" s="282"/>
      <c r="D31" s="283"/>
      <c r="E31" s="311"/>
      <c r="F31" s="282"/>
      <c r="G31" s="276"/>
      <c r="H31" s="284"/>
      <c r="I31" s="277"/>
      <c r="J31" s="277"/>
      <c r="K31" s="277"/>
      <c r="L31" s="277"/>
      <c r="M31" s="277"/>
      <c r="N31" s="278"/>
      <c r="O31" s="279"/>
      <c r="P31" s="279"/>
      <c r="Q31" s="279"/>
      <c r="R31" s="279"/>
    </row>
    <row r="32" spans="1:18">
      <c r="A32" s="12">
        <v>7</v>
      </c>
      <c r="B32" s="95" t="s">
        <v>78</v>
      </c>
      <c r="C32" s="95" t="s">
        <v>450</v>
      </c>
      <c r="D32" s="242">
        <v>1989</v>
      </c>
      <c r="E32" s="256" t="s">
        <v>451</v>
      </c>
      <c r="F32" s="95" t="s">
        <v>452</v>
      </c>
      <c r="G32" s="11" t="str">
        <f t="shared" ref="G32:G63" si="0">IF(COUNTIF(uomini,C32)&gt;1,"x"," ")</f>
        <v xml:space="preserve"> </v>
      </c>
      <c r="H32" s="10">
        <f>VLOOKUP(C32,[0]!_mon1,5,FALSE)</f>
        <v>38</v>
      </c>
      <c r="I32" s="10">
        <f>VLOOKUP(C32,CHIARO1,7,FALSE)</f>
        <v>35</v>
      </c>
      <c r="J32" s="10"/>
      <c r="K32" s="10"/>
      <c r="L32" s="10"/>
      <c r="M32" s="10"/>
      <c r="N32" s="55">
        <v>36</v>
      </c>
      <c r="O32" s="12"/>
      <c r="P32" s="12">
        <f t="shared" ref="P32:P63" si="1">SUM(H32:N32)</f>
        <v>109</v>
      </c>
      <c r="Q32" s="12">
        <f t="shared" ref="Q32:Q63" si="2">COUNT(E32:N32)</f>
        <v>3</v>
      </c>
      <c r="R32" s="12">
        <f t="shared" ref="R32:R63" si="3">P32+O32</f>
        <v>109</v>
      </c>
    </row>
    <row r="33" spans="1:18">
      <c r="A33" s="12">
        <v>8</v>
      </c>
      <c r="B33" s="95" t="s">
        <v>78</v>
      </c>
      <c r="C33" s="66" t="s">
        <v>1866</v>
      </c>
      <c r="D33" s="222">
        <v>1987</v>
      </c>
      <c r="E33" s="223" t="s">
        <v>641</v>
      </c>
      <c r="F33" s="146" t="s">
        <v>642</v>
      </c>
      <c r="G33" s="11" t="str">
        <f t="shared" si="0"/>
        <v xml:space="preserve"> </v>
      </c>
      <c r="H33" s="10"/>
      <c r="I33" s="10"/>
      <c r="J33" s="10"/>
      <c r="K33" s="10">
        <f>VLOOKUP(C33,severino1,8,FALSE)</f>
        <v>40</v>
      </c>
      <c r="L33" s="10">
        <v>36</v>
      </c>
      <c r="M33" s="10"/>
      <c r="N33" s="55">
        <v>33</v>
      </c>
      <c r="O33" s="12"/>
      <c r="P33" s="12">
        <f t="shared" si="1"/>
        <v>109</v>
      </c>
      <c r="Q33" s="12">
        <f t="shared" si="2"/>
        <v>3</v>
      </c>
      <c r="R33" s="12">
        <f t="shared" si="3"/>
        <v>109</v>
      </c>
    </row>
    <row r="34" spans="1:18">
      <c r="A34" s="12">
        <v>9</v>
      </c>
      <c r="B34" s="95" t="s">
        <v>78</v>
      </c>
      <c r="C34" s="95" t="s">
        <v>447</v>
      </c>
      <c r="D34" s="242">
        <v>1983</v>
      </c>
      <c r="E34" s="256" t="s">
        <v>448</v>
      </c>
      <c r="F34" s="95" t="s">
        <v>449</v>
      </c>
      <c r="G34" s="11" t="str">
        <f t="shared" si="0"/>
        <v xml:space="preserve"> </v>
      </c>
      <c r="H34" s="10">
        <f>VLOOKUP(C34,[0]!_mon1,5,FALSE)</f>
        <v>40</v>
      </c>
      <c r="I34" s="10">
        <f>VLOOKUP(C34,CHIARO1,7,FALSE)</f>
        <v>38</v>
      </c>
      <c r="J34" s="10"/>
      <c r="K34" s="10"/>
      <c r="L34" s="10"/>
      <c r="M34" s="10"/>
      <c r="N34" s="55"/>
      <c r="O34" s="12"/>
      <c r="P34" s="12">
        <f t="shared" si="1"/>
        <v>78</v>
      </c>
      <c r="Q34" s="12">
        <f t="shared" si="2"/>
        <v>2</v>
      </c>
      <c r="R34" s="12">
        <f t="shared" si="3"/>
        <v>78</v>
      </c>
    </row>
    <row r="35" spans="1:18">
      <c r="A35" s="12">
        <v>10</v>
      </c>
      <c r="B35" s="95" t="s">
        <v>78</v>
      </c>
      <c r="C35" s="145" t="s">
        <v>2107</v>
      </c>
      <c r="D35" s="213">
        <v>1991</v>
      </c>
      <c r="E35" s="215" t="s">
        <v>2140</v>
      </c>
      <c r="F35" s="145" t="s">
        <v>2141</v>
      </c>
      <c r="G35" s="11" t="str">
        <f t="shared" si="0"/>
        <v xml:space="preserve"> </v>
      </c>
      <c r="H35" s="9"/>
      <c r="I35" s="9"/>
      <c r="J35" s="9"/>
      <c r="K35" s="9"/>
      <c r="L35" s="20">
        <v>35</v>
      </c>
      <c r="M35" s="10">
        <v>36</v>
      </c>
      <c r="N35" s="55"/>
      <c r="O35" s="12"/>
      <c r="P35" s="12">
        <f t="shared" si="1"/>
        <v>71</v>
      </c>
      <c r="Q35" s="12">
        <f t="shared" si="2"/>
        <v>2</v>
      </c>
      <c r="R35" s="12">
        <f t="shared" si="3"/>
        <v>71</v>
      </c>
    </row>
    <row r="36" spans="1:18">
      <c r="A36" s="12">
        <v>11</v>
      </c>
      <c r="B36" s="95" t="s">
        <v>78</v>
      </c>
      <c r="C36" s="146" t="s">
        <v>1467</v>
      </c>
      <c r="D36" s="213">
        <v>1989</v>
      </c>
      <c r="E36" s="215" t="s">
        <v>641</v>
      </c>
      <c r="F36" s="145" t="s">
        <v>642</v>
      </c>
      <c r="G36" s="11" t="str">
        <f t="shared" si="0"/>
        <v xml:space="preserve"> </v>
      </c>
      <c r="H36" s="9"/>
      <c r="I36" s="10">
        <f>VLOOKUP(C36,CHIARO1,7,FALSE)</f>
        <v>34</v>
      </c>
      <c r="J36" s="10"/>
      <c r="K36" s="10">
        <f>VLOOKUP(C36,severino1,8,FALSE)</f>
        <v>36</v>
      </c>
      <c r="L36" s="10"/>
      <c r="M36" s="10"/>
      <c r="N36" s="55"/>
      <c r="O36" s="12"/>
      <c r="P36" s="12">
        <f t="shared" si="1"/>
        <v>70</v>
      </c>
      <c r="Q36" s="12">
        <f t="shared" si="2"/>
        <v>2</v>
      </c>
      <c r="R36" s="12">
        <f t="shared" si="3"/>
        <v>70</v>
      </c>
    </row>
    <row r="37" spans="1:18">
      <c r="A37" s="12">
        <v>12</v>
      </c>
      <c r="B37" s="95" t="s">
        <v>78</v>
      </c>
      <c r="C37" s="95" t="s">
        <v>709</v>
      </c>
      <c r="D37" s="242">
        <v>1986</v>
      </c>
      <c r="E37" s="256" t="s">
        <v>552</v>
      </c>
      <c r="F37" s="95" t="s">
        <v>553</v>
      </c>
      <c r="G37" s="11" t="str">
        <f t="shared" si="0"/>
        <v xml:space="preserve"> </v>
      </c>
      <c r="H37" s="10">
        <f>VLOOKUP(C37,[0]!_mon1,5,FALSE)</f>
        <v>23</v>
      </c>
      <c r="I37" s="10"/>
      <c r="J37" s="10">
        <f>VLOOKUP(C37,GAGLIANO1,8,FALSE)</f>
        <v>22</v>
      </c>
      <c r="K37" s="10">
        <f>VLOOKUP(C37,severino1,8,FALSE)</f>
        <v>25</v>
      </c>
      <c r="L37" s="10"/>
      <c r="M37" s="10"/>
      <c r="N37" s="55"/>
      <c r="O37" s="12"/>
      <c r="P37" s="12">
        <f t="shared" si="1"/>
        <v>70</v>
      </c>
      <c r="Q37" s="12">
        <f t="shared" si="2"/>
        <v>3</v>
      </c>
      <c r="R37" s="12">
        <f t="shared" si="3"/>
        <v>70</v>
      </c>
    </row>
    <row r="38" spans="1:18">
      <c r="A38" s="12">
        <v>13</v>
      </c>
      <c r="B38" s="95" t="s">
        <v>78</v>
      </c>
      <c r="C38" s="66" t="s">
        <v>1881</v>
      </c>
      <c r="D38" s="213">
        <v>1988</v>
      </c>
      <c r="E38" s="215" t="s">
        <v>552</v>
      </c>
      <c r="F38" s="145" t="s">
        <v>553</v>
      </c>
      <c r="G38" s="11" t="str">
        <f t="shared" si="0"/>
        <v xml:space="preserve"> </v>
      </c>
      <c r="H38" s="10"/>
      <c r="I38" s="10"/>
      <c r="J38" s="10"/>
      <c r="K38" s="10">
        <f>VLOOKUP(C38,severino1,8,FALSE)</f>
        <v>30</v>
      </c>
      <c r="L38" s="10">
        <v>33</v>
      </c>
      <c r="M38" s="10"/>
      <c r="N38" s="55"/>
      <c r="O38" s="12"/>
      <c r="P38" s="12">
        <f t="shared" si="1"/>
        <v>63</v>
      </c>
      <c r="Q38" s="12">
        <f t="shared" si="2"/>
        <v>2</v>
      </c>
      <c r="R38" s="12">
        <f t="shared" si="3"/>
        <v>63</v>
      </c>
    </row>
    <row r="39" spans="1:18">
      <c r="A39" s="12">
        <v>14</v>
      </c>
      <c r="B39" s="95" t="s">
        <v>78</v>
      </c>
      <c r="C39" s="95" t="s">
        <v>607</v>
      </c>
      <c r="D39" s="242">
        <v>1984</v>
      </c>
      <c r="E39" s="256" t="s">
        <v>608</v>
      </c>
      <c r="F39" s="95" t="s">
        <v>609</v>
      </c>
      <c r="G39" s="11" t="str">
        <f t="shared" si="0"/>
        <v xml:space="preserve"> </v>
      </c>
      <c r="H39" s="10">
        <f>VLOOKUP(C39,[0]!_mon1,5,FALSE)</f>
        <v>28</v>
      </c>
      <c r="I39" s="10"/>
      <c r="J39" s="10">
        <f>VLOOKUP(C39,GAGLIANO1,8,FALSE)</f>
        <v>34</v>
      </c>
      <c r="K39" s="10"/>
      <c r="L39" s="10"/>
      <c r="M39" s="10"/>
      <c r="N39" s="55"/>
      <c r="O39" s="12"/>
      <c r="P39" s="12">
        <f t="shared" si="1"/>
        <v>62</v>
      </c>
      <c r="Q39" s="12">
        <f t="shared" si="2"/>
        <v>2</v>
      </c>
      <c r="R39" s="12">
        <f t="shared" si="3"/>
        <v>62</v>
      </c>
    </row>
    <row r="40" spans="1:18">
      <c r="A40" s="12">
        <v>15</v>
      </c>
      <c r="B40" s="95" t="s">
        <v>78</v>
      </c>
      <c r="C40" s="95" t="s">
        <v>528</v>
      </c>
      <c r="D40" s="242">
        <v>1983</v>
      </c>
      <c r="E40" s="256" t="s">
        <v>493</v>
      </c>
      <c r="F40" s="95" t="s">
        <v>494</v>
      </c>
      <c r="G40" s="11" t="str">
        <f t="shared" si="0"/>
        <v xml:space="preserve"> </v>
      </c>
      <c r="H40" s="10">
        <f>VLOOKUP(C40,[0]!_mon1,5,FALSE)</f>
        <v>30</v>
      </c>
      <c r="I40" s="10"/>
      <c r="J40" s="10">
        <f>VLOOKUP(C40,GAGLIANO1,8,FALSE)</f>
        <v>31</v>
      </c>
      <c r="K40" s="10"/>
      <c r="L40" s="10"/>
      <c r="M40" s="10"/>
      <c r="N40" s="55"/>
      <c r="O40" s="12"/>
      <c r="P40" s="12">
        <f t="shared" si="1"/>
        <v>61</v>
      </c>
      <c r="Q40" s="12">
        <f t="shared" si="2"/>
        <v>2</v>
      </c>
      <c r="R40" s="12">
        <f t="shared" si="3"/>
        <v>61</v>
      </c>
    </row>
    <row r="41" spans="1:18">
      <c r="A41" s="12">
        <v>16</v>
      </c>
      <c r="B41" s="95" t="s">
        <v>78</v>
      </c>
      <c r="C41" s="146" t="s">
        <v>1493</v>
      </c>
      <c r="D41" s="213">
        <v>1986</v>
      </c>
      <c r="E41" s="215" t="s">
        <v>962</v>
      </c>
      <c r="F41" s="145" t="s">
        <v>963</v>
      </c>
      <c r="G41" s="11" t="str">
        <f t="shared" si="0"/>
        <v xml:space="preserve"> </v>
      </c>
      <c r="H41" s="9"/>
      <c r="I41" s="10">
        <f>VLOOKUP(C41,CHIARO1,7,FALSE)</f>
        <v>31</v>
      </c>
      <c r="J41" s="10"/>
      <c r="K41" s="10">
        <f>VLOOKUP(C41,severino1,8,FALSE)</f>
        <v>29</v>
      </c>
      <c r="L41" s="10"/>
      <c r="M41" s="10"/>
      <c r="N41" s="55"/>
      <c r="O41" s="12"/>
      <c r="P41" s="12">
        <f t="shared" si="1"/>
        <v>60</v>
      </c>
      <c r="Q41" s="12">
        <f t="shared" si="2"/>
        <v>2</v>
      </c>
      <c r="R41" s="12">
        <f t="shared" si="3"/>
        <v>60</v>
      </c>
    </row>
    <row r="42" spans="1:18">
      <c r="A42" s="12">
        <v>17</v>
      </c>
      <c r="B42" s="95" t="s">
        <v>78</v>
      </c>
      <c r="C42" s="146" t="s">
        <v>1497</v>
      </c>
      <c r="D42" s="213">
        <v>1984</v>
      </c>
      <c r="E42" s="215" t="s">
        <v>1498</v>
      </c>
      <c r="F42" s="145" t="s">
        <v>1499</v>
      </c>
      <c r="G42" s="11" t="str">
        <f t="shared" si="0"/>
        <v xml:space="preserve"> </v>
      </c>
      <c r="H42" s="9"/>
      <c r="I42" s="10">
        <f>VLOOKUP(C42,CHIARO1,7,FALSE)</f>
        <v>30</v>
      </c>
      <c r="J42" s="10">
        <f>VLOOKUP(C42,GAGLIANO1,8,FALSE)</f>
        <v>30</v>
      </c>
      <c r="K42" s="10"/>
      <c r="L42" s="10"/>
      <c r="M42" s="10"/>
      <c r="N42" s="55"/>
      <c r="O42" s="12"/>
      <c r="P42" s="12">
        <f t="shared" si="1"/>
        <v>60</v>
      </c>
      <c r="Q42" s="12">
        <f t="shared" si="2"/>
        <v>2</v>
      </c>
      <c r="R42" s="12">
        <f t="shared" si="3"/>
        <v>60</v>
      </c>
    </row>
    <row r="43" spans="1:18">
      <c r="A43" s="12">
        <v>18</v>
      </c>
      <c r="B43" s="95" t="s">
        <v>78</v>
      </c>
      <c r="C43" s="66" t="s">
        <v>1886</v>
      </c>
      <c r="D43" s="222">
        <v>1991</v>
      </c>
      <c r="E43" s="223" t="s">
        <v>641</v>
      </c>
      <c r="F43" s="146" t="s">
        <v>642</v>
      </c>
      <c r="G43" s="11" t="str">
        <f t="shared" si="0"/>
        <v xml:space="preserve"> </v>
      </c>
      <c r="H43" s="20"/>
      <c r="I43" s="20"/>
      <c r="J43" s="20"/>
      <c r="K43" s="20">
        <f>VLOOKUP(C43,severino1,8,FALSE)</f>
        <v>28</v>
      </c>
      <c r="L43" s="20"/>
      <c r="M43" s="20"/>
      <c r="N43" s="139">
        <v>28</v>
      </c>
      <c r="O43" s="19"/>
      <c r="P43" s="19">
        <f t="shared" si="1"/>
        <v>56</v>
      </c>
      <c r="Q43" s="19">
        <f t="shared" si="2"/>
        <v>2</v>
      </c>
      <c r="R43" s="19">
        <f t="shared" si="3"/>
        <v>56</v>
      </c>
    </row>
    <row r="44" spans="1:18">
      <c r="A44" s="12">
        <v>20</v>
      </c>
      <c r="B44" s="95" t="s">
        <v>78</v>
      </c>
      <c r="C44" s="95" t="s">
        <v>620</v>
      </c>
      <c r="D44" s="242">
        <v>1988</v>
      </c>
      <c r="E44" s="256" t="s">
        <v>514</v>
      </c>
      <c r="F44" s="95" t="s">
        <v>515</v>
      </c>
      <c r="G44" s="11" t="str">
        <f t="shared" si="0"/>
        <v xml:space="preserve"> </v>
      </c>
      <c r="H44" s="20">
        <f>VLOOKUP(C44,[0]!_mon1,5,FALSE)</f>
        <v>26</v>
      </c>
      <c r="I44" s="20"/>
      <c r="J44" s="20">
        <f>VLOOKUP(C44,GAGLIANO1,8,FALSE)</f>
        <v>28</v>
      </c>
      <c r="K44" s="20"/>
      <c r="L44" s="20"/>
      <c r="M44" s="20"/>
      <c r="N44" s="139"/>
      <c r="O44" s="19"/>
      <c r="P44" s="19">
        <f t="shared" si="1"/>
        <v>54</v>
      </c>
      <c r="Q44" s="19">
        <f t="shared" si="2"/>
        <v>2</v>
      </c>
      <c r="R44" s="19">
        <f t="shared" si="3"/>
        <v>54</v>
      </c>
    </row>
    <row r="45" spans="1:18">
      <c r="A45" s="12">
        <v>22</v>
      </c>
      <c r="B45" s="95" t="s">
        <v>78</v>
      </c>
      <c r="C45" s="208" t="s">
        <v>1748</v>
      </c>
      <c r="D45" s="240">
        <v>1989</v>
      </c>
      <c r="E45" s="286" t="s">
        <v>631</v>
      </c>
      <c r="F45" s="66" t="s">
        <v>1808</v>
      </c>
      <c r="G45" s="11" t="str">
        <f t="shared" si="0"/>
        <v xml:space="preserve"> </v>
      </c>
      <c r="H45" s="66"/>
      <c r="I45" s="20"/>
      <c r="J45" s="20">
        <f>VLOOKUP(C45,GAGLIANO1,8,FALSE)</f>
        <v>26</v>
      </c>
      <c r="K45" s="20">
        <f>VLOOKUP(C45,severino1,8,FALSE)</f>
        <v>27</v>
      </c>
      <c r="L45" s="20"/>
      <c r="M45" s="20"/>
      <c r="N45" s="139"/>
      <c r="O45" s="19"/>
      <c r="P45" s="19">
        <f t="shared" si="1"/>
        <v>53</v>
      </c>
      <c r="Q45" s="19">
        <f t="shared" si="2"/>
        <v>2</v>
      </c>
      <c r="R45" s="19">
        <f t="shared" si="3"/>
        <v>53</v>
      </c>
    </row>
    <row r="46" spans="1:18">
      <c r="A46" s="12">
        <v>26</v>
      </c>
      <c r="B46" s="95" t="s">
        <v>78</v>
      </c>
      <c r="C46" s="95" t="s">
        <v>679</v>
      </c>
      <c r="D46" s="242">
        <v>1993</v>
      </c>
      <c r="E46" s="256" t="s">
        <v>451</v>
      </c>
      <c r="F46" s="95" t="s">
        <v>452</v>
      </c>
      <c r="G46" s="11" t="str">
        <f t="shared" si="0"/>
        <v xml:space="preserve"> </v>
      </c>
      <c r="H46" s="20">
        <f>VLOOKUP(C46,[0]!_mon1,5,FALSE)</f>
        <v>24</v>
      </c>
      <c r="I46" s="20">
        <f>VLOOKUP(C46,CHIARO1,7,FALSE)</f>
        <v>28</v>
      </c>
      <c r="J46" s="20"/>
      <c r="K46" s="20"/>
      <c r="L46" s="20"/>
      <c r="M46" s="20"/>
      <c r="N46" s="139"/>
      <c r="O46" s="19"/>
      <c r="P46" s="19">
        <f t="shared" si="1"/>
        <v>52</v>
      </c>
      <c r="Q46" s="19">
        <f t="shared" si="2"/>
        <v>2</v>
      </c>
      <c r="R46" s="19">
        <f t="shared" si="3"/>
        <v>52</v>
      </c>
    </row>
    <row r="47" spans="1:18">
      <c r="A47" s="12">
        <v>27</v>
      </c>
      <c r="B47" s="95" t="s">
        <v>78</v>
      </c>
      <c r="C47" s="95" t="s">
        <v>646</v>
      </c>
      <c r="D47" s="242">
        <v>1984</v>
      </c>
      <c r="E47" s="256" t="s">
        <v>493</v>
      </c>
      <c r="F47" s="95" t="s">
        <v>494</v>
      </c>
      <c r="G47" s="11" t="str">
        <f t="shared" si="0"/>
        <v xml:space="preserve"> </v>
      </c>
      <c r="H47" s="20">
        <f>VLOOKUP(C47,[0]!_mon1,5,FALSE)</f>
        <v>25</v>
      </c>
      <c r="I47" s="20"/>
      <c r="J47" s="20">
        <f>VLOOKUP(C47,GAGLIANO1,8,FALSE)</f>
        <v>25</v>
      </c>
      <c r="K47" s="20"/>
      <c r="L47" s="20"/>
      <c r="M47" s="20"/>
      <c r="N47" s="139"/>
      <c r="O47" s="19"/>
      <c r="P47" s="19">
        <f t="shared" si="1"/>
        <v>50</v>
      </c>
      <c r="Q47" s="19">
        <f t="shared" si="2"/>
        <v>2</v>
      </c>
      <c r="R47" s="19">
        <f t="shared" si="3"/>
        <v>50</v>
      </c>
    </row>
    <row r="48" spans="1:18">
      <c r="A48" s="12">
        <v>28</v>
      </c>
      <c r="B48" s="95" t="s">
        <v>78</v>
      </c>
      <c r="C48" s="146" t="s">
        <v>1578</v>
      </c>
      <c r="D48" s="222">
        <v>1984</v>
      </c>
      <c r="E48" s="223" t="s">
        <v>641</v>
      </c>
      <c r="F48" s="146" t="s">
        <v>642</v>
      </c>
      <c r="G48" s="11" t="str">
        <f t="shared" si="0"/>
        <v xml:space="preserve"> </v>
      </c>
      <c r="H48" s="66"/>
      <c r="I48" s="20">
        <f>VLOOKUP(C48,CHIARO1,7,FALSE)</f>
        <v>26</v>
      </c>
      <c r="J48" s="20"/>
      <c r="K48" s="20">
        <f>VLOOKUP(C48,severino1,8,FALSE)</f>
        <v>19</v>
      </c>
      <c r="L48" s="20"/>
      <c r="M48" s="20"/>
      <c r="N48" s="139"/>
      <c r="O48" s="19"/>
      <c r="P48" s="19">
        <f t="shared" si="1"/>
        <v>45</v>
      </c>
      <c r="Q48" s="19">
        <f t="shared" si="2"/>
        <v>2</v>
      </c>
      <c r="R48" s="19">
        <f t="shared" si="3"/>
        <v>45</v>
      </c>
    </row>
    <row r="49" spans="1:18">
      <c r="A49" s="12">
        <v>30</v>
      </c>
      <c r="B49" s="95" t="s">
        <v>78</v>
      </c>
      <c r="C49" s="95" t="s">
        <v>803</v>
      </c>
      <c r="D49" s="242">
        <v>1985</v>
      </c>
      <c r="E49" s="256" t="s">
        <v>493</v>
      </c>
      <c r="F49" s="95" t="s">
        <v>494</v>
      </c>
      <c r="G49" s="11" t="str">
        <f t="shared" si="0"/>
        <v xml:space="preserve"> </v>
      </c>
      <c r="H49" s="20">
        <f>VLOOKUP(C49,[0]!_mon1,5,FALSE)</f>
        <v>18</v>
      </c>
      <c r="I49" s="20"/>
      <c r="J49" s="20">
        <f>VLOOKUP(C49,GAGLIANO1,8,FALSE)</f>
        <v>23</v>
      </c>
      <c r="K49" s="20"/>
      <c r="L49" s="20"/>
      <c r="M49" s="20"/>
      <c r="N49" s="139"/>
      <c r="O49" s="19"/>
      <c r="P49" s="19">
        <f t="shared" si="1"/>
        <v>41</v>
      </c>
      <c r="Q49" s="19">
        <f t="shared" si="2"/>
        <v>2</v>
      </c>
      <c r="R49" s="19">
        <f t="shared" si="3"/>
        <v>41</v>
      </c>
    </row>
    <row r="50" spans="1:18">
      <c r="A50" s="12">
        <v>31</v>
      </c>
      <c r="B50" s="95" t="s">
        <v>78</v>
      </c>
      <c r="C50" s="208" t="s">
        <v>1724</v>
      </c>
      <c r="D50" s="240">
        <v>1986</v>
      </c>
      <c r="E50" s="286" t="s">
        <v>514</v>
      </c>
      <c r="F50" s="66" t="s">
        <v>515</v>
      </c>
      <c r="G50" s="11" t="str">
        <f t="shared" si="0"/>
        <v xml:space="preserve"> </v>
      </c>
      <c r="H50" s="66"/>
      <c r="I50" s="20"/>
      <c r="J50" s="20">
        <f>VLOOKUP(C50,GAGLIANO1,8,FALSE)</f>
        <v>40</v>
      </c>
      <c r="K50" s="20"/>
      <c r="L50" s="20"/>
      <c r="M50" s="20"/>
      <c r="N50" s="139"/>
      <c r="O50" s="19"/>
      <c r="P50" s="19">
        <f t="shared" si="1"/>
        <v>40</v>
      </c>
      <c r="Q50" s="19">
        <f t="shared" si="2"/>
        <v>1</v>
      </c>
      <c r="R50" s="19">
        <f t="shared" si="3"/>
        <v>40</v>
      </c>
    </row>
    <row r="51" spans="1:18">
      <c r="A51" s="12">
        <v>33</v>
      </c>
      <c r="B51" s="95" t="s">
        <v>78</v>
      </c>
      <c r="C51" s="146" t="s">
        <v>1460</v>
      </c>
      <c r="D51" s="222">
        <v>1989</v>
      </c>
      <c r="E51" s="223" t="s">
        <v>1461</v>
      </c>
      <c r="F51" s="146" t="s">
        <v>1462</v>
      </c>
      <c r="G51" s="11" t="str">
        <f t="shared" si="0"/>
        <v xml:space="preserve"> </v>
      </c>
      <c r="H51" s="66"/>
      <c r="I51" s="20">
        <f>VLOOKUP(C51,CHIARO1,7,FALSE)</f>
        <v>40</v>
      </c>
      <c r="J51" s="20"/>
      <c r="K51" s="20"/>
      <c r="L51" s="20"/>
      <c r="M51" s="20"/>
      <c r="N51" s="139"/>
      <c r="O51" s="19"/>
      <c r="P51" s="19">
        <f t="shared" si="1"/>
        <v>40</v>
      </c>
      <c r="Q51" s="19">
        <f t="shared" si="2"/>
        <v>1</v>
      </c>
      <c r="R51" s="19">
        <f t="shared" si="3"/>
        <v>40</v>
      </c>
    </row>
    <row r="52" spans="1:18">
      <c r="A52" s="12">
        <v>34</v>
      </c>
      <c r="B52" s="95" t="s">
        <v>78</v>
      </c>
      <c r="C52" s="66" t="s">
        <v>2375</v>
      </c>
      <c r="D52" s="20">
        <v>1993</v>
      </c>
      <c r="E52" s="260" t="s">
        <v>2317</v>
      </c>
      <c r="F52" s="66" t="s">
        <v>2318</v>
      </c>
      <c r="G52" s="11" t="str">
        <f t="shared" si="0"/>
        <v xml:space="preserve"> </v>
      </c>
      <c r="H52" s="66"/>
      <c r="I52" s="66"/>
      <c r="J52" s="66"/>
      <c r="K52" s="66"/>
      <c r="L52" s="66"/>
      <c r="M52" s="66"/>
      <c r="N52" s="66">
        <v>38</v>
      </c>
      <c r="O52" s="19"/>
      <c r="P52" s="19">
        <f t="shared" si="1"/>
        <v>38</v>
      </c>
      <c r="Q52" s="19">
        <f t="shared" si="2"/>
        <v>1</v>
      </c>
      <c r="R52" s="19">
        <f t="shared" si="3"/>
        <v>38</v>
      </c>
    </row>
    <row r="53" spans="1:18">
      <c r="A53" s="12">
        <v>35</v>
      </c>
      <c r="B53" s="95" t="s">
        <v>78</v>
      </c>
      <c r="C53" s="95" t="s">
        <v>474</v>
      </c>
      <c r="D53" s="242">
        <v>1989</v>
      </c>
      <c r="E53" s="256" t="s">
        <v>458</v>
      </c>
      <c r="F53" s="95" t="s">
        <v>459</v>
      </c>
      <c r="G53" s="11" t="str">
        <f t="shared" si="0"/>
        <v xml:space="preserve"> </v>
      </c>
      <c r="H53" s="20">
        <f>VLOOKUP(C53,[0]!_mon1,5,FALSE)</f>
        <v>35</v>
      </c>
      <c r="I53" s="20"/>
      <c r="J53" s="20"/>
      <c r="K53" s="20"/>
      <c r="L53" s="20"/>
      <c r="M53" s="20"/>
      <c r="N53" s="139"/>
      <c r="O53" s="19"/>
      <c r="P53" s="19">
        <f t="shared" si="1"/>
        <v>35</v>
      </c>
      <c r="Q53" s="19">
        <f t="shared" si="2"/>
        <v>1</v>
      </c>
      <c r="R53" s="19">
        <f t="shared" si="3"/>
        <v>35</v>
      </c>
    </row>
    <row r="54" spans="1:18">
      <c r="A54" s="12">
        <v>36</v>
      </c>
      <c r="B54" s="95" t="s">
        <v>78</v>
      </c>
      <c r="C54" s="66" t="s">
        <v>2380</v>
      </c>
      <c r="D54" s="20">
        <v>1989</v>
      </c>
      <c r="E54" s="260" t="s">
        <v>467</v>
      </c>
      <c r="F54" s="66" t="s">
        <v>468</v>
      </c>
      <c r="G54" s="11" t="str">
        <f t="shared" si="0"/>
        <v xml:space="preserve"> </v>
      </c>
      <c r="H54" s="66"/>
      <c r="I54" s="66"/>
      <c r="J54" s="66"/>
      <c r="K54" s="66"/>
      <c r="L54" s="66"/>
      <c r="M54" s="66"/>
      <c r="N54" s="66">
        <v>35</v>
      </c>
      <c r="O54" s="19"/>
      <c r="P54" s="19">
        <f t="shared" si="1"/>
        <v>35</v>
      </c>
      <c r="Q54" s="19">
        <f t="shared" si="2"/>
        <v>1</v>
      </c>
      <c r="R54" s="19">
        <f t="shared" si="3"/>
        <v>35</v>
      </c>
    </row>
    <row r="55" spans="1:18">
      <c r="A55" s="12">
        <v>37</v>
      </c>
      <c r="B55" s="95" t="s">
        <v>78</v>
      </c>
      <c r="C55" s="95" t="s">
        <v>502</v>
      </c>
      <c r="D55" s="242">
        <v>1993</v>
      </c>
      <c r="E55" s="256" t="s">
        <v>503</v>
      </c>
      <c r="F55" s="95" t="s">
        <v>504</v>
      </c>
      <c r="G55" s="11" t="str">
        <f t="shared" si="0"/>
        <v xml:space="preserve"> </v>
      </c>
      <c r="H55" s="20">
        <f>VLOOKUP(C55,[0]!_mon1,5,FALSE)</f>
        <v>34</v>
      </c>
      <c r="I55" s="20"/>
      <c r="J55" s="20"/>
      <c r="K55" s="20"/>
      <c r="L55" s="20"/>
      <c r="M55" s="20"/>
      <c r="N55" s="139"/>
      <c r="O55" s="19"/>
      <c r="P55" s="19">
        <f t="shared" si="1"/>
        <v>34</v>
      </c>
      <c r="Q55" s="19">
        <f t="shared" si="2"/>
        <v>1</v>
      </c>
      <c r="R55" s="19">
        <f t="shared" si="3"/>
        <v>34</v>
      </c>
    </row>
    <row r="56" spans="1:18" s="128" customFormat="1">
      <c r="A56" s="12">
        <v>41</v>
      </c>
      <c r="B56" s="95" t="s">
        <v>78</v>
      </c>
      <c r="C56" s="146" t="s">
        <v>2189</v>
      </c>
      <c r="D56" s="20"/>
      <c r="E56" s="223" t="s">
        <v>1465</v>
      </c>
      <c r="F56" s="146" t="s">
        <v>1466</v>
      </c>
      <c r="G56" s="11" t="str">
        <f t="shared" si="0"/>
        <v xml:space="preserve"> </v>
      </c>
      <c r="H56" s="66"/>
      <c r="I56" s="66"/>
      <c r="J56" s="66"/>
      <c r="K56" s="66"/>
      <c r="L56" s="66"/>
      <c r="M56" s="20">
        <v>33</v>
      </c>
      <c r="N56" s="139"/>
      <c r="O56" s="19"/>
      <c r="P56" s="19">
        <f t="shared" si="1"/>
        <v>33</v>
      </c>
      <c r="Q56" s="19">
        <f t="shared" si="2"/>
        <v>1</v>
      </c>
      <c r="R56" s="19">
        <f t="shared" si="3"/>
        <v>33</v>
      </c>
    </row>
    <row r="57" spans="1:18" s="128" customFormat="1">
      <c r="A57" s="12">
        <v>44</v>
      </c>
      <c r="B57" s="95" t="s">
        <v>78</v>
      </c>
      <c r="C57" s="208" t="s">
        <v>1729</v>
      </c>
      <c r="D57" s="240">
        <v>1989</v>
      </c>
      <c r="E57" s="286" t="s">
        <v>486</v>
      </c>
      <c r="F57" s="66" t="s">
        <v>487</v>
      </c>
      <c r="G57" s="11" t="str">
        <f t="shared" si="0"/>
        <v xml:space="preserve"> </v>
      </c>
      <c r="H57" s="66"/>
      <c r="I57" s="20"/>
      <c r="J57" s="20">
        <f>VLOOKUP(C57,GAGLIANO1,8,FALSE)</f>
        <v>33</v>
      </c>
      <c r="K57" s="20"/>
      <c r="L57" s="20"/>
      <c r="M57" s="20"/>
      <c r="N57" s="139"/>
      <c r="O57" s="19"/>
      <c r="P57" s="19">
        <f t="shared" si="1"/>
        <v>33</v>
      </c>
      <c r="Q57" s="19">
        <f t="shared" si="2"/>
        <v>1</v>
      </c>
      <c r="R57" s="19">
        <f t="shared" si="3"/>
        <v>33</v>
      </c>
    </row>
    <row r="58" spans="1:18" s="128" customFormat="1">
      <c r="A58" s="12">
        <v>45</v>
      </c>
      <c r="B58" s="95" t="s">
        <v>78</v>
      </c>
      <c r="C58" s="95" t="s">
        <v>774</v>
      </c>
      <c r="D58" s="242">
        <v>1989</v>
      </c>
      <c r="E58" s="256" t="s">
        <v>775</v>
      </c>
      <c r="F58" s="95" t="s">
        <v>776</v>
      </c>
      <c r="G58" s="11" t="str">
        <f t="shared" si="0"/>
        <v xml:space="preserve"> </v>
      </c>
      <c r="H58" s="20">
        <f>VLOOKUP(C58,[0]!_mon1,5,FALSE)</f>
        <v>21</v>
      </c>
      <c r="I58" s="20"/>
      <c r="J58" s="20"/>
      <c r="K58" s="20"/>
      <c r="L58" s="20"/>
      <c r="M58" s="20"/>
      <c r="N58" s="139">
        <v>12</v>
      </c>
      <c r="O58" s="19"/>
      <c r="P58" s="19">
        <f t="shared" si="1"/>
        <v>33</v>
      </c>
      <c r="Q58" s="19">
        <f t="shared" si="2"/>
        <v>2</v>
      </c>
      <c r="R58" s="19">
        <f t="shared" si="3"/>
        <v>33</v>
      </c>
    </row>
    <row r="59" spans="1:18" s="128" customFormat="1">
      <c r="A59" s="12">
        <v>48</v>
      </c>
      <c r="B59" s="95" t="s">
        <v>78</v>
      </c>
      <c r="C59" s="146" t="s">
        <v>2109</v>
      </c>
      <c r="D59" s="222">
        <v>1986</v>
      </c>
      <c r="E59" s="223" t="s">
        <v>2142</v>
      </c>
      <c r="F59" s="146" t="s">
        <v>2143</v>
      </c>
      <c r="G59" s="11" t="str">
        <f t="shared" si="0"/>
        <v xml:space="preserve"> </v>
      </c>
      <c r="H59" s="66"/>
      <c r="I59" s="66"/>
      <c r="J59" s="66"/>
      <c r="K59" s="66"/>
      <c r="L59" s="20">
        <v>32</v>
      </c>
      <c r="M59" s="20"/>
      <c r="N59" s="139"/>
      <c r="O59" s="19"/>
      <c r="P59" s="19">
        <f t="shared" si="1"/>
        <v>32</v>
      </c>
      <c r="Q59" s="19">
        <f t="shared" si="2"/>
        <v>1</v>
      </c>
      <c r="R59" s="19">
        <f t="shared" si="3"/>
        <v>32</v>
      </c>
    </row>
    <row r="60" spans="1:18" s="128" customFormat="1">
      <c r="A60" s="12">
        <v>49</v>
      </c>
      <c r="B60" s="95" t="s">
        <v>78</v>
      </c>
      <c r="C60" s="66" t="s">
        <v>1873</v>
      </c>
      <c r="D60" s="222">
        <v>1989</v>
      </c>
      <c r="E60" s="223" t="s">
        <v>1509</v>
      </c>
      <c r="F60" s="146" t="s">
        <v>1510</v>
      </c>
      <c r="G60" s="11" t="str">
        <f t="shared" si="0"/>
        <v xml:space="preserve"> </v>
      </c>
      <c r="H60" s="20"/>
      <c r="I60" s="20"/>
      <c r="J60" s="20"/>
      <c r="K60" s="20">
        <f>VLOOKUP(C60,severino1,8,FALSE)</f>
        <v>32</v>
      </c>
      <c r="L60" s="20"/>
      <c r="M60" s="20"/>
      <c r="N60" s="139"/>
      <c r="O60" s="19"/>
      <c r="P60" s="19">
        <f t="shared" si="1"/>
        <v>32</v>
      </c>
      <c r="Q60" s="19">
        <f t="shared" si="2"/>
        <v>1</v>
      </c>
      <c r="R60" s="19">
        <f t="shared" si="3"/>
        <v>32</v>
      </c>
    </row>
    <row r="61" spans="1:18" s="128" customFormat="1">
      <c r="A61" s="12">
        <v>50</v>
      </c>
      <c r="B61" s="95" t="s">
        <v>78</v>
      </c>
      <c r="C61" s="95" t="s">
        <v>510</v>
      </c>
      <c r="D61" s="242">
        <v>1983</v>
      </c>
      <c r="E61" s="256" t="s">
        <v>511</v>
      </c>
      <c r="F61" s="95" t="s">
        <v>512</v>
      </c>
      <c r="G61" s="11" t="str">
        <f t="shared" si="0"/>
        <v xml:space="preserve"> </v>
      </c>
      <c r="H61" s="20">
        <f>VLOOKUP(C61,[0]!_mon1,5,FALSE)</f>
        <v>32</v>
      </c>
      <c r="I61" s="20"/>
      <c r="J61" s="20"/>
      <c r="K61" s="20"/>
      <c r="L61" s="20"/>
      <c r="M61" s="20"/>
      <c r="N61" s="139"/>
      <c r="O61" s="19"/>
      <c r="P61" s="19">
        <f t="shared" si="1"/>
        <v>32</v>
      </c>
      <c r="Q61" s="19">
        <f t="shared" si="2"/>
        <v>1</v>
      </c>
      <c r="R61" s="19">
        <f t="shared" si="3"/>
        <v>32</v>
      </c>
    </row>
    <row r="62" spans="1:18" s="128" customFormat="1">
      <c r="A62" s="12">
        <v>51</v>
      </c>
      <c r="B62" s="95" t="s">
        <v>78</v>
      </c>
      <c r="C62" s="66" t="s">
        <v>2393</v>
      </c>
      <c r="D62" s="20">
        <v>1992</v>
      </c>
      <c r="E62" s="260" t="s">
        <v>2317</v>
      </c>
      <c r="F62" s="66" t="s">
        <v>2318</v>
      </c>
      <c r="G62" s="11" t="str">
        <f t="shared" si="0"/>
        <v xml:space="preserve"> </v>
      </c>
      <c r="H62" s="66"/>
      <c r="I62" s="66"/>
      <c r="J62" s="66"/>
      <c r="K62" s="66"/>
      <c r="L62" s="66"/>
      <c r="M62" s="66"/>
      <c r="N62" s="66">
        <v>31</v>
      </c>
      <c r="O62" s="19"/>
      <c r="P62" s="19">
        <f t="shared" si="1"/>
        <v>31</v>
      </c>
      <c r="Q62" s="19">
        <f t="shared" si="2"/>
        <v>1</v>
      </c>
      <c r="R62" s="19">
        <f t="shared" si="3"/>
        <v>31</v>
      </c>
    </row>
    <row r="63" spans="1:18" s="128" customFormat="1">
      <c r="A63" s="12">
        <v>52</v>
      </c>
      <c r="B63" s="95" t="s">
        <v>78</v>
      </c>
      <c r="C63" s="66" t="s">
        <v>1880</v>
      </c>
      <c r="D63" s="222">
        <v>1990</v>
      </c>
      <c r="E63" s="223" t="s">
        <v>884</v>
      </c>
      <c r="F63" s="146" t="s">
        <v>885</v>
      </c>
      <c r="G63" s="11" t="str">
        <f t="shared" si="0"/>
        <v xml:space="preserve"> </v>
      </c>
      <c r="H63" s="20"/>
      <c r="I63" s="20"/>
      <c r="J63" s="20"/>
      <c r="K63" s="20">
        <f>VLOOKUP(C63,severino1,8,FALSE)</f>
        <v>31</v>
      </c>
      <c r="L63" s="20"/>
      <c r="M63" s="20"/>
      <c r="N63" s="139"/>
      <c r="O63" s="19"/>
      <c r="P63" s="19">
        <f t="shared" si="1"/>
        <v>31</v>
      </c>
      <c r="Q63" s="19">
        <f t="shared" si="2"/>
        <v>1</v>
      </c>
      <c r="R63" s="19">
        <f t="shared" si="3"/>
        <v>31</v>
      </c>
    </row>
    <row r="64" spans="1:18" s="128" customFormat="1">
      <c r="A64" s="12">
        <v>53</v>
      </c>
      <c r="B64" s="95" t="s">
        <v>78</v>
      </c>
      <c r="C64" s="66" t="s">
        <v>2397</v>
      </c>
      <c r="D64" s="20">
        <v>1988</v>
      </c>
      <c r="E64" s="260" t="s">
        <v>2088</v>
      </c>
      <c r="F64" s="66" t="s">
        <v>2069</v>
      </c>
      <c r="G64" s="11" t="str">
        <f t="shared" ref="G64:G95" si="4">IF(COUNTIF(uomini,C64)&gt;1,"x"," ")</f>
        <v xml:space="preserve"> </v>
      </c>
      <c r="H64" s="66"/>
      <c r="I64" s="66"/>
      <c r="J64" s="66"/>
      <c r="K64" s="66"/>
      <c r="L64" s="66"/>
      <c r="M64" s="66"/>
      <c r="N64" s="66">
        <v>30</v>
      </c>
      <c r="O64" s="19"/>
      <c r="P64" s="19">
        <f t="shared" ref="P64:P95" si="5">SUM(H64:N64)</f>
        <v>30</v>
      </c>
      <c r="Q64" s="19">
        <f t="shared" ref="Q64:Q95" si="6">COUNT(E64:N64)</f>
        <v>1</v>
      </c>
      <c r="R64" s="19">
        <f t="shared" ref="R64:R95" si="7">P64+O64</f>
        <v>30</v>
      </c>
    </row>
    <row r="65" spans="1:18" s="128" customFormat="1">
      <c r="A65" s="12">
        <v>54</v>
      </c>
      <c r="B65" s="95" t="s">
        <v>78</v>
      </c>
      <c r="C65" s="146" t="s">
        <v>2112</v>
      </c>
      <c r="D65" s="222">
        <v>1988</v>
      </c>
      <c r="E65" s="223" t="s">
        <v>2142</v>
      </c>
      <c r="F65" s="146" t="s">
        <v>2143</v>
      </c>
      <c r="G65" s="11" t="str">
        <f t="shared" si="4"/>
        <v xml:space="preserve"> </v>
      </c>
      <c r="H65" s="66"/>
      <c r="I65" s="66"/>
      <c r="J65" s="66"/>
      <c r="K65" s="66"/>
      <c r="L65" s="20">
        <v>30</v>
      </c>
      <c r="M65" s="20"/>
      <c r="N65" s="139"/>
      <c r="O65" s="19"/>
      <c r="P65" s="19">
        <f t="shared" si="5"/>
        <v>30</v>
      </c>
      <c r="Q65" s="19">
        <f t="shared" si="6"/>
        <v>1</v>
      </c>
      <c r="R65" s="19">
        <f t="shared" si="7"/>
        <v>30</v>
      </c>
    </row>
    <row r="66" spans="1:18" s="128" customFormat="1">
      <c r="A66" s="12">
        <v>55</v>
      </c>
      <c r="B66" s="95" t="s">
        <v>78</v>
      </c>
      <c r="C66" s="66" t="s">
        <v>2408</v>
      </c>
      <c r="D66" s="20">
        <v>1990</v>
      </c>
      <c r="E66" s="260" t="s">
        <v>861</v>
      </c>
      <c r="F66" s="66" t="s">
        <v>862</v>
      </c>
      <c r="G66" s="11" t="str">
        <f t="shared" si="4"/>
        <v xml:space="preserve"> </v>
      </c>
      <c r="H66" s="66"/>
      <c r="I66" s="66"/>
      <c r="J66" s="66"/>
      <c r="K66" s="66"/>
      <c r="L66" s="66"/>
      <c r="M66" s="66"/>
      <c r="N66" s="66">
        <v>29</v>
      </c>
      <c r="O66" s="19"/>
      <c r="P66" s="19">
        <f t="shared" si="5"/>
        <v>29</v>
      </c>
      <c r="Q66" s="19">
        <f t="shared" si="6"/>
        <v>1</v>
      </c>
      <c r="R66" s="19">
        <f t="shared" si="7"/>
        <v>29</v>
      </c>
    </row>
    <row r="67" spans="1:18" s="128" customFormat="1">
      <c r="A67" s="12">
        <v>56</v>
      </c>
      <c r="B67" s="95" t="s">
        <v>78</v>
      </c>
      <c r="C67" s="208" t="s">
        <v>1740</v>
      </c>
      <c r="D67" s="240">
        <v>1983</v>
      </c>
      <c r="E67" s="286" t="s">
        <v>585</v>
      </c>
      <c r="F67" s="66" t="s">
        <v>1805</v>
      </c>
      <c r="G67" s="11" t="str">
        <f t="shared" si="4"/>
        <v xml:space="preserve"> </v>
      </c>
      <c r="H67" s="66"/>
      <c r="I67" s="20"/>
      <c r="J67" s="20">
        <f>VLOOKUP(C67,GAGLIANO1,8,FALSE)</f>
        <v>29</v>
      </c>
      <c r="K67" s="20"/>
      <c r="L67" s="20"/>
      <c r="M67" s="20"/>
      <c r="N67" s="139"/>
      <c r="O67" s="19"/>
      <c r="P67" s="19">
        <f t="shared" si="5"/>
        <v>29</v>
      </c>
      <c r="Q67" s="19">
        <f t="shared" si="6"/>
        <v>1</v>
      </c>
      <c r="R67" s="19">
        <f t="shared" si="7"/>
        <v>29</v>
      </c>
    </row>
    <row r="68" spans="1:18" s="128" customFormat="1">
      <c r="A68" s="12">
        <v>57</v>
      </c>
      <c r="B68" s="95" t="s">
        <v>78</v>
      </c>
      <c r="C68" s="208" t="s">
        <v>1744</v>
      </c>
      <c r="D68" s="240">
        <v>1986</v>
      </c>
      <c r="E68" s="286" t="s">
        <v>721</v>
      </c>
      <c r="F68" s="66" t="s">
        <v>722</v>
      </c>
      <c r="G68" s="11" t="str">
        <f t="shared" si="4"/>
        <v xml:space="preserve"> </v>
      </c>
      <c r="H68" s="66"/>
      <c r="I68" s="20"/>
      <c r="J68" s="20">
        <f>VLOOKUP(C68,GAGLIANO1,8,FALSE)</f>
        <v>27</v>
      </c>
      <c r="K68" s="20"/>
      <c r="L68" s="20"/>
      <c r="M68" s="20"/>
      <c r="N68" s="139"/>
      <c r="O68" s="19"/>
      <c r="P68" s="19">
        <f t="shared" si="5"/>
        <v>27</v>
      </c>
      <c r="Q68" s="19">
        <f t="shared" si="6"/>
        <v>1</v>
      </c>
      <c r="R68" s="19">
        <f t="shared" si="7"/>
        <v>27</v>
      </c>
    </row>
    <row r="69" spans="1:18" s="128" customFormat="1">
      <c r="A69" s="12">
        <v>58</v>
      </c>
      <c r="B69" s="216" t="s">
        <v>78</v>
      </c>
      <c r="C69" s="233" t="s">
        <v>2416</v>
      </c>
      <c r="D69" s="281">
        <v>1990</v>
      </c>
      <c r="E69" s="288" t="s">
        <v>534</v>
      </c>
      <c r="F69" s="233" t="s">
        <v>535</v>
      </c>
      <c r="G69" s="217" t="str">
        <f t="shared" si="4"/>
        <v xml:space="preserve"> </v>
      </c>
      <c r="H69" s="233"/>
      <c r="I69" s="233"/>
      <c r="J69" s="233"/>
      <c r="K69" s="233"/>
      <c r="L69" s="66"/>
      <c r="M69" s="66"/>
      <c r="N69" s="66">
        <v>27</v>
      </c>
      <c r="O69" s="19"/>
      <c r="P69" s="280">
        <f t="shared" si="5"/>
        <v>27</v>
      </c>
      <c r="Q69" s="280">
        <f t="shared" si="6"/>
        <v>1</v>
      </c>
      <c r="R69" s="280">
        <f t="shared" si="7"/>
        <v>27</v>
      </c>
    </row>
    <row r="70" spans="1:18" s="128" customFormat="1">
      <c r="A70" s="12">
        <v>59</v>
      </c>
      <c r="B70" s="95" t="s">
        <v>78</v>
      </c>
      <c r="C70" s="95" t="s">
        <v>614</v>
      </c>
      <c r="D70" s="242">
        <v>1989</v>
      </c>
      <c r="E70" s="256" t="s">
        <v>496</v>
      </c>
      <c r="F70" s="95" t="s">
        <v>497</v>
      </c>
      <c r="G70" s="11" t="str">
        <f t="shared" si="4"/>
        <v xml:space="preserve"> </v>
      </c>
      <c r="H70" s="20">
        <f>VLOOKUP(C70,[0]!_mon1,5,FALSE)</f>
        <v>27</v>
      </c>
      <c r="I70" s="20"/>
      <c r="J70" s="20"/>
      <c r="K70" s="20"/>
      <c r="L70" s="20"/>
      <c r="M70" s="20"/>
      <c r="N70" s="139"/>
      <c r="O70" s="19"/>
      <c r="P70" s="19">
        <f t="shared" si="5"/>
        <v>27</v>
      </c>
      <c r="Q70" s="19">
        <f t="shared" si="6"/>
        <v>1</v>
      </c>
      <c r="R70" s="19">
        <f t="shared" si="7"/>
        <v>27</v>
      </c>
    </row>
    <row r="71" spans="1:18" s="128" customFormat="1">
      <c r="A71" s="12">
        <v>60</v>
      </c>
      <c r="B71" s="95" t="s">
        <v>78</v>
      </c>
      <c r="C71" s="66" t="s">
        <v>2447</v>
      </c>
      <c r="D71" s="20">
        <v>1986</v>
      </c>
      <c r="E71" s="260" t="s">
        <v>531</v>
      </c>
      <c r="F71" s="66" t="s">
        <v>1496</v>
      </c>
      <c r="G71" s="11" t="str">
        <f t="shared" si="4"/>
        <v xml:space="preserve"> </v>
      </c>
      <c r="H71" s="66"/>
      <c r="I71" s="66"/>
      <c r="J71" s="66"/>
      <c r="K71" s="66"/>
      <c r="L71" s="66"/>
      <c r="M71" s="66"/>
      <c r="N71" s="66">
        <v>26</v>
      </c>
      <c r="O71" s="19"/>
      <c r="P71" s="19">
        <f t="shared" si="5"/>
        <v>26</v>
      </c>
      <c r="Q71" s="19">
        <f t="shared" si="6"/>
        <v>1</v>
      </c>
      <c r="R71" s="19">
        <f t="shared" si="7"/>
        <v>26</v>
      </c>
    </row>
    <row r="72" spans="1:18" s="128" customFormat="1">
      <c r="A72" s="12">
        <v>61</v>
      </c>
      <c r="B72" s="95" t="s">
        <v>78</v>
      </c>
      <c r="C72" s="66" t="s">
        <v>2451</v>
      </c>
      <c r="D72" s="20">
        <v>1986</v>
      </c>
      <c r="E72" s="260" t="s">
        <v>1528</v>
      </c>
      <c r="F72" s="66" t="s">
        <v>1529</v>
      </c>
      <c r="G72" s="11" t="str">
        <f t="shared" si="4"/>
        <v xml:space="preserve"> </v>
      </c>
      <c r="H72" s="66"/>
      <c r="I72" s="66"/>
      <c r="J72" s="66"/>
      <c r="K72" s="66"/>
      <c r="L72" s="66"/>
      <c r="M72" s="66"/>
      <c r="N72" s="66">
        <v>24</v>
      </c>
      <c r="O72" s="19"/>
      <c r="P72" s="19">
        <f t="shared" si="5"/>
        <v>24</v>
      </c>
      <c r="Q72" s="19">
        <f t="shared" si="6"/>
        <v>1</v>
      </c>
      <c r="R72" s="19">
        <f t="shared" si="7"/>
        <v>24</v>
      </c>
    </row>
    <row r="73" spans="1:18" s="128" customFormat="1">
      <c r="A73" s="12">
        <v>62</v>
      </c>
      <c r="B73" s="95" t="s">
        <v>78</v>
      </c>
      <c r="C73" s="66" t="s">
        <v>1906</v>
      </c>
      <c r="D73" s="222">
        <v>1984</v>
      </c>
      <c r="E73" s="223" t="s">
        <v>1533</v>
      </c>
      <c r="F73" s="146" t="s">
        <v>1534</v>
      </c>
      <c r="G73" s="11" t="str">
        <f t="shared" si="4"/>
        <v xml:space="preserve"> </v>
      </c>
      <c r="H73" s="20"/>
      <c r="I73" s="20"/>
      <c r="J73" s="20"/>
      <c r="K73" s="20">
        <f>VLOOKUP(C73,severino1,8,FALSE)</f>
        <v>24</v>
      </c>
      <c r="L73" s="20"/>
      <c r="M73" s="20"/>
      <c r="N73" s="139"/>
      <c r="O73" s="19"/>
      <c r="P73" s="19">
        <f t="shared" si="5"/>
        <v>24</v>
      </c>
      <c r="Q73" s="19">
        <f t="shared" si="6"/>
        <v>1</v>
      </c>
      <c r="R73" s="19">
        <f t="shared" si="7"/>
        <v>24</v>
      </c>
    </row>
    <row r="74" spans="1:18" s="128" customFormat="1">
      <c r="A74" s="12">
        <v>63</v>
      </c>
      <c r="B74" s="95" t="s">
        <v>78</v>
      </c>
      <c r="C74" s="66" t="s">
        <v>1912</v>
      </c>
      <c r="D74" s="222">
        <v>1992</v>
      </c>
      <c r="E74" s="223" t="s">
        <v>2082</v>
      </c>
      <c r="F74" s="146" t="s">
        <v>2063</v>
      </c>
      <c r="G74" s="11" t="str">
        <f t="shared" si="4"/>
        <v xml:space="preserve"> </v>
      </c>
      <c r="H74" s="20"/>
      <c r="I74" s="20"/>
      <c r="J74" s="20"/>
      <c r="K74" s="20">
        <f>VLOOKUP(C74,severino1,8,FALSE)</f>
        <v>23</v>
      </c>
      <c r="L74" s="20"/>
      <c r="M74" s="20"/>
      <c r="N74" s="139"/>
      <c r="O74" s="19"/>
      <c r="P74" s="19">
        <f t="shared" si="5"/>
        <v>23</v>
      </c>
      <c r="Q74" s="19">
        <f t="shared" si="6"/>
        <v>1</v>
      </c>
      <c r="R74" s="19">
        <f t="shared" si="7"/>
        <v>23</v>
      </c>
    </row>
    <row r="75" spans="1:18" s="128" customFormat="1">
      <c r="A75" s="12">
        <v>64</v>
      </c>
      <c r="B75" s="95" t="s">
        <v>78</v>
      </c>
      <c r="C75" s="66" t="s">
        <v>2452</v>
      </c>
      <c r="D75" s="20">
        <v>1991</v>
      </c>
      <c r="E75" s="260" t="s">
        <v>1823</v>
      </c>
      <c r="F75" s="66" t="s">
        <v>2331</v>
      </c>
      <c r="G75" s="11" t="str">
        <f t="shared" si="4"/>
        <v xml:space="preserve"> </v>
      </c>
      <c r="H75" s="66"/>
      <c r="I75" s="66"/>
      <c r="J75" s="66"/>
      <c r="K75" s="66"/>
      <c r="L75" s="66"/>
      <c r="M75" s="66"/>
      <c r="N75" s="66">
        <v>23</v>
      </c>
      <c r="O75" s="19"/>
      <c r="P75" s="19">
        <f t="shared" si="5"/>
        <v>23</v>
      </c>
      <c r="Q75" s="19">
        <f t="shared" si="6"/>
        <v>1</v>
      </c>
      <c r="R75" s="19">
        <f t="shared" si="7"/>
        <v>23</v>
      </c>
    </row>
    <row r="76" spans="1:18" s="128" customFormat="1">
      <c r="A76" s="12">
        <v>65</v>
      </c>
      <c r="B76" s="95" t="s">
        <v>78</v>
      </c>
      <c r="C76" s="66" t="s">
        <v>2454</v>
      </c>
      <c r="D76" s="20">
        <v>1986</v>
      </c>
      <c r="E76" s="260" t="s">
        <v>2329</v>
      </c>
      <c r="F76" s="66" t="s">
        <v>2330</v>
      </c>
      <c r="G76" s="11" t="str">
        <f t="shared" si="4"/>
        <v xml:space="preserve"> </v>
      </c>
      <c r="H76" s="66"/>
      <c r="I76" s="66"/>
      <c r="J76" s="66"/>
      <c r="K76" s="66"/>
      <c r="L76" s="66"/>
      <c r="M76" s="66"/>
      <c r="N76" s="66">
        <v>22</v>
      </c>
      <c r="O76" s="19"/>
      <c r="P76" s="19">
        <f t="shared" si="5"/>
        <v>22</v>
      </c>
      <c r="Q76" s="19">
        <f t="shared" si="6"/>
        <v>1</v>
      </c>
      <c r="R76" s="19">
        <f t="shared" si="7"/>
        <v>22</v>
      </c>
    </row>
    <row r="77" spans="1:18" s="128" customFormat="1">
      <c r="A77" s="12">
        <v>66</v>
      </c>
      <c r="B77" s="95" t="s">
        <v>78</v>
      </c>
      <c r="C77" s="66" t="s">
        <v>1918</v>
      </c>
      <c r="D77" s="222">
        <v>1983</v>
      </c>
      <c r="E77" s="223" t="s">
        <v>565</v>
      </c>
      <c r="F77" s="146" t="s">
        <v>566</v>
      </c>
      <c r="G77" s="11" t="str">
        <f t="shared" si="4"/>
        <v xml:space="preserve"> </v>
      </c>
      <c r="H77" s="20"/>
      <c r="I77" s="20"/>
      <c r="J77" s="20"/>
      <c r="K77" s="20">
        <f>VLOOKUP(C77,severino1,8,FALSE)</f>
        <v>22</v>
      </c>
      <c r="L77" s="20"/>
      <c r="M77" s="20"/>
      <c r="N77" s="139"/>
      <c r="O77" s="19"/>
      <c r="P77" s="19">
        <f t="shared" si="5"/>
        <v>22</v>
      </c>
      <c r="Q77" s="19">
        <f t="shared" si="6"/>
        <v>1</v>
      </c>
      <c r="R77" s="19">
        <f t="shared" si="7"/>
        <v>22</v>
      </c>
    </row>
    <row r="78" spans="1:18" s="128" customFormat="1">
      <c r="A78" s="12">
        <v>67</v>
      </c>
      <c r="B78" s="95" t="s">
        <v>78</v>
      </c>
      <c r="C78" s="95" t="s">
        <v>718</v>
      </c>
      <c r="D78" s="242">
        <v>1983</v>
      </c>
      <c r="E78" s="256" t="s">
        <v>585</v>
      </c>
      <c r="F78" s="95" t="s">
        <v>586</v>
      </c>
      <c r="G78" s="11" t="str">
        <f t="shared" si="4"/>
        <v xml:space="preserve"> </v>
      </c>
      <c r="H78" s="20">
        <f>VLOOKUP(C78,[0]!_mon1,5,FALSE)</f>
        <v>22</v>
      </c>
      <c r="I78" s="20"/>
      <c r="J78" s="20"/>
      <c r="K78" s="20"/>
      <c r="L78" s="20"/>
      <c r="M78" s="20"/>
      <c r="N78" s="139"/>
      <c r="O78" s="19"/>
      <c r="P78" s="19">
        <f t="shared" si="5"/>
        <v>22</v>
      </c>
      <c r="Q78" s="19">
        <f t="shared" si="6"/>
        <v>1</v>
      </c>
      <c r="R78" s="19">
        <f t="shared" si="7"/>
        <v>22</v>
      </c>
    </row>
    <row r="79" spans="1:18" s="128" customFormat="1">
      <c r="A79" s="12">
        <v>68</v>
      </c>
      <c r="B79" s="95" t="s">
        <v>78</v>
      </c>
      <c r="C79" s="208" t="s">
        <v>1768</v>
      </c>
      <c r="D79" s="240">
        <v>1993</v>
      </c>
      <c r="E79" s="286" t="s">
        <v>1823</v>
      </c>
      <c r="F79" s="66" t="s">
        <v>1824</v>
      </c>
      <c r="G79" s="11" t="str">
        <f t="shared" si="4"/>
        <v xml:space="preserve"> </v>
      </c>
      <c r="H79" s="66"/>
      <c r="I79" s="20"/>
      <c r="J79" s="20">
        <f>VLOOKUP(C79,GAGLIANO1,8,FALSE)</f>
        <v>21</v>
      </c>
      <c r="K79" s="20"/>
      <c r="L79" s="20"/>
      <c r="M79" s="20"/>
      <c r="N79" s="139"/>
      <c r="O79" s="19"/>
      <c r="P79" s="19">
        <f t="shared" si="5"/>
        <v>21</v>
      </c>
      <c r="Q79" s="19">
        <f t="shared" si="6"/>
        <v>1</v>
      </c>
      <c r="R79" s="19">
        <f t="shared" si="7"/>
        <v>21</v>
      </c>
    </row>
    <row r="80" spans="1:18" s="128" customFormat="1">
      <c r="A80" s="12">
        <v>69</v>
      </c>
      <c r="B80" s="95" t="s">
        <v>78</v>
      </c>
      <c r="C80" s="66" t="s">
        <v>2478</v>
      </c>
      <c r="D80" s="20">
        <v>1984</v>
      </c>
      <c r="E80" s="260" t="s">
        <v>2321</v>
      </c>
      <c r="F80" s="66" t="s">
        <v>2322</v>
      </c>
      <c r="G80" s="11" t="str">
        <f t="shared" si="4"/>
        <v xml:space="preserve"> </v>
      </c>
      <c r="H80" s="66"/>
      <c r="I80" s="66"/>
      <c r="J80" s="66"/>
      <c r="K80" s="66"/>
      <c r="L80" s="66"/>
      <c r="M80" s="66"/>
      <c r="N80" s="66">
        <v>21</v>
      </c>
      <c r="O80" s="19"/>
      <c r="P80" s="19">
        <f t="shared" si="5"/>
        <v>21</v>
      </c>
      <c r="Q80" s="19">
        <f t="shared" si="6"/>
        <v>1</v>
      </c>
      <c r="R80" s="19">
        <f t="shared" si="7"/>
        <v>21</v>
      </c>
    </row>
    <row r="81" spans="1:18" s="128" customFormat="1">
      <c r="A81" s="12">
        <v>70</v>
      </c>
      <c r="B81" s="95" t="s">
        <v>78</v>
      </c>
      <c r="C81" s="66" t="s">
        <v>1921</v>
      </c>
      <c r="D81" s="222">
        <v>1988</v>
      </c>
      <c r="E81" s="223" t="s">
        <v>2077</v>
      </c>
      <c r="F81" s="146" t="s">
        <v>2065</v>
      </c>
      <c r="G81" s="11" t="str">
        <f t="shared" si="4"/>
        <v xml:space="preserve"> </v>
      </c>
      <c r="H81" s="20"/>
      <c r="I81" s="20"/>
      <c r="J81" s="20"/>
      <c r="K81" s="20">
        <f>VLOOKUP(C81,severino1,8,FALSE)</f>
        <v>21</v>
      </c>
      <c r="L81" s="20"/>
      <c r="M81" s="20"/>
      <c r="N81" s="139"/>
      <c r="O81" s="19"/>
      <c r="P81" s="19">
        <f t="shared" si="5"/>
        <v>21</v>
      </c>
      <c r="Q81" s="19">
        <f t="shared" si="6"/>
        <v>1</v>
      </c>
      <c r="R81" s="19">
        <f t="shared" si="7"/>
        <v>21</v>
      </c>
    </row>
    <row r="82" spans="1:18" s="128" customFormat="1">
      <c r="A82" s="12">
        <v>71</v>
      </c>
      <c r="B82" s="95" t="s">
        <v>78</v>
      </c>
      <c r="C82" s="66" t="s">
        <v>2479</v>
      </c>
      <c r="D82" s="20">
        <v>1987</v>
      </c>
      <c r="E82" s="260" t="s">
        <v>2321</v>
      </c>
      <c r="F82" s="66" t="s">
        <v>2322</v>
      </c>
      <c r="G82" s="11" t="str">
        <f t="shared" si="4"/>
        <v xml:space="preserve"> </v>
      </c>
      <c r="H82" s="66"/>
      <c r="I82" s="66"/>
      <c r="J82" s="66"/>
      <c r="K82" s="66"/>
      <c r="L82" s="66"/>
      <c r="M82" s="66"/>
      <c r="N82" s="66">
        <v>20</v>
      </c>
      <c r="O82" s="19"/>
      <c r="P82" s="19">
        <f t="shared" si="5"/>
        <v>20</v>
      </c>
      <c r="Q82" s="19">
        <f t="shared" si="6"/>
        <v>1</v>
      </c>
      <c r="R82" s="19">
        <f t="shared" si="7"/>
        <v>20</v>
      </c>
    </row>
    <row r="83" spans="1:18" s="128" customFormat="1">
      <c r="A83" s="12">
        <v>72</v>
      </c>
      <c r="B83" s="95" t="s">
        <v>78</v>
      </c>
      <c r="C83" s="95" t="s">
        <v>781</v>
      </c>
      <c r="D83" s="242">
        <v>1991</v>
      </c>
      <c r="E83" s="256" t="s">
        <v>549</v>
      </c>
      <c r="F83" s="95" t="s">
        <v>550</v>
      </c>
      <c r="G83" s="11" t="str">
        <f t="shared" si="4"/>
        <v xml:space="preserve"> </v>
      </c>
      <c r="H83" s="20">
        <f>VLOOKUP(C83,[0]!_mon1,5,FALSE)</f>
        <v>20</v>
      </c>
      <c r="I83" s="20"/>
      <c r="J83" s="20"/>
      <c r="K83" s="20"/>
      <c r="L83" s="20"/>
      <c r="M83" s="20"/>
      <c r="N83" s="139"/>
      <c r="O83" s="19"/>
      <c r="P83" s="19">
        <f t="shared" si="5"/>
        <v>20</v>
      </c>
      <c r="Q83" s="19">
        <f t="shared" si="6"/>
        <v>1</v>
      </c>
      <c r="R83" s="19">
        <f t="shared" si="7"/>
        <v>20</v>
      </c>
    </row>
    <row r="84" spans="1:18" s="128" customFormat="1">
      <c r="A84" s="78">
        <v>73</v>
      </c>
      <c r="B84" s="216" t="s">
        <v>78</v>
      </c>
      <c r="C84" s="216" t="s">
        <v>790</v>
      </c>
      <c r="D84" s="261">
        <v>1990</v>
      </c>
      <c r="E84" s="312" t="s">
        <v>611</v>
      </c>
      <c r="F84" s="216" t="s">
        <v>612</v>
      </c>
      <c r="G84" s="217" t="str">
        <f t="shared" si="4"/>
        <v xml:space="preserve"> </v>
      </c>
      <c r="H84" s="281">
        <f>VLOOKUP(C84,[0]!_mon1,5,FALSE)</f>
        <v>19</v>
      </c>
      <c r="I84" s="281"/>
      <c r="J84" s="281"/>
      <c r="K84" s="281"/>
      <c r="L84" s="281"/>
      <c r="M84" s="281"/>
      <c r="N84" s="139"/>
      <c r="O84" s="280"/>
      <c r="P84" s="280">
        <f t="shared" si="5"/>
        <v>19</v>
      </c>
      <c r="Q84" s="280">
        <f t="shared" si="6"/>
        <v>1</v>
      </c>
      <c r="R84" s="280">
        <f t="shared" si="7"/>
        <v>19</v>
      </c>
    </row>
    <row r="85" spans="1:18" s="128" customFormat="1">
      <c r="A85" s="12">
        <v>74</v>
      </c>
      <c r="B85" s="9" t="s">
        <v>78</v>
      </c>
      <c r="C85" s="208" t="s">
        <v>1779</v>
      </c>
      <c r="D85" s="240">
        <v>1985</v>
      </c>
      <c r="E85" s="286" t="s">
        <v>486</v>
      </c>
      <c r="F85" s="66" t="s">
        <v>487</v>
      </c>
      <c r="G85" s="11" t="str">
        <f t="shared" si="4"/>
        <v xml:space="preserve"> </v>
      </c>
      <c r="H85" s="66"/>
      <c r="I85" s="20"/>
      <c r="J85" s="20">
        <f>VLOOKUP(C85,GAGLIANO1,8,FALSE)</f>
        <v>19</v>
      </c>
      <c r="K85" s="20"/>
      <c r="L85" s="20"/>
      <c r="M85" s="20"/>
      <c r="N85" s="139"/>
      <c r="O85" s="19"/>
      <c r="P85" s="280">
        <f t="shared" si="5"/>
        <v>19</v>
      </c>
      <c r="Q85" s="280">
        <f t="shared" si="6"/>
        <v>1</v>
      </c>
      <c r="R85" s="280">
        <f t="shared" si="7"/>
        <v>19</v>
      </c>
    </row>
    <row r="86" spans="1:18" s="128" customFormat="1">
      <c r="A86" s="78">
        <v>75</v>
      </c>
      <c r="B86" s="9" t="s">
        <v>78</v>
      </c>
      <c r="C86" s="66" t="s">
        <v>2485</v>
      </c>
      <c r="D86" s="20">
        <v>1984</v>
      </c>
      <c r="E86" s="260" t="s">
        <v>2348</v>
      </c>
      <c r="F86" s="66" t="s">
        <v>2349</v>
      </c>
      <c r="G86" s="11" t="str">
        <f t="shared" si="4"/>
        <v xml:space="preserve"> </v>
      </c>
      <c r="H86" s="66"/>
      <c r="I86" s="66"/>
      <c r="J86" s="66"/>
      <c r="K86" s="66"/>
      <c r="L86" s="66"/>
      <c r="M86" s="66"/>
      <c r="N86" s="66">
        <v>19</v>
      </c>
      <c r="O86" s="19"/>
      <c r="P86" s="280">
        <f t="shared" si="5"/>
        <v>19</v>
      </c>
      <c r="Q86" s="280">
        <f t="shared" si="6"/>
        <v>1</v>
      </c>
      <c r="R86" s="280">
        <f t="shared" si="7"/>
        <v>19</v>
      </c>
    </row>
    <row r="87" spans="1:18" s="128" customFormat="1">
      <c r="A87" s="12">
        <v>76</v>
      </c>
      <c r="B87" s="9" t="s">
        <v>78</v>
      </c>
      <c r="C87" s="66" t="s">
        <v>2488</v>
      </c>
      <c r="D87" s="20">
        <v>1985</v>
      </c>
      <c r="E87" s="260" t="s">
        <v>2350</v>
      </c>
      <c r="F87" s="66" t="s">
        <v>2351</v>
      </c>
      <c r="G87" s="11" t="str">
        <f t="shared" si="4"/>
        <v xml:space="preserve"> </v>
      </c>
      <c r="H87" s="66"/>
      <c r="I87" s="66"/>
      <c r="J87" s="66"/>
      <c r="K87" s="66"/>
      <c r="L87" s="66"/>
      <c r="M87" s="66"/>
      <c r="N87" s="66">
        <v>18</v>
      </c>
      <c r="O87" s="19"/>
      <c r="P87" s="280">
        <f t="shared" si="5"/>
        <v>18</v>
      </c>
      <c r="Q87" s="280">
        <f t="shared" si="6"/>
        <v>1</v>
      </c>
      <c r="R87" s="280">
        <f t="shared" si="7"/>
        <v>18</v>
      </c>
    </row>
    <row r="88" spans="1:18" s="128" customFormat="1">
      <c r="A88" s="78">
        <v>77</v>
      </c>
      <c r="B88" s="9" t="s">
        <v>78</v>
      </c>
      <c r="C88" s="208" t="s">
        <v>1787</v>
      </c>
      <c r="D88" s="240">
        <v>1984</v>
      </c>
      <c r="E88" s="286" t="s">
        <v>478</v>
      </c>
      <c r="F88" s="66" t="s">
        <v>479</v>
      </c>
      <c r="G88" s="11" t="str">
        <f t="shared" si="4"/>
        <v xml:space="preserve"> </v>
      </c>
      <c r="H88" s="66"/>
      <c r="I88" s="20"/>
      <c r="J88" s="20">
        <f>VLOOKUP(C88,GAGLIANO1,8,FALSE)</f>
        <v>18</v>
      </c>
      <c r="K88" s="20"/>
      <c r="L88" s="20"/>
      <c r="M88" s="20"/>
      <c r="N88" s="139"/>
      <c r="O88" s="19"/>
      <c r="P88" s="280">
        <f t="shared" si="5"/>
        <v>18</v>
      </c>
      <c r="Q88" s="280">
        <f t="shared" si="6"/>
        <v>1</v>
      </c>
      <c r="R88" s="280">
        <f t="shared" si="7"/>
        <v>18</v>
      </c>
    </row>
    <row r="89" spans="1:18" s="128" customFormat="1">
      <c r="A89" s="12">
        <v>78</v>
      </c>
      <c r="B89" s="9" t="s">
        <v>78</v>
      </c>
      <c r="C89" s="66" t="s">
        <v>2033</v>
      </c>
      <c r="D89" s="222">
        <v>1984</v>
      </c>
      <c r="E89" s="223" t="s">
        <v>2089</v>
      </c>
      <c r="F89" s="146" t="s">
        <v>2070</v>
      </c>
      <c r="G89" s="11" t="str">
        <f t="shared" si="4"/>
        <v xml:space="preserve"> </v>
      </c>
      <c r="H89" s="20"/>
      <c r="I89" s="20"/>
      <c r="J89" s="20"/>
      <c r="K89" s="20">
        <f>VLOOKUP(C89,severino1,8,FALSE)</f>
        <v>18</v>
      </c>
      <c r="L89" s="20"/>
      <c r="M89" s="20"/>
      <c r="N89" s="139"/>
      <c r="O89" s="19"/>
      <c r="P89" s="280">
        <f t="shared" si="5"/>
        <v>18</v>
      </c>
      <c r="Q89" s="280">
        <f t="shared" si="6"/>
        <v>1</v>
      </c>
      <c r="R89" s="280">
        <f t="shared" si="7"/>
        <v>18</v>
      </c>
    </row>
    <row r="90" spans="1:18" s="128" customFormat="1">
      <c r="A90" s="78">
        <v>79</v>
      </c>
      <c r="B90" s="9" t="s">
        <v>78</v>
      </c>
      <c r="C90" s="95" t="s">
        <v>807</v>
      </c>
      <c r="D90" s="242">
        <v>1990</v>
      </c>
      <c r="E90" s="256" t="s">
        <v>808</v>
      </c>
      <c r="F90" s="95" t="s">
        <v>809</v>
      </c>
      <c r="G90" s="11" t="str">
        <f t="shared" si="4"/>
        <v xml:space="preserve"> </v>
      </c>
      <c r="H90" s="20">
        <f>VLOOKUP(C90,[0]!_mon1,5,FALSE)</f>
        <v>17</v>
      </c>
      <c r="I90" s="20"/>
      <c r="J90" s="20"/>
      <c r="K90" s="20"/>
      <c r="L90" s="20"/>
      <c r="M90" s="20"/>
      <c r="N90" s="139"/>
      <c r="O90" s="19"/>
      <c r="P90" s="280">
        <f t="shared" si="5"/>
        <v>17</v>
      </c>
      <c r="Q90" s="280">
        <f t="shared" si="6"/>
        <v>1</v>
      </c>
      <c r="R90" s="280">
        <f t="shared" si="7"/>
        <v>17</v>
      </c>
    </row>
    <row r="91" spans="1:18" s="128" customFormat="1">
      <c r="A91" s="12">
        <v>80</v>
      </c>
      <c r="B91" s="9" t="s">
        <v>78</v>
      </c>
      <c r="C91" s="208" t="s">
        <v>1799</v>
      </c>
      <c r="D91" s="240">
        <v>1983</v>
      </c>
      <c r="E91" s="286" t="s">
        <v>856</v>
      </c>
      <c r="F91" s="66" t="s">
        <v>857</v>
      </c>
      <c r="G91" s="11" t="str">
        <f t="shared" si="4"/>
        <v xml:space="preserve"> </v>
      </c>
      <c r="H91" s="66"/>
      <c r="I91" s="20"/>
      <c r="J91" s="20">
        <f>VLOOKUP(C91,GAGLIANO1,8,FALSE)</f>
        <v>17</v>
      </c>
      <c r="K91" s="20"/>
      <c r="L91" s="20"/>
      <c r="M91" s="20"/>
      <c r="N91" s="139"/>
      <c r="O91" s="19"/>
      <c r="P91" s="280">
        <f t="shared" si="5"/>
        <v>17</v>
      </c>
      <c r="Q91" s="280">
        <f t="shared" si="6"/>
        <v>1</v>
      </c>
      <c r="R91" s="280">
        <f t="shared" si="7"/>
        <v>17</v>
      </c>
    </row>
    <row r="92" spans="1:18" s="128" customFormat="1">
      <c r="A92" s="78">
        <v>81</v>
      </c>
      <c r="B92" s="9" t="s">
        <v>78</v>
      </c>
      <c r="C92" s="66" t="s">
        <v>2502</v>
      </c>
      <c r="D92" s="20">
        <v>1989</v>
      </c>
      <c r="E92" s="260" t="s">
        <v>2319</v>
      </c>
      <c r="F92" s="66" t="s">
        <v>2320</v>
      </c>
      <c r="G92" s="11" t="str">
        <f t="shared" si="4"/>
        <v xml:space="preserve"> </v>
      </c>
      <c r="H92" s="66"/>
      <c r="I92" s="66"/>
      <c r="J92" s="66"/>
      <c r="K92" s="66"/>
      <c r="L92" s="66"/>
      <c r="M92" s="66"/>
      <c r="N92" s="66">
        <v>17</v>
      </c>
      <c r="O92" s="19"/>
      <c r="P92" s="280">
        <f t="shared" si="5"/>
        <v>17</v>
      </c>
      <c r="Q92" s="280">
        <f t="shared" si="6"/>
        <v>1</v>
      </c>
      <c r="R92" s="280">
        <f t="shared" si="7"/>
        <v>17</v>
      </c>
    </row>
    <row r="93" spans="1:18" s="128" customFormat="1">
      <c r="A93" s="12">
        <v>82</v>
      </c>
      <c r="B93" s="9" t="s">
        <v>78</v>
      </c>
      <c r="C93" s="66" t="s">
        <v>2532</v>
      </c>
      <c r="D93" s="20">
        <v>1990</v>
      </c>
      <c r="E93" s="260" t="s">
        <v>531</v>
      </c>
      <c r="F93" s="66" t="s">
        <v>1496</v>
      </c>
      <c r="G93" s="11" t="str">
        <f t="shared" si="4"/>
        <v xml:space="preserve"> </v>
      </c>
      <c r="H93" s="66"/>
      <c r="I93" s="66"/>
      <c r="J93" s="66"/>
      <c r="K93" s="66"/>
      <c r="L93" s="66"/>
      <c r="M93" s="66"/>
      <c r="N93" s="66">
        <v>16</v>
      </c>
      <c r="O93" s="19"/>
      <c r="P93" s="280">
        <f t="shared" si="5"/>
        <v>16</v>
      </c>
      <c r="Q93" s="280">
        <f t="shared" si="6"/>
        <v>1</v>
      </c>
      <c r="R93" s="280">
        <f t="shared" si="7"/>
        <v>16</v>
      </c>
    </row>
    <row r="94" spans="1:18" s="128" customFormat="1">
      <c r="A94" s="78">
        <v>83</v>
      </c>
      <c r="B94" s="9" t="s">
        <v>78</v>
      </c>
      <c r="C94" s="95" t="s">
        <v>816</v>
      </c>
      <c r="D94" s="242">
        <v>1987</v>
      </c>
      <c r="E94" s="256" t="s">
        <v>514</v>
      </c>
      <c r="F94" s="95" t="s">
        <v>515</v>
      </c>
      <c r="G94" s="11" t="str">
        <f t="shared" si="4"/>
        <v xml:space="preserve"> </v>
      </c>
      <c r="H94" s="20">
        <f>VLOOKUP(C94,[0]!_mon1,5,FALSE)</f>
        <v>16</v>
      </c>
      <c r="I94" s="20"/>
      <c r="J94" s="20"/>
      <c r="K94" s="20"/>
      <c r="L94" s="20"/>
      <c r="M94" s="20"/>
      <c r="N94" s="139"/>
      <c r="O94" s="19"/>
      <c r="P94" s="280">
        <f t="shared" si="5"/>
        <v>16</v>
      </c>
      <c r="Q94" s="280">
        <f t="shared" si="6"/>
        <v>1</v>
      </c>
      <c r="R94" s="280">
        <f t="shared" si="7"/>
        <v>16</v>
      </c>
    </row>
    <row r="95" spans="1:18" s="128" customFormat="1">
      <c r="A95" s="12">
        <v>84</v>
      </c>
      <c r="B95" s="9" t="s">
        <v>78</v>
      </c>
      <c r="C95" s="66" t="s">
        <v>2550</v>
      </c>
      <c r="D95" s="20">
        <v>1984</v>
      </c>
      <c r="E95" s="260" t="s">
        <v>2329</v>
      </c>
      <c r="F95" s="66" t="s">
        <v>2330</v>
      </c>
      <c r="G95" s="11" t="str">
        <f t="shared" si="4"/>
        <v xml:space="preserve"> </v>
      </c>
      <c r="H95" s="66"/>
      <c r="I95" s="66"/>
      <c r="J95" s="66"/>
      <c r="K95" s="66"/>
      <c r="L95" s="66"/>
      <c r="M95" s="66"/>
      <c r="N95" s="66">
        <v>15</v>
      </c>
      <c r="O95" s="19"/>
      <c r="P95" s="280">
        <f t="shared" si="5"/>
        <v>15</v>
      </c>
      <c r="Q95" s="280">
        <f t="shared" si="6"/>
        <v>1</v>
      </c>
      <c r="R95" s="280">
        <f t="shared" si="7"/>
        <v>15</v>
      </c>
    </row>
    <row r="96" spans="1:18" s="128" customFormat="1">
      <c r="A96" s="78">
        <v>85</v>
      </c>
      <c r="B96" s="9" t="s">
        <v>78</v>
      </c>
      <c r="C96" s="95" t="s">
        <v>853</v>
      </c>
      <c r="D96" s="242">
        <v>1990</v>
      </c>
      <c r="E96" s="256" t="s">
        <v>808</v>
      </c>
      <c r="F96" s="95" t="s">
        <v>809</v>
      </c>
      <c r="G96" s="11" t="str">
        <f t="shared" ref="G96:G104" si="8">IF(COUNTIF(uomini,C96)&gt;1,"x"," ")</f>
        <v xml:space="preserve"> </v>
      </c>
      <c r="H96" s="20">
        <f>VLOOKUP(C96,[0]!_mon1,5,FALSE)</f>
        <v>15</v>
      </c>
      <c r="I96" s="20"/>
      <c r="J96" s="20"/>
      <c r="K96" s="20"/>
      <c r="L96" s="20"/>
      <c r="M96" s="20"/>
      <c r="N96" s="139"/>
      <c r="O96" s="19"/>
      <c r="P96" s="280">
        <f t="shared" ref="P96:P104" si="9">SUM(H96:N96)</f>
        <v>15</v>
      </c>
      <c r="Q96" s="280">
        <f t="shared" ref="Q96:Q104" si="10">COUNT(E96:N96)</f>
        <v>1</v>
      </c>
      <c r="R96" s="280">
        <f t="shared" ref="R96:R104" si="11">P96+O96</f>
        <v>15</v>
      </c>
    </row>
    <row r="97" spans="1:18" s="128" customFormat="1">
      <c r="A97" s="12">
        <v>86</v>
      </c>
      <c r="B97" s="9" t="s">
        <v>78</v>
      </c>
      <c r="C97" s="95" t="s">
        <v>916</v>
      </c>
      <c r="D97" s="242">
        <v>1983</v>
      </c>
      <c r="E97" s="256" t="s">
        <v>638</v>
      </c>
      <c r="F97" s="95" t="s">
        <v>639</v>
      </c>
      <c r="G97" s="11" t="str">
        <f t="shared" si="8"/>
        <v xml:space="preserve"> </v>
      </c>
      <c r="H97" s="20">
        <f>VLOOKUP(C97,[0]!_mon1,5,FALSE)</f>
        <v>14</v>
      </c>
      <c r="I97" s="20"/>
      <c r="J97" s="20"/>
      <c r="K97" s="20"/>
      <c r="L97" s="20"/>
      <c r="M97" s="20"/>
      <c r="N97" s="139"/>
      <c r="O97" s="19"/>
      <c r="P97" s="280">
        <f t="shared" si="9"/>
        <v>14</v>
      </c>
      <c r="Q97" s="280">
        <f t="shared" si="10"/>
        <v>1</v>
      </c>
      <c r="R97" s="280">
        <f t="shared" si="11"/>
        <v>14</v>
      </c>
    </row>
    <row r="98" spans="1:18" s="128" customFormat="1">
      <c r="A98" s="78">
        <v>87</v>
      </c>
      <c r="B98" s="9" t="s">
        <v>78</v>
      </c>
      <c r="C98" s="66" t="s">
        <v>2564</v>
      </c>
      <c r="D98" s="20">
        <v>1983</v>
      </c>
      <c r="E98" s="260" t="s">
        <v>2350</v>
      </c>
      <c r="F98" s="66" t="s">
        <v>2351</v>
      </c>
      <c r="G98" s="11" t="str">
        <f t="shared" si="8"/>
        <v xml:space="preserve"> </v>
      </c>
      <c r="H98" s="66"/>
      <c r="I98" s="66"/>
      <c r="J98" s="66"/>
      <c r="K98" s="66"/>
      <c r="L98" s="66"/>
      <c r="M98" s="66"/>
      <c r="N98" s="66">
        <v>14</v>
      </c>
      <c r="O98" s="19"/>
      <c r="P98" s="280">
        <f t="shared" si="9"/>
        <v>14</v>
      </c>
      <c r="Q98" s="280">
        <f t="shared" si="10"/>
        <v>1</v>
      </c>
      <c r="R98" s="280">
        <f t="shared" si="11"/>
        <v>14</v>
      </c>
    </row>
    <row r="99" spans="1:18" s="128" customFormat="1">
      <c r="A99" s="12">
        <v>88</v>
      </c>
      <c r="B99" s="9" t="s">
        <v>78</v>
      </c>
      <c r="C99" s="66" t="s">
        <v>2571</v>
      </c>
      <c r="D99" s="20">
        <v>1983</v>
      </c>
      <c r="E99" s="260" t="s">
        <v>2077</v>
      </c>
      <c r="F99" s="66" t="s">
        <v>2065</v>
      </c>
      <c r="G99" s="11" t="str">
        <f t="shared" si="8"/>
        <v xml:space="preserve"> </v>
      </c>
      <c r="H99" s="66"/>
      <c r="I99" s="66"/>
      <c r="J99" s="66"/>
      <c r="K99" s="66"/>
      <c r="L99" s="66"/>
      <c r="M99" s="66"/>
      <c r="N99" s="66">
        <v>13</v>
      </c>
      <c r="O99" s="19"/>
      <c r="P99" s="280">
        <f t="shared" si="9"/>
        <v>13</v>
      </c>
      <c r="Q99" s="280">
        <f t="shared" si="10"/>
        <v>1</v>
      </c>
      <c r="R99" s="280">
        <f t="shared" si="11"/>
        <v>13</v>
      </c>
    </row>
    <row r="100" spans="1:18" s="128" customFormat="1">
      <c r="A100" s="78">
        <v>89</v>
      </c>
      <c r="B100" s="9" t="s">
        <v>78</v>
      </c>
      <c r="C100" s="95" t="s">
        <v>941</v>
      </c>
      <c r="D100" s="242">
        <v>1989</v>
      </c>
      <c r="E100" s="256" t="s">
        <v>514</v>
      </c>
      <c r="F100" s="95" t="s">
        <v>515</v>
      </c>
      <c r="G100" s="11" t="str">
        <f t="shared" si="8"/>
        <v xml:space="preserve"> </v>
      </c>
      <c r="H100" s="20">
        <f>VLOOKUP(C100,[0]!_mon1,5,FALSE)</f>
        <v>13</v>
      </c>
      <c r="I100" s="20"/>
      <c r="J100" s="20"/>
      <c r="K100" s="20"/>
      <c r="L100" s="20"/>
      <c r="M100" s="20"/>
      <c r="N100" s="139"/>
      <c r="O100" s="19"/>
      <c r="P100" s="280">
        <f t="shared" si="9"/>
        <v>13</v>
      </c>
      <c r="Q100" s="280">
        <f t="shared" si="10"/>
        <v>1</v>
      </c>
      <c r="R100" s="280">
        <f t="shared" si="11"/>
        <v>13</v>
      </c>
    </row>
    <row r="101" spans="1:18" s="128" customFormat="1">
      <c r="A101" s="12">
        <v>90</v>
      </c>
      <c r="B101" s="9" t="s">
        <v>78</v>
      </c>
      <c r="C101" s="95" t="s">
        <v>961</v>
      </c>
      <c r="D101" s="242">
        <v>1986</v>
      </c>
      <c r="E101" s="256" t="s">
        <v>962</v>
      </c>
      <c r="F101" s="95" t="s">
        <v>963</v>
      </c>
      <c r="G101" s="11" t="str">
        <f t="shared" si="8"/>
        <v xml:space="preserve"> </v>
      </c>
      <c r="H101" s="20">
        <f>VLOOKUP(C101,[0]!_mon1,5,FALSE)</f>
        <v>12</v>
      </c>
      <c r="I101" s="20"/>
      <c r="J101" s="20"/>
      <c r="K101" s="20"/>
      <c r="L101" s="20"/>
      <c r="M101" s="20"/>
      <c r="N101" s="139"/>
      <c r="O101" s="19"/>
      <c r="P101" s="280">
        <f t="shared" si="9"/>
        <v>12</v>
      </c>
      <c r="Q101" s="280">
        <f t="shared" si="10"/>
        <v>1</v>
      </c>
      <c r="R101" s="280">
        <f t="shared" si="11"/>
        <v>12</v>
      </c>
    </row>
    <row r="102" spans="1:18" s="128" customFormat="1">
      <c r="A102" s="78">
        <v>91</v>
      </c>
      <c r="B102" s="9" t="s">
        <v>78</v>
      </c>
      <c r="C102" s="95" t="s">
        <v>1321</v>
      </c>
      <c r="D102" s="242">
        <v>1993</v>
      </c>
      <c r="E102" s="256" t="s">
        <v>626</v>
      </c>
      <c r="F102" s="95" t="s">
        <v>627</v>
      </c>
      <c r="G102" s="11" t="str">
        <f t="shared" si="8"/>
        <v xml:space="preserve"> </v>
      </c>
      <c r="H102" s="20">
        <f>VLOOKUP(C102,[0]!_mon1,5,FALSE)</f>
        <v>11</v>
      </c>
      <c r="I102" s="20"/>
      <c r="J102" s="20"/>
      <c r="K102" s="20"/>
      <c r="L102" s="20"/>
      <c r="M102" s="20"/>
      <c r="N102" s="139"/>
      <c r="O102" s="19"/>
      <c r="P102" s="280">
        <f t="shared" si="9"/>
        <v>11</v>
      </c>
      <c r="Q102" s="280">
        <f t="shared" si="10"/>
        <v>1</v>
      </c>
      <c r="R102" s="280">
        <f t="shared" si="11"/>
        <v>11</v>
      </c>
    </row>
    <row r="103" spans="1:18" s="128" customFormat="1">
      <c r="A103" s="12">
        <v>92</v>
      </c>
      <c r="B103" s="9" t="s">
        <v>78</v>
      </c>
      <c r="C103" s="66" t="s">
        <v>2613</v>
      </c>
      <c r="D103" s="20">
        <v>1984</v>
      </c>
      <c r="E103" s="260" t="s">
        <v>531</v>
      </c>
      <c r="F103" s="66" t="s">
        <v>1496</v>
      </c>
      <c r="G103" s="11" t="str">
        <f t="shared" si="8"/>
        <v xml:space="preserve"> </v>
      </c>
      <c r="H103" s="66"/>
      <c r="I103" s="66"/>
      <c r="J103" s="66"/>
      <c r="K103" s="66"/>
      <c r="L103" s="66"/>
      <c r="M103" s="66"/>
      <c r="N103" s="66">
        <v>11</v>
      </c>
      <c r="O103" s="19"/>
      <c r="P103" s="280">
        <f t="shared" si="9"/>
        <v>11</v>
      </c>
      <c r="Q103" s="280">
        <f t="shared" si="10"/>
        <v>1</v>
      </c>
      <c r="R103" s="280">
        <f t="shared" si="11"/>
        <v>11</v>
      </c>
    </row>
    <row r="104" spans="1:18" s="128" customFormat="1">
      <c r="A104" s="12">
        <v>93</v>
      </c>
      <c r="B104" s="9" t="s">
        <v>78</v>
      </c>
      <c r="C104" s="95" t="s">
        <v>1351</v>
      </c>
      <c r="D104" s="242">
        <v>1992</v>
      </c>
      <c r="E104" s="256" t="s">
        <v>549</v>
      </c>
      <c r="F104" s="95" t="s">
        <v>550</v>
      </c>
      <c r="G104" s="11" t="str">
        <f t="shared" si="8"/>
        <v xml:space="preserve"> </v>
      </c>
      <c r="H104" s="20">
        <f>VLOOKUP(C104,[0]!_mon1,5,FALSE)</f>
        <v>10</v>
      </c>
      <c r="I104" s="20"/>
      <c r="J104" s="20"/>
      <c r="K104" s="20"/>
      <c r="L104" s="20"/>
      <c r="M104" s="20"/>
      <c r="N104" s="139"/>
      <c r="O104" s="19"/>
      <c r="P104" s="19">
        <f t="shared" si="9"/>
        <v>10</v>
      </c>
      <c r="Q104" s="19">
        <f t="shared" si="10"/>
        <v>1</v>
      </c>
      <c r="R104" s="19">
        <f t="shared" si="11"/>
        <v>10</v>
      </c>
    </row>
    <row r="105" spans="1:18" s="128" customFormat="1">
      <c r="A105" s="14"/>
      <c r="B105" s="121"/>
      <c r="C105" s="121"/>
      <c r="D105" s="244"/>
      <c r="E105" s="313"/>
      <c r="F105" s="121"/>
      <c r="G105" s="35"/>
      <c r="H105" s="17"/>
      <c r="I105" s="17"/>
      <c r="J105" s="17"/>
      <c r="K105" s="17"/>
      <c r="L105" s="17"/>
      <c r="M105" s="17"/>
      <c r="N105" s="56"/>
      <c r="O105" s="14"/>
      <c r="P105" s="14"/>
      <c r="Q105" s="14"/>
      <c r="R105" s="14"/>
    </row>
    <row r="106" spans="1:18" s="128" customFormat="1" ht="10.5" customHeight="1" thickBot="1">
      <c r="A106" s="14"/>
      <c r="B106" s="121"/>
      <c r="C106" s="121"/>
      <c r="D106" s="244"/>
      <c r="E106" s="313"/>
      <c r="F106" s="121"/>
      <c r="G106" s="35"/>
      <c r="H106" s="17"/>
      <c r="I106" s="17"/>
      <c r="J106" s="17"/>
      <c r="K106" s="17"/>
      <c r="L106" s="17"/>
      <c r="M106" s="17"/>
      <c r="N106" s="56"/>
      <c r="O106" s="14"/>
      <c r="P106" s="14"/>
      <c r="Q106" s="14"/>
      <c r="R106" s="14"/>
    </row>
    <row r="107" spans="1:18" ht="38.25">
      <c r="A107" s="99" t="s">
        <v>84</v>
      </c>
      <c r="B107" s="100"/>
      <c r="C107" s="100"/>
      <c r="D107" s="237"/>
      <c r="E107" s="306"/>
      <c r="F107" s="101"/>
      <c r="G107" s="21"/>
      <c r="H107" s="41" t="s">
        <v>441</v>
      </c>
      <c r="I107" s="32" t="s">
        <v>2</v>
      </c>
      <c r="J107" s="32" t="s">
        <v>3</v>
      </c>
      <c r="K107" s="32" t="s">
        <v>4</v>
      </c>
      <c r="L107" s="32" t="s">
        <v>6</v>
      </c>
      <c r="M107" s="32" t="s">
        <v>2169</v>
      </c>
      <c r="N107" s="32" t="s">
        <v>5</v>
      </c>
      <c r="O107" s="28" t="s">
        <v>7</v>
      </c>
      <c r="P107" s="88" t="s">
        <v>8</v>
      </c>
      <c r="Q107" s="89" t="s">
        <v>9</v>
      </c>
      <c r="R107" s="28" t="s">
        <v>10</v>
      </c>
    </row>
    <row r="108" spans="1:18" ht="13.5" thickBot="1">
      <c r="A108" s="102"/>
      <c r="B108" s="103"/>
      <c r="C108" s="103"/>
      <c r="D108" s="238"/>
      <c r="E108" s="307"/>
      <c r="F108" s="104"/>
      <c r="G108" s="22"/>
      <c r="H108" s="40" t="s">
        <v>12</v>
      </c>
      <c r="I108" s="33" t="s">
        <v>11</v>
      </c>
      <c r="J108" s="33" t="s">
        <v>12</v>
      </c>
      <c r="K108" s="33" t="s">
        <v>11</v>
      </c>
      <c r="L108" s="33" t="s">
        <v>13</v>
      </c>
      <c r="M108" s="33" t="s">
        <v>13</v>
      </c>
      <c r="N108" s="33" t="s">
        <v>14</v>
      </c>
      <c r="O108" s="92"/>
      <c r="P108" s="90"/>
      <c r="Q108" s="91"/>
      <c r="R108" s="84"/>
    </row>
    <row r="109" spans="1:18">
      <c r="A109" s="42" t="s">
        <v>15</v>
      </c>
      <c r="B109" s="42" t="s">
        <v>16</v>
      </c>
      <c r="C109" s="75" t="s">
        <v>17</v>
      </c>
      <c r="D109" s="42" t="s">
        <v>18</v>
      </c>
      <c r="E109" s="308"/>
      <c r="F109" s="76" t="s">
        <v>19</v>
      </c>
      <c r="G109" s="23"/>
      <c r="H109" s="24">
        <v>42869</v>
      </c>
      <c r="I109" s="24">
        <v>42883</v>
      </c>
      <c r="J109" s="31">
        <v>42911</v>
      </c>
      <c r="K109" s="31">
        <v>42925</v>
      </c>
      <c r="L109" s="31">
        <v>42981</v>
      </c>
      <c r="M109" s="31">
        <v>43016</v>
      </c>
      <c r="N109" s="31">
        <v>43079</v>
      </c>
      <c r="O109" s="31"/>
      <c r="P109" s="86"/>
      <c r="Q109" s="87"/>
      <c r="R109" s="26"/>
    </row>
    <row r="110" spans="1:18">
      <c r="A110" s="12">
        <v>1</v>
      </c>
      <c r="B110" s="147" t="s">
        <v>85</v>
      </c>
      <c r="C110" s="146" t="s">
        <v>1477</v>
      </c>
      <c r="D110" s="222">
        <v>1982</v>
      </c>
      <c r="E110" s="223" t="s">
        <v>458</v>
      </c>
      <c r="F110" s="146" t="s">
        <v>459</v>
      </c>
      <c r="G110" s="11" t="str">
        <f>IF(COUNTIF(uomini,C110)&gt;1,"x"," ")</f>
        <v xml:space="preserve"> </v>
      </c>
      <c r="H110" s="9"/>
      <c r="I110" s="20">
        <v>38</v>
      </c>
      <c r="J110" s="10">
        <f>VLOOKUP(C110,GAGLIANO1,8,FALSE)</f>
        <v>40</v>
      </c>
      <c r="K110" s="10">
        <f>VLOOKUP(C110,severino1,8,FALSE)</f>
        <v>38</v>
      </c>
      <c r="L110" s="10">
        <v>40</v>
      </c>
      <c r="M110" s="10">
        <v>40</v>
      </c>
      <c r="N110" s="328">
        <v>33</v>
      </c>
      <c r="O110" s="12"/>
      <c r="P110" s="12">
        <f>SUM(H110:N110)</f>
        <v>229</v>
      </c>
      <c r="Q110" s="12">
        <f>COUNT(F110:N110)</f>
        <v>6</v>
      </c>
      <c r="R110" s="12">
        <f>P110+O110-N110</f>
        <v>196</v>
      </c>
    </row>
    <row r="111" spans="1:18">
      <c r="A111" s="12">
        <v>2</v>
      </c>
      <c r="B111" s="147" t="s">
        <v>85</v>
      </c>
      <c r="C111" s="146" t="s">
        <v>1486</v>
      </c>
      <c r="D111" s="222">
        <v>1979</v>
      </c>
      <c r="E111" s="223" t="s">
        <v>445</v>
      </c>
      <c r="F111" s="146" t="s">
        <v>446</v>
      </c>
      <c r="G111" s="11" t="str">
        <f>IF(COUNTIF(uomini,C111)&gt;1,"x"," ")</f>
        <v xml:space="preserve"> </v>
      </c>
      <c r="H111" s="9"/>
      <c r="I111" s="20">
        <v>36</v>
      </c>
      <c r="J111" s="10">
        <f>VLOOKUP(C111,GAGLIANO1,8,FALSE)</f>
        <v>38</v>
      </c>
      <c r="K111" s="327">
        <f>VLOOKUP(C111,severino1,8,FALSE)</f>
        <v>33</v>
      </c>
      <c r="L111" s="10">
        <v>38</v>
      </c>
      <c r="M111" s="10">
        <v>38</v>
      </c>
      <c r="N111" s="55">
        <v>35</v>
      </c>
      <c r="O111" s="12"/>
      <c r="P111" s="12">
        <f>SUM(H111:N111)</f>
        <v>218</v>
      </c>
      <c r="Q111" s="12">
        <f>COUNT(F111:N111)</f>
        <v>6</v>
      </c>
      <c r="R111" s="12">
        <f>P111+O111-K111</f>
        <v>185</v>
      </c>
    </row>
    <row r="112" spans="1:18">
      <c r="A112" s="12">
        <v>3</v>
      </c>
      <c r="B112" s="147" t="s">
        <v>85</v>
      </c>
      <c r="C112" s="95" t="s">
        <v>561</v>
      </c>
      <c r="D112" s="242">
        <v>1982</v>
      </c>
      <c r="E112" s="256" t="s">
        <v>562</v>
      </c>
      <c r="F112" s="95" t="s">
        <v>563</v>
      </c>
      <c r="G112" s="11" t="str">
        <f>IF(COUNTIF(uomini,C112)&gt;1,"x"," ")</f>
        <v xml:space="preserve"> </v>
      </c>
      <c r="H112" s="20">
        <f>VLOOKUP(C112,[0]!_mon1,5,FALSE)</f>
        <v>34</v>
      </c>
      <c r="I112" s="327">
        <f>VLOOKUP(C112,CHIARO1,7,FALSE)</f>
        <v>31</v>
      </c>
      <c r="J112" s="10">
        <f>VLOOKUP(C112,GAGLIANO1,8,FALSE)</f>
        <v>33</v>
      </c>
      <c r="K112" s="327">
        <f>VLOOKUP(C112,severino1,8,FALSE)</f>
        <v>25</v>
      </c>
      <c r="L112" s="10">
        <v>34</v>
      </c>
      <c r="M112" s="10">
        <v>35</v>
      </c>
      <c r="N112" s="55">
        <v>32</v>
      </c>
      <c r="O112" s="12">
        <v>15</v>
      </c>
      <c r="P112" s="12">
        <f>SUM(H112:O112)</f>
        <v>239</v>
      </c>
      <c r="Q112" s="12">
        <f>COUNT(F112:N112)</f>
        <v>7</v>
      </c>
      <c r="R112" s="12">
        <f>P112-I112-K112</f>
        <v>183</v>
      </c>
    </row>
    <row r="113" spans="1:18">
      <c r="A113" s="12">
        <v>4</v>
      </c>
      <c r="B113" s="147" t="s">
        <v>85</v>
      </c>
      <c r="C113" s="95" t="s">
        <v>640</v>
      </c>
      <c r="D113" s="242">
        <v>1979</v>
      </c>
      <c r="E113" s="256" t="s">
        <v>641</v>
      </c>
      <c r="F113" s="95" t="s">
        <v>642</v>
      </c>
      <c r="G113" s="11" t="str">
        <f>IF(COUNTIF(uomini,C113)&gt;1,"x"," ")</f>
        <v xml:space="preserve"> </v>
      </c>
      <c r="H113" s="10">
        <f>VLOOKUP(C113,'1 PORTOSELVAGGIO'!MONOPOLI,5,FALSE)</f>
        <v>28</v>
      </c>
      <c r="I113" s="10">
        <f>VLOOKUP(C113,CHIARO1,7,FALSE)</f>
        <v>35</v>
      </c>
      <c r="J113" s="10">
        <f>VLOOKUP(C113,GAGLIANO1,8,FALSE)</f>
        <v>35</v>
      </c>
      <c r="K113" s="10"/>
      <c r="L113" s="10"/>
      <c r="M113" s="10">
        <v>36</v>
      </c>
      <c r="N113" s="55">
        <v>31</v>
      </c>
      <c r="O113" s="12"/>
      <c r="P113" s="12">
        <f>SUM(H113:N113)</f>
        <v>165</v>
      </c>
      <c r="Q113" s="12">
        <f>COUNT(F113:N113)</f>
        <v>5</v>
      </c>
      <c r="R113" s="12">
        <f>P113+O113</f>
        <v>165</v>
      </c>
    </row>
    <row r="114" spans="1:18">
      <c r="A114" s="12">
        <v>5</v>
      </c>
      <c r="B114" s="147" t="s">
        <v>85</v>
      </c>
      <c r="C114" s="95" t="s">
        <v>601</v>
      </c>
      <c r="D114" s="242">
        <v>1980</v>
      </c>
      <c r="E114" s="256" t="s">
        <v>602</v>
      </c>
      <c r="F114" s="95" t="s">
        <v>603</v>
      </c>
      <c r="G114" s="11" t="str">
        <f>IF(COUNTIF(uomini,C114)&gt;1,"x"," ")</f>
        <v xml:space="preserve"> </v>
      </c>
      <c r="H114" s="10">
        <f>VLOOKUP(C114,'1 PORTOSELVAGGIO'!MONOPOLI,5,FALSE)</f>
        <v>30</v>
      </c>
      <c r="I114" s="10">
        <f>VLOOKUP(C114,CHIARO1,7,FALSE)</f>
        <v>29</v>
      </c>
      <c r="J114" s="10">
        <f>VLOOKUP(C114,GAGLIANO1,8,FALSE)</f>
        <v>26</v>
      </c>
      <c r="K114" s="327">
        <f>VLOOKUP(C114,severino1,8,FALSE)</f>
        <v>22</v>
      </c>
      <c r="L114" s="10">
        <v>30</v>
      </c>
      <c r="M114" s="10">
        <v>33</v>
      </c>
      <c r="N114" s="328">
        <v>26</v>
      </c>
      <c r="O114" s="12">
        <v>15</v>
      </c>
      <c r="P114" s="12">
        <f>SUM(H114:O114)</f>
        <v>211</v>
      </c>
      <c r="Q114" s="12">
        <f>COUNT(F114:N114)</f>
        <v>7</v>
      </c>
      <c r="R114" s="12">
        <f>P114-K114-N114</f>
        <v>163</v>
      </c>
    </row>
    <row r="115" spans="1:18">
      <c r="A115" s="12">
        <v>6</v>
      </c>
      <c r="B115" s="147" t="s">
        <v>85</v>
      </c>
      <c r="C115" s="95" t="s">
        <v>667</v>
      </c>
      <c r="D115" s="242">
        <v>1979</v>
      </c>
      <c r="E115" s="256" t="s">
        <v>668</v>
      </c>
      <c r="F115" s="95" t="s">
        <v>669</v>
      </c>
      <c r="G115" s="11" t="str">
        <f>IF(COUNTIF(uomini,C115)&gt;1,"x"," ")</f>
        <v xml:space="preserve"> </v>
      </c>
      <c r="H115" s="10">
        <f>VLOOKUP(C115,'1 PORTOSELVAGGIO'!MONOPOLI,5,FALSE)</f>
        <v>27</v>
      </c>
      <c r="I115" s="10">
        <f>VLOOKUP(C115,CHIARO1,7,FALSE)</f>
        <v>28</v>
      </c>
      <c r="J115" s="10">
        <f>VLOOKUP(C115,GAGLIANO1,8,FALSE)</f>
        <v>28</v>
      </c>
      <c r="K115" s="327">
        <f>VLOOKUP(C115,severino1,8,FALSE)</f>
        <v>27</v>
      </c>
      <c r="L115" s="10">
        <v>36</v>
      </c>
      <c r="M115" s="10">
        <v>34</v>
      </c>
      <c r="N115" s="55"/>
      <c r="O115" s="12"/>
      <c r="P115" s="12">
        <f>SUM(H115:N115)</f>
        <v>180</v>
      </c>
      <c r="Q115" s="12">
        <f>COUNT(F115:N115)</f>
        <v>6</v>
      </c>
      <c r="R115" s="12">
        <f>P115+O115-K115</f>
        <v>153</v>
      </c>
    </row>
    <row r="116" spans="1:18">
      <c r="A116" s="12">
        <v>7</v>
      </c>
      <c r="B116" s="147" t="s">
        <v>85</v>
      </c>
      <c r="C116" s="146" t="s">
        <v>1577</v>
      </c>
      <c r="D116" s="213">
        <v>1981</v>
      </c>
      <c r="E116" s="215" t="s">
        <v>641</v>
      </c>
      <c r="F116" s="145" t="s">
        <v>642</v>
      </c>
      <c r="G116" s="11" t="str">
        <f>IF(COUNTIF(uomini,C116)&gt;1,"x"," ")</f>
        <v xml:space="preserve"> </v>
      </c>
      <c r="H116" s="9"/>
      <c r="I116" s="20">
        <v>23</v>
      </c>
      <c r="J116" s="10"/>
      <c r="K116" s="10">
        <f>VLOOKUP(C116,severino1,8,FALSE)</f>
        <v>17</v>
      </c>
      <c r="L116" s="10">
        <v>32</v>
      </c>
      <c r="M116" s="10">
        <v>32</v>
      </c>
      <c r="N116" s="55">
        <v>27</v>
      </c>
      <c r="O116" s="12"/>
      <c r="P116" s="12">
        <f>SUM(H116:N116)</f>
        <v>131</v>
      </c>
      <c r="Q116" s="12">
        <f>COUNT(F116:N116)</f>
        <v>5</v>
      </c>
      <c r="R116" s="12">
        <f>P116+O116</f>
        <v>131</v>
      </c>
    </row>
    <row r="117" spans="1:18" s="128" customFormat="1">
      <c r="A117" s="279"/>
      <c r="B117" s="285"/>
      <c r="C117" s="282"/>
      <c r="D117" s="283"/>
      <c r="E117" s="311"/>
      <c r="F117" s="282"/>
      <c r="G117" s="276"/>
      <c r="H117" s="284"/>
      <c r="I117" s="277"/>
      <c r="J117" s="277"/>
      <c r="K117" s="277"/>
      <c r="L117" s="277"/>
      <c r="M117" s="277"/>
      <c r="N117" s="278"/>
      <c r="O117" s="279"/>
      <c r="P117" s="279"/>
      <c r="Q117" s="279"/>
      <c r="R117" s="279"/>
    </row>
    <row r="118" spans="1:18">
      <c r="A118" s="12">
        <v>8</v>
      </c>
      <c r="B118" s="147" t="s">
        <v>85</v>
      </c>
      <c r="C118" s="208" t="s">
        <v>1743</v>
      </c>
      <c r="D118" s="240">
        <v>1979</v>
      </c>
      <c r="E118" s="286" t="s">
        <v>496</v>
      </c>
      <c r="F118" s="66" t="s">
        <v>497</v>
      </c>
      <c r="G118" s="11" t="str">
        <f t="shared" ref="G118:G149" si="12">IF(COUNTIF(uomini,C118)&gt;1,"x"," ")</f>
        <v xml:space="preserve"> </v>
      </c>
      <c r="H118" s="10"/>
      <c r="I118" s="10"/>
      <c r="J118" s="10">
        <f>VLOOKUP(C118,GAGLIANO1,8,FALSE)</f>
        <v>30</v>
      </c>
      <c r="K118" s="10">
        <f>VLOOKUP(C118,severino1,8,FALSE)</f>
        <v>20</v>
      </c>
      <c r="L118" s="10">
        <v>35</v>
      </c>
      <c r="M118" s="10"/>
      <c r="N118" s="55">
        <v>30</v>
      </c>
      <c r="O118" s="12"/>
      <c r="P118" s="12">
        <f t="shared" ref="P118:P149" si="13">SUM(H118:N118)</f>
        <v>115</v>
      </c>
      <c r="Q118" s="12">
        <f t="shared" ref="Q118:Q149" si="14">COUNT(F118:N118)</f>
        <v>4</v>
      </c>
      <c r="R118" s="12">
        <f t="shared" ref="R118:R149" si="15">P118+O118</f>
        <v>115</v>
      </c>
    </row>
    <row r="119" spans="1:18">
      <c r="A119" s="12">
        <v>9</v>
      </c>
      <c r="B119" s="147" t="s">
        <v>85</v>
      </c>
      <c r="C119" s="95" t="s">
        <v>411</v>
      </c>
      <c r="D119" s="242">
        <v>1982</v>
      </c>
      <c r="E119" s="256" t="s">
        <v>458</v>
      </c>
      <c r="F119" s="95" t="s">
        <v>459</v>
      </c>
      <c r="G119" s="11" t="str">
        <f t="shared" si="12"/>
        <v xml:space="preserve"> </v>
      </c>
      <c r="H119" s="20">
        <f>VLOOKUP(C119,[0]!_mon1,5,FALSE)</f>
        <v>36</v>
      </c>
      <c r="I119" s="10"/>
      <c r="J119" s="10"/>
      <c r="K119" s="10">
        <f>VLOOKUP(C119,severino1,8,FALSE)</f>
        <v>31</v>
      </c>
      <c r="L119" s="10"/>
      <c r="M119" s="10"/>
      <c r="N119" s="55">
        <v>38</v>
      </c>
      <c r="O119" s="12"/>
      <c r="P119" s="12">
        <f t="shared" si="13"/>
        <v>105</v>
      </c>
      <c r="Q119" s="12">
        <f t="shared" si="14"/>
        <v>3</v>
      </c>
      <c r="R119" s="12">
        <f t="shared" si="15"/>
        <v>105</v>
      </c>
    </row>
    <row r="120" spans="1:18">
      <c r="A120" s="12">
        <v>10</v>
      </c>
      <c r="B120" s="147" t="s">
        <v>85</v>
      </c>
      <c r="C120" s="95" t="s">
        <v>707</v>
      </c>
      <c r="D120" s="242">
        <v>1979</v>
      </c>
      <c r="E120" s="256" t="s">
        <v>689</v>
      </c>
      <c r="F120" s="95" t="s">
        <v>690</v>
      </c>
      <c r="G120" s="11" t="str">
        <f t="shared" si="12"/>
        <v xml:space="preserve"> </v>
      </c>
      <c r="H120" s="10">
        <f>VLOOKUP(C120,'1 PORTOSELVAGGIO'!MONOPOLI,5,FALSE)</f>
        <v>23</v>
      </c>
      <c r="I120" s="10">
        <f>VLOOKUP(C120,CHIARO1,7,FALSE)</f>
        <v>34</v>
      </c>
      <c r="J120" s="10"/>
      <c r="K120" s="10">
        <f>VLOOKUP(C120,severino1,8,FALSE)</f>
        <v>32</v>
      </c>
      <c r="L120" s="10"/>
      <c r="M120" s="10"/>
      <c r="N120" s="55"/>
      <c r="O120" s="12"/>
      <c r="P120" s="12">
        <f t="shared" si="13"/>
        <v>89</v>
      </c>
      <c r="Q120" s="12">
        <f t="shared" si="14"/>
        <v>3</v>
      </c>
      <c r="R120" s="12">
        <f t="shared" si="15"/>
        <v>89</v>
      </c>
    </row>
    <row r="121" spans="1:18">
      <c r="A121" s="12">
        <v>11</v>
      </c>
      <c r="B121" s="147" t="s">
        <v>85</v>
      </c>
      <c r="C121" s="95" t="s">
        <v>623</v>
      </c>
      <c r="D121" s="242">
        <v>1978</v>
      </c>
      <c r="E121" s="256" t="s">
        <v>486</v>
      </c>
      <c r="F121" s="95" t="s">
        <v>487</v>
      </c>
      <c r="G121" s="11" t="str">
        <f t="shared" si="12"/>
        <v xml:space="preserve"> </v>
      </c>
      <c r="H121" s="10">
        <f>VLOOKUP(C121,'1 PORTOSELVAGGIO'!MONOPOLI,5,FALSE)</f>
        <v>29</v>
      </c>
      <c r="I121" s="10"/>
      <c r="J121" s="10">
        <f>VLOOKUP(C121,GAGLIANO1,8,FALSE)</f>
        <v>32</v>
      </c>
      <c r="K121" s="10">
        <f>VLOOKUP(C121,severino1,8,FALSE)</f>
        <v>23</v>
      </c>
      <c r="L121" s="10"/>
      <c r="M121" s="10"/>
      <c r="N121" s="55"/>
      <c r="O121" s="12"/>
      <c r="P121" s="12">
        <f t="shared" si="13"/>
        <v>84</v>
      </c>
      <c r="Q121" s="12">
        <f t="shared" si="14"/>
        <v>3</v>
      </c>
      <c r="R121" s="12">
        <f t="shared" si="15"/>
        <v>84</v>
      </c>
    </row>
    <row r="122" spans="1:18">
      <c r="A122" s="12">
        <v>12</v>
      </c>
      <c r="B122" s="147" t="s">
        <v>85</v>
      </c>
      <c r="C122" s="95" t="s">
        <v>839</v>
      </c>
      <c r="D122" s="242">
        <v>1978</v>
      </c>
      <c r="E122" s="256" t="s">
        <v>481</v>
      </c>
      <c r="F122" s="95" t="s">
        <v>482</v>
      </c>
      <c r="G122" s="11" t="str">
        <f t="shared" si="12"/>
        <v xml:space="preserve"> </v>
      </c>
      <c r="H122" s="10">
        <f>VLOOKUP(C122,'1 PORTOSELVAGGIO'!MONOPOLI,5,FALSE)</f>
        <v>16</v>
      </c>
      <c r="I122" s="10">
        <f>VLOOKUP(C122,CHIARO1,7,FALSE)</f>
        <v>25</v>
      </c>
      <c r="J122" s="10">
        <f>VLOOKUP(C122,GAGLIANO1,8,FALSE)</f>
        <v>23</v>
      </c>
      <c r="K122" s="10">
        <f>VLOOKUP(C122,severino1,8,FALSE)</f>
        <v>16</v>
      </c>
      <c r="L122" s="10"/>
      <c r="M122" s="10"/>
      <c r="N122" s="55"/>
      <c r="O122" s="12"/>
      <c r="P122" s="12">
        <f t="shared" si="13"/>
        <v>80</v>
      </c>
      <c r="Q122" s="12">
        <f t="shared" si="14"/>
        <v>4</v>
      </c>
      <c r="R122" s="12">
        <f t="shared" si="15"/>
        <v>80</v>
      </c>
    </row>
    <row r="123" spans="1:18">
      <c r="A123" s="12">
        <v>13</v>
      </c>
      <c r="B123" s="147" t="s">
        <v>85</v>
      </c>
      <c r="C123" s="146" t="s">
        <v>1468</v>
      </c>
      <c r="D123" s="222">
        <v>1982</v>
      </c>
      <c r="E123" s="223" t="s">
        <v>1469</v>
      </c>
      <c r="F123" s="146" t="s">
        <v>1470</v>
      </c>
      <c r="G123" s="11" t="str">
        <f t="shared" si="12"/>
        <v xml:space="preserve"> </v>
      </c>
      <c r="H123" s="66"/>
      <c r="I123" s="20">
        <v>40</v>
      </c>
      <c r="J123" s="10"/>
      <c r="K123" s="10"/>
      <c r="L123" s="10"/>
      <c r="M123" s="10"/>
      <c r="N123" s="55">
        <v>40</v>
      </c>
      <c r="O123" s="12"/>
      <c r="P123" s="12">
        <f t="shared" si="13"/>
        <v>80</v>
      </c>
      <c r="Q123" s="12">
        <f t="shared" si="14"/>
        <v>2</v>
      </c>
      <c r="R123" s="12">
        <f t="shared" si="15"/>
        <v>80</v>
      </c>
    </row>
    <row r="124" spans="1:18">
      <c r="A124" s="12">
        <v>14</v>
      </c>
      <c r="B124" s="147" t="s">
        <v>85</v>
      </c>
      <c r="C124" s="95" t="s">
        <v>471</v>
      </c>
      <c r="D124" s="242">
        <v>1981</v>
      </c>
      <c r="E124" s="256" t="s">
        <v>472</v>
      </c>
      <c r="F124" s="95" t="s">
        <v>473</v>
      </c>
      <c r="G124" s="11" t="str">
        <f t="shared" si="12"/>
        <v xml:space="preserve"> </v>
      </c>
      <c r="H124" s="20">
        <f>VLOOKUP(C124,[0]!_mon1,5,FALSE)</f>
        <v>38</v>
      </c>
      <c r="I124" s="10"/>
      <c r="J124" s="10">
        <f>VLOOKUP(C124,GAGLIANO1,8,FALSE)</f>
        <v>36</v>
      </c>
      <c r="K124" s="10"/>
      <c r="L124" s="10"/>
      <c r="M124" s="10"/>
      <c r="N124" s="55"/>
      <c r="O124" s="12"/>
      <c r="P124" s="12">
        <f t="shared" si="13"/>
        <v>74</v>
      </c>
      <c r="Q124" s="12">
        <f t="shared" si="14"/>
        <v>2</v>
      </c>
      <c r="R124" s="12">
        <f t="shared" si="15"/>
        <v>74</v>
      </c>
    </row>
    <row r="125" spans="1:18">
      <c r="A125" s="12">
        <v>15</v>
      </c>
      <c r="B125" s="147" t="s">
        <v>85</v>
      </c>
      <c r="C125" s="95" t="s">
        <v>522</v>
      </c>
      <c r="D125" s="242">
        <v>1979</v>
      </c>
      <c r="E125" s="256" t="s">
        <v>523</v>
      </c>
      <c r="F125" s="95" t="s">
        <v>524</v>
      </c>
      <c r="G125" s="11" t="str">
        <f t="shared" si="12"/>
        <v xml:space="preserve"> </v>
      </c>
      <c r="H125" s="20">
        <f>VLOOKUP(C125,[0]!_mon1,5,FALSE)</f>
        <v>35</v>
      </c>
      <c r="I125" s="10"/>
      <c r="J125" s="10"/>
      <c r="K125" s="10">
        <f>VLOOKUP(C125,severino1,8,FALSE)</f>
        <v>29</v>
      </c>
      <c r="L125" s="10"/>
      <c r="M125" s="10"/>
      <c r="N125" s="55"/>
      <c r="O125" s="12"/>
      <c r="P125" s="12">
        <f t="shared" si="13"/>
        <v>64</v>
      </c>
      <c r="Q125" s="12">
        <f t="shared" si="14"/>
        <v>2</v>
      </c>
      <c r="R125" s="12">
        <f t="shared" si="15"/>
        <v>64</v>
      </c>
    </row>
    <row r="126" spans="1:18">
      <c r="A126" s="12">
        <v>16</v>
      </c>
      <c r="B126" s="147" t="s">
        <v>85</v>
      </c>
      <c r="C126" s="95" t="s">
        <v>413</v>
      </c>
      <c r="D126" s="242">
        <v>1981</v>
      </c>
      <c r="E126" s="256" t="s">
        <v>565</v>
      </c>
      <c r="F126" s="95" t="s">
        <v>566</v>
      </c>
      <c r="G126" s="11" t="str">
        <f t="shared" si="12"/>
        <v>x</v>
      </c>
      <c r="H126" s="20">
        <f>VLOOKUP(C126,[0]!_mon1,5,FALSE)</f>
        <v>33</v>
      </c>
      <c r="I126" s="10"/>
      <c r="J126" s="10"/>
      <c r="K126" s="10">
        <f>VLOOKUP(C126,severino1,8,FALSE)</f>
        <v>28</v>
      </c>
      <c r="L126" s="10"/>
      <c r="M126" s="10"/>
      <c r="N126" s="55"/>
      <c r="O126" s="12"/>
      <c r="P126" s="12">
        <f t="shared" si="13"/>
        <v>61</v>
      </c>
      <c r="Q126" s="12">
        <f t="shared" si="14"/>
        <v>2</v>
      </c>
      <c r="R126" s="12">
        <f t="shared" si="15"/>
        <v>61</v>
      </c>
    </row>
    <row r="127" spans="1:18">
      <c r="A127" s="12">
        <v>17</v>
      </c>
      <c r="B127" s="147" t="s">
        <v>85</v>
      </c>
      <c r="C127" s="146" t="s">
        <v>1576</v>
      </c>
      <c r="D127" s="213">
        <v>1980</v>
      </c>
      <c r="E127" s="215" t="s">
        <v>1488</v>
      </c>
      <c r="F127" s="145" t="s">
        <v>1489</v>
      </c>
      <c r="G127" s="11" t="str">
        <f t="shared" si="12"/>
        <v xml:space="preserve"> </v>
      </c>
      <c r="H127" s="9"/>
      <c r="I127" s="20">
        <v>24</v>
      </c>
      <c r="J127" s="10"/>
      <c r="K127" s="10">
        <f>VLOOKUP(C127,severino1,8,FALSE)</f>
        <v>15</v>
      </c>
      <c r="L127" s="10"/>
      <c r="M127" s="10"/>
      <c r="N127" s="55">
        <v>21</v>
      </c>
      <c r="O127" s="12"/>
      <c r="P127" s="12">
        <f t="shared" si="13"/>
        <v>60</v>
      </c>
      <c r="Q127" s="12">
        <f t="shared" si="14"/>
        <v>3</v>
      </c>
      <c r="R127" s="12">
        <f t="shared" si="15"/>
        <v>60</v>
      </c>
    </row>
    <row r="128" spans="1:18">
      <c r="A128" s="12">
        <v>18</v>
      </c>
      <c r="B128" s="147" t="s">
        <v>85</v>
      </c>
      <c r="C128" s="146" t="s">
        <v>2118</v>
      </c>
      <c r="D128" s="222">
        <v>1980</v>
      </c>
      <c r="E128" s="223" t="s">
        <v>2150</v>
      </c>
      <c r="F128" s="146" t="s">
        <v>2151</v>
      </c>
      <c r="G128" s="11" t="str">
        <f t="shared" si="12"/>
        <v xml:space="preserve"> </v>
      </c>
      <c r="H128" s="9"/>
      <c r="I128" s="9"/>
      <c r="J128" s="9"/>
      <c r="K128" s="9"/>
      <c r="L128" s="20">
        <v>31</v>
      </c>
      <c r="M128" s="10">
        <v>29</v>
      </c>
      <c r="N128" s="55"/>
      <c r="O128" s="12"/>
      <c r="P128" s="12">
        <f t="shared" si="13"/>
        <v>60</v>
      </c>
      <c r="Q128" s="12">
        <f t="shared" si="14"/>
        <v>2</v>
      </c>
      <c r="R128" s="12">
        <f t="shared" si="15"/>
        <v>60</v>
      </c>
    </row>
    <row r="129" spans="1:18">
      <c r="A129" s="12">
        <v>19</v>
      </c>
      <c r="B129" s="147" t="s">
        <v>85</v>
      </c>
      <c r="C129" s="146" t="s">
        <v>2122</v>
      </c>
      <c r="D129" s="222">
        <v>1980</v>
      </c>
      <c r="E129" s="223" t="s">
        <v>445</v>
      </c>
      <c r="F129" s="146" t="s">
        <v>446</v>
      </c>
      <c r="G129" s="11" t="str">
        <f t="shared" si="12"/>
        <v xml:space="preserve"> </v>
      </c>
      <c r="H129" s="9"/>
      <c r="I129" s="9"/>
      <c r="J129" s="9"/>
      <c r="K129" s="9"/>
      <c r="L129" s="20">
        <v>28</v>
      </c>
      <c r="M129" s="10">
        <v>31</v>
      </c>
      <c r="N129" s="55"/>
      <c r="O129" s="12"/>
      <c r="P129" s="12">
        <f t="shared" si="13"/>
        <v>59</v>
      </c>
      <c r="Q129" s="12">
        <f t="shared" si="14"/>
        <v>2</v>
      </c>
      <c r="R129" s="12">
        <f t="shared" si="15"/>
        <v>59</v>
      </c>
    </row>
    <row r="130" spans="1:18">
      <c r="A130" s="12">
        <v>20</v>
      </c>
      <c r="B130" s="147" t="s">
        <v>85</v>
      </c>
      <c r="C130" s="95" t="s">
        <v>837</v>
      </c>
      <c r="D130" s="242">
        <v>1978</v>
      </c>
      <c r="E130" s="256" t="s">
        <v>469</v>
      </c>
      <c r="F130" s="95" t="s">
        <v>470</v>
      </c>
      <c r="G130" s="11" t="str">
        <f t="shared" si="12"/>
        <v xml:space="preserve"> </v>
      </c>
      <c r="H130" s="10">
        <f>VLOOKUP(C130,'1 PORTOSELVAGGIO'!MONOPOLI,5,FALSE)</f>
        <v>17</v>
      </c>
      <c r="I130" s="10"/>
      <c r="J130" s="10"/>
      <c r="K130" s="10">
        <f>VLOOKUP(C130,severino1,8,FALSE)</f>
        <v>14</v>
      </c>
      <c r="L130" s="10">
        <v>27</v>
      </c>
      <c r="M130" s="10"/>
      <c r="N130" s="55"/>
      <c r="O130" s="12"/>
      <c r="P130" s="12">
        <f t="shared" si="13"/>
        <v>58</v>
      </c>
      <c r="Q130" s="12">
        <f t="shared" si="14"/>
        <v>3</v>
      </c>
      <c r="R130" s="12">
        <f t="shared" si="15"/>
        <v>58</v>
      </c>
    </row>
    <row r="131" spans="1:18">
      <c r="A131" s="12">
        <v>21</v>
      </c>
      <c r="B131" s="147" t="s">
        <v>85</v>
      </c>
      <c r="C131" s="95" t="s">
        <v>573</v>
      </c>
      <c r="D131" s="242">
        <v>1980</v>
      </c>
      <c r="E131" s="256" t="s">
        <v>569</v>
      </c>
      <c r="F131" s="95" t="s">
        <v>570</v>
      </c>
      <c r="G131" s="11" t="str">
        <f t="shared" si="12"/>
        <v xml:space="preserve"> </v>
      </c>
      <c r="H131" s="10">
        <f>VLOOKUP(C131,'1 PORTOSELVAGGIO'!MONOPOLI,5,FALSE)</f>
        <v>31</v>
      </c>
      <c r="I131" s="10"/>
      <c r="J131" s="10"/>
      <c r="K131" s="10"/>
      <c r="L131" s="10"/>
      <c r="M131" s="10"/>
      <c r="N131" s="55">
        <v>25</v>
      </c>
      <c r="O131" s="12"/>
      <c r="P131" s="12">
        <f t="shared" si="13"/>
        <v>56</v>
      </c>
      <c r="Q131" s="12">
        <f t="shared" si="14"/>
        <v>2</v>
      </c>
      <c r="R131" s="12">
        <f t="shared" si="15"/>
        <v>56</v>
      </c>
    </row>
    <row r="132" spans="1:18">
      <c r="A132" s="12">
        <v>22</v>
      </c>
      <c r="B132" s="147" t="s">
        <v>85</v>
      </c>
      <c r="C132" s="146" t="s">
        <v>1515</v>
      </c>
      <c r="D132" s="222">
        <v>1981</v>
      </c>
      <c r="E132" s="223" t="s">
        <v>962</v>
      </c>
      <c r="F132" s="146" t="s">
        <v>963</v>
      </c>
      <c r="G132" s="11" t="str">
        <f t="shared" si="12"/>
        <v xml:space="preserve"> </v>
      </c>
      <c r="H132" s="9"/>
      <c r="I132" s="20">
        <v>30</v>
      </c>
      <c r="J132" s="10"/>
      <c r="K132" s="10">
        <f>VLOOKUP(C132,severino1,8,FALSE)</f>
        <v>21</v>
      </c>
      <c r="L132" s="10"/>
      <c r="M132" s="10"/>
      <c r="N132" s="55"/>
      <c r="O132" s="12"/>
      <c r="P132" s="12">
        <f t="shared" si="13"/>
        <v>51</v>
      </c>
      <c r="Q132" s="12">
        <f t="shared" si="14"/>
        <v>2</v>
      </c>
      <c r="R132" s="12">
        <f t="shared" si="15"/>
        <v>51</v>
      </c>
    </row>
    <row r="133" spans="1:18">
      <c r="A133" s="12">
        <v>23</v>
      </c>
      <c r="B133" s="147" t="s">
        <v>85</v>
      </c>
      <c r="C133" s="66" t="s">
        <v>2041</v>
      </c>
      <c r="D133" s="222">
        <v>1978</v>
      </c>
      <c r="E133" s="223" t="s">
        <v>565</v>
      </c>
      <c r="F133" s="146" t="s">
        <v>566</v>
      </c>
      <c r="G133" s="11" t="str">
        <f t="shared" si="12"/>
        <v xml:space="preserve"> </v>
      </c>
      <c r="H133" s="10"/>
      <c r="I133" s="10"/>
      <c r="J133" s="10"/>
      <c r="K133" s="10">
        <f>VLOOKUP(C133,severino1,8,FALSE)</f>
        <v>8</v>
      </c>
      <c r="L133" s="10"/>
      <c r="M133" s="10">
        <v>27</v>
      </c>
      <c r="N133" s="55">
        <v>15</v>
      </c>
      <c r="O133" s="12"/>
      <c r="P133" s="12">
        <f t="shared" si="13"/>
        <v>50</v>
      </c>
      <c r="Q133" s="12">
        <f t="shared" si="14"/>
        <v>3</v>
      </c>
      <c r="R133" s="12">
        <f t="shared" si="15"/>
        <v>50</v>
      </c>
    </row>
    <row r="134" spans="1:18">
      <c r="A134" s="12">
        <v>24</v>
      </c>
      <c r="B134" s="147" t="s">
        <v>85</v>
      </c>
      <c r="C134" s="95" t="s">
        <v>704</v>
      </c>
      <c r="D134" s="242">
        <v>1979</v>
      </c>
      <c r="E134" s="256" t="s">
        <v>493</v>
      </c>
      <c r="F134" s="95" t="s">
        <v>494</v>
      </c>
      <c r="G134" s="11" t="str">
        <f t="shared" si="12"/>
        <v xml:space="preserve"> </v>
      </c>
      <c r="H134" s="10">
        <f>VLOOKUP(C134,'1 PORTOSELVAGGIO'!MONOPOLI,5,FALSE)</f>
        <v>24</v>
      </c>
      <c r="I134" s="10"/>
      <c r="J134" s="10">
        <f>VLOOKUP(C134,GAGLIANO1,8,FALSE)</f>
        <v>22</v>
      </c>
      <c r="K134" s="10"/>
      <c r="L134" s="10"/>
      <c r="M134" s="10"/>
      <c r="N134" s="55"/>
      <c r="O134" s="12"/>
      <c r="P134" s="12">
        <f t="shared" si="13"/>
        <v>46</v>
      </c>
      <c r="Q134" s="12">
        <f t="shared" si="14"/>
        <v>2</v>
      </c>
      <c r="R134" s="12">
        <f t="shared" si="15"/>
        <v>46</v>
      </c>
    </row>
    <row r="135" spans="1:18">
      <c r="A135" s="12">
        <v>25</v>
      </c>
      <c r="B135" s="147" t="s">
        <v>85</v>
      </c>
      <c r="C135" s="95" t="s">
        <v>744</v>
      </c>
      <c r="D135" s="242">
        <v>1978</v>
      </c>
      <c r="E135" s="256" t="s">
        <v>745</v>
      </c>
      <c r="F135" s="95" t="s">
        <v>746</v>
      </c>
      <c r="G135" s="11" t="str">
        <f t="shared" si="12"/>
        <v>x</v>
      </c>
      <c r="H135" s="10">
        <f>VLOOKUP(C135,'1 PORTOSELVAGGIO'!MONOPOLI,5,FALSE)</f>
        <v>22</v>
      </c>
      <c r="I135" s="10"/>
      <c r="J135" s="10"/>
      <c r="K135" s="10">
        <f>VLOOKUP(C135,severino1,8,FALSE)</f>
        <v>19</v>
      </c>
      <c r="L135" s="10"/>
      <c r="M135" s="10"/>
      <c r="N135" s="55"/>
      <c r="O135" s="12"/>
      <c r="P135" s="12">
        <f t="shared" si="13"/>
        <v>41</v>
      </c>
      <c r="Q135" s="12">
        <f t="shared" si="14"/>
        <v>2</v>
      </c>
      <c r="R135" s="12">
        <f t="shared" si="15"/>
        <v>41</v>
      </c>
    </row>
    <row r="136" spans="1:18">
      <c r="A136" s="12">
        <v>26</v>
      </c>
      <c r="B136" s="147" t="s">
        <v>85</v>
      </c>
      <c r="C136" s="95" t="s">
        <v>466</v>
      </c>
      <c r="D136" s="242">
        <v>1979</v>
      </c>
      <c r="E136" s="256" t="s">
        <v>467</v>
      </c>
      <c r="F136" s="95" t="s">
        <v>468</v>
      </c>
      <c r="G136" s="11" t="str">
        <f t="shared" si="12"/>
        <v xml:space="preserve"> </v>
      </c>
      <c r="H136" s="20">
        <f>VLOOKUP(C136,[0]!_mon1,5,FALSE)</f>
        <v>40</v>
      </c>
      <c r="I136" s="10"/>
      <c r="J136" s="10"/>
      <c r="K136" s="10"/>
      <c r="L136" s="10"/>
      <c r="M136" s="10"/>
      <c r="N136" s="55"/>
      <c r="O136" s="12"/>
      <c r="P136" s="12">
        <f t="shared" si="13"/>
        <v>40</v>
      </c>
      <c r="Q136" s="12">
        <f t="shared" si="14"/>
        <v>1</v>
      </c>
      <c r="R136" s="12">
        <f t="shared" si="15"/>
        <v>40</v>
      </c>
    </row>
    <row r="137" spans="1:18">
      <c r="A137" s="12">
        <v>27</v>
      </c>
      <c r="B137" s="147" t="s">
        <v>85</v>
      </c>
      <c r="C137" s="66" t="s">
        <v>1867</v>
      </c>
      <c r="D137" s="222">
        <v>1980</v>
      </c>
      <c r="E137" s="223" t="s">
        <v>2077</v>
      </c>
      <c r="F137" s="146" t="s">
        <v>2057</v>
      </c>
      <c r="G137" s="11" t="str">
        <f t="shared" si="12"/>
        <v xml:space="preserve"> </v>
      </c>
      <c r="H137" s="10"/>
      <c r="I137" s="10"/>
      <c r="J137" s="10"/>
      <c r="K137" s="10">
        <f>VLOOKUP(C137,severino1,8,FALSE)</f>
        <v>40</v>
      </c>
      <c r="L137" s="10"/>
      <c r="M137" s="10"/>
      <c r="N137" s="55"/>
      <c r="O137" s="12"/>
      <c r="P137" s="12">
        <f t="shared" si="13"/>
        <v>40</v>
      </c>
      <c r="Q137" s="12">
        <f t="shared" si="14"/>
        <v>1</v>
      </c>
      <c r="R137" s="12">
        <f t="shared" si="15"/>
        <v>40</v>
      </c>
    </row>
    <row r="138" spans="1:18">
      <c r="A138" s="12">
        <v>28</v>
      </c>
      <c r="B138" s="147" t="s">
        <v>85</v>
      </c>
      <c r="C138" s="66" t="s">
        <v>2391</v>
      </c>
      <c r="D138" s="20">
        <v>1981</v>
      </c>
      <c r="E138" s="260" t="s">
        <v>2321</v>
      </c>
      <c r="F138" s="66" t="s">
        <v>2322</v>
      </c>
      <c r="G138" s="11" t="str">
        <f t="shared" si="12"/>
        <v xml:space="preserve"> </v>
      </c>
      <c r="H138" s="66"/>
      <c r="I138" s="66"/>
      <c r="J138" s="66"/>
      <c r="K138" s="66"/>
      <c r="L138" s="66"/>
      <c r="M138" s="66"/>
      <c r="N138" s="20">
        <v>36</v>
      </c>
      <c r="O138" s="19"/>
      <c r="P138" s="12">
        <f t="shared" si="13"/>
        <v>36</v>
      </c>
      <c r="Q138" s="12">
        <f t="shared" si="14"/>
        <v>1</v>
      </c>
      <c r="R138" s="12">
        <f t="shared" si="15"/>
        <v>36</v>
      </c>
    </row>
    <row r="139" spans="1:18">
      <c r="A139" s="12">
        <v>29</v>
      </c>
      <c r="B139" s="147" t="s">
        <v>85</v>
      </c>
      <c r="C139" s="95" t="s">
        <v>925</v>
      </c>
      <c r="D139" s="242">
        <v>1980</v>
      </c>
      <c r="E139" s="256" t="s">
        <v>652</v>
      </c>
      <c r="F139" s="95" t="s">
        <v>653</v>
      </c>
      <c r="G139" s="11" t="str">
        <f t="shared" si="12"/>
        <v xml:space="preserve"> </v>
      </c>
      <c r="H139" s="10">
        <f>VLOOKUP(C139,'1 PORTOSELVAGGIO'!MONOPOLI,5,FALSE)</f>
        <v>12</v>
      </c>
      <c r="I139" s="10"/>
      <c r="J139" s="10">
        <f>VLOOKUP(C139,GAGLIANO1,8,FALSE)</f>
        <v>24</v>
      </c>
      <c r="K139" s="10"/>
      <c r="L139" s="10"/>
      <c r="M139" s="10"/>
      <c r="N139" s="55"/>
      <c r="O139" s="12"/>
      <c r="P139" s="12">
        <f t="shared" si="13"/>
        <v>36</v>
      </c>
      <c r="Q139" s="12">
        <f t="shared" si="14"/>
        <v>2</v>
      </c>
      <c r="R139" s="12">
        <f t="shared" si="15"/>
        <v>36</v>
      </c>
    </row>
    <row r="140" spans="1:18">
      <c r="A140" s="12">
        <v>30</v>
      </c>
      <c r="B140" s="147" t="s">
        <v>85</v>
      </c>
      <c r="C140" s="66" t="s">
        <v>1869</v>
      </c>
      <c r="D140" s="222">
        <v>1978</v>
      </c>
      <c r="E140" s="223" t="s">
        <v>641</v>
      </c>
      <c r="F140" s="146" t="s">
        <v>642</v>
      </c>
      <c r="G140" s="11" t="str">
        <f t="shared" si="12"/>
        <v xml:space="preserve"> </v>
      </c>
      <c r="H140" s="10"/>
      <c r="I140" s="10"/>
      <c r="J140" s="10"/>
      <c r="K140" s="10">
        <f>VLOOKUP(C140,severino1,8,FALSE)</f>
        <v>36</v>
      </c>
      <c r="L140" s="10"/>
      <c r="M140" s="10"/>
      <c r="N140" s="55"/>
      <c r="O140" s="12"/>
      <c r="P140" s="12">
        <f t="shared" si="13"/>
        <v>36</v>
      </c>
      <c r="Q140" s="12">
        <f t="shared" si="14"/>
        <v>1</v>
      </c>
      <c r="R140" s="12">
        <f t="shared" si="15"/>
        <v>36</v>
      </c>
    </row>
    <row r="141" spans="1:18">
      <c r="A141" s="12">
        <v>31</v>
      </c>
      <c r="B141" s="147" t="s">
        <v>85</v>
      </c>
      <c r="C141" s="66" t="s">
        <v>1870</v>
      </c>
      <c r="D141" s="222">
        <v>1980</v>
      </c>
      <c r="E141" s="223" t="s">
        <v>2079</v>
      </c>
      <c r="F141" s="146" t="s">
        <v>2059</v>
      </c>
      <c r="G141" s="11" t="str">
        <f t="shared" si="12"/>
        <v xml:space="preserve"> </v>
      </c>
      <c r="H141" s="10"/>
      <c r="I141" s="10"/>
      <c r="J141" s="10"/>
      <c r="K141" s="10">
        <f>VLOOKUP(C141,severino1,8,FALSE)</f>
        <v>35</v>
      </c>
      <c r="L141" s="10"/>
      <c r="M141" s="10"/>
      <c r="N141" s="55"/>
      <c r="O141" s="12"/>
      <c r="P141" s="12">
        <f t="shared" si="13"/>
        <v>35</v>
      </c>
      <c r="Q141" s="12">
        <f t="shared" si="14"/>
        <v>1</v>
      </c>
      <c r="R141" s="12">
        <f t="shared" si="15"/>
        <v>35</v>
      </c>
    </row>
    <row r="142" spans="1:18">
      <c r="A142" s="12">
        <v>32</v>
      </c>
      <c r="B142" s="147" t="s">
        <v>85</v>
      </c>
      <c r="C142" s="208" t="s">
        <v>1734</v>
      </c>
      <c r="D142" s="240">
        <v>1980</v>
      </c>
      <c r="E142" s="286" t="s">
        <v>1473</v>
      </c>
      <c r="F142" s="66" t="s">
        <v>1474</v>
      </c>
      <c r="G142" s="11" t="str">
        <f t="shared" si="12"/>
        <v xml:space="preserve"> </v>
      </c>
      <c r="H142" s="10"/>
      <c r="I142" s="10"/>
      <c r="J142" s="10">
        <f>VLOOKUP(C142,GAGLIANO1,8,FALSE)</f>
        <v>34</v>
      </c>
      <c r="K142" s="10"/>
      <c r="L142" s="10"/>
      <c r="M142" s="10"/>
      <c r="N142" s="55"/>
      <c r="O142" s="12"/>
      <c r="P142" s="12">
        <f t="shared" si="13"/>
        <v>34</v>
      </c>
      <c r="Q142" s="12">
        <f t="shared" si="14"/>
        <v>1</v>
      </c>
      <c r="R142" s="12">
        <f t="shared" si="15"/>
        <v>34</v>
      </c>
    </row>
    <row r="143" spans="1:18">
      <c r="A143" s="12">
        <v>33</v>
      </c>
      <c r="B143" s="147" t="s">
        <v>85</v>
      </c>
      <c r="C143" s="66" t="s">
        <v>1871</v>
      </c>
      <c r="D143" s="222">
        <v>1981</v>
      </c>
      <c r="E143" s="223" t="s">
        <v>1582</v>
      </c>
      <c r="F143" s="146" t="s">
        <v>1583</v>
      </c>
      <c r="G143" s="11" t="str">
        <f t="shared" si="12"/>
        <v xml:space="preserve"> </v>
      </c>
      <c r="H143" s="10"/>
      <c r="I143" s="10"/>
      <c r="J143" s="10"/>
      <c r="K143" s="10">
        <f>VLOOKUP(C143,severino1,8,FALSE)</f>
        <v>34</v>
      </c>
      <c r="L143" s="10"/>
      <c r="M143" s="10"/>
      <c r="N143" s="55"/>
      <c r="O143" s="12"/>
      <c r="P143" s="12">
        <f t="shared" si="13"/>
        <v>34</v>
      </c>
      <c r="Q143" s="12">
        <f t="shared" si="14"/>
        <v>1</v>
      </c>
      <c r="R143" s="12">
        <f t="shared" si="15"/>
        <v>34</v>
      </c>
    </row>
    <row r="144" spans="1:18">
      <c r="A144" s="12">
        <v>34</v>
      </c>
      <c r="B144" s="147" t="s">
        <v>85</v>
      </c>
      <c r="C144" s="66" t="s">
        <v>2403</v>
      </c>
      <c r="D144" s="20">
        <v>1981</v>
      </c>
      <c r="E144" s="260" t="s">
        <v>2317</v>
      </c>
      <c r="F144" s="66" t="s">
        <v>2318</v>
      </c>
      <c r="G144" s="11" t="str">
        <f t="shared" si="12"/>
        <v xml:space="preserve"> </v>
      </c>
      <c r="H144" s="66"/>
      <c r="I144" s="66"/>
      <c r="J144" s="66"/>
      <c r="K144" s="66"/>
      <c r="L144" s="66"/>
      <c r="M144" s="66"/>
      <c r="N144" s="20">
        <v>34</v>
      </c>
      <c r="O144" s="19"/>
      <c r="P144" s="12">
        <f t="shared" si="13"/>
        <v>34</v>
      </c>
      <c r="Q144" s="12">
        <f t="shared" si="14"/>
        <v>1</v>
      </c>
      <c r="R144" s="12">
        <f t="shared" si="15"/>
        <v>34</v>
      </c>
    </row>
    <row r="145" spans="1:18" s="128" customFormat="1">
      <c r="A145" s="12">
        <v>35</v>
      </c>
      <c r="B145" s="147" t="s">
        <v>85</v>
      </c>
      <c r="C145" s="146" t="s">
        <v>2116</v>
      </c>
      <c r="D145" s="222">
        <v>1980</v>
      </c>
      <c r="E145" s="223" t="s">
        <v>2138</v>
      </c>
      <c r="F145" s="146" t="s">
        <v>2139</v>
      </c>
      <c r="G145" s="11" t="str">
        <f t="shared" si="12"/>
        <v xml:space="preserve"> </v>
      </c>
      <c r="H145" s="9"/>
      <c r="I145" s="9"/>
      <c r="J145" s="9"/>
      <c r="K145" s="9"/>
      <c r="L145" s="20">
        <v>33</v>
      </c>
      <c r="M145" s="10"/>
      <c r="N145" s="55"/>
      <c r="O145" s="12"/>
      <c r="P145" s="12">
        <f t="shared" si="13"/>
        <v>33</v>
      </c>
      <c r="Q145" s="12">
        <f t="shared" si="14"/>
        <v>1</v>
      </c>
      <c r="R145" s="12">
        <f t="shared" si="15"/>
        <v>33</v>
      </c>
    </row>
    <row r="146" spans="1:18" s="128" customFormat="1">
      <c r="A146" s="12">
        <v>36</v>
      </c>
      <c r="B146" s="147" t="s">
        <v>85</v>
      </c>
      <c r="C146" s="146" t="s">
        <v>1494</v>
      </c>
      <c r="D146" s="222">
        <v>1982</v>
      </c>
      <c r="E146" s="223" t="s">
        <v>641</v>
      </c>
      <c r="F146" s="146" t="s">
        <v>642</v>
      </c>
      <c r="G146" s="11" t="str">
        <f t="shared" si="12"/>
        <v xml:space="preserve"> </v>
      </c>
      <c r="H146" s="9"/>
      <c r="I146" s="20">
        <v>33</v>
      </c>
      <c r="J146" s="10"/>
      <c r="K146" s="10"/>
      <c r="L146" s="10"/>
      <c r="M146" s="10"/>
      <c r="N146" s="55"/>
      <c r="O146" s="12"/>
      <c r="P146" s="12">
        <f t="shared" si="13"/>
        <v>33</v>
      </c>
      <c r="Q146" s="12">
        <f t="shared" si="14"/>
        <v>1</v>
      </c>
      <c r="R146" s="12">
        <f t="shared" si="15"/>
        <v>33</v>
      </c>
    </row>
    <row r="147" spans="1:18" s="128" customFormat="1">
      <c r="A147" s="12">
        <v>37</v>
      </c>
      <c r="B147" s="147" t="s">
        <v>85</v>
      </c>
      <c r="C147" s="146" t="s">
        <v>1504</v>
      </c>
      <c r="D147" s="222">
        <v>1981</v>
      </c>
      <c r="E147" s="223" t="s">
        <v>1505</v>
      </c>
      <c r="F147" s="146" t="s">
        <v>1506</v>
      </c>
      <c r="G147" s="11" t="str">
        <f t="shared" si="12"/>
        <v xml:space="preserve"> </v>
      </c>
      <c r="H147" s="9"/>
      <c r="I147" s="20">
        <v>32</v>
      </c>
      <c r="J147" s="10"/>
      <c r="K147" s="10"/>
      <c r="L147" s="10"/>
      <c r="M147" s="10"/>
      <c r="N147" s="55"/>
      <c r="O147" s="12"/>
      <c r="P147" s="12">
        <f t="shared" si="13"/>
        <v>32</v>
      </c>
      <c r="Q147" s="12">
        <f t="shared" si="14"/>
        <v>1</v>
      </c>
      <c r="R147" s="12">
        <f t="shared" si="15"/>
        <v>32</v>
      </c>
    </row>
    <row r="148" spans="1:18" s="128" customFormat="1">
      <c r="A148" s="12">
        <v>38</v>
      </c>
      <c r="B148" s="147" t="s">
        <v>85</v>
      </c>
      <c r="C148" s="95" t="s">
        <v>572</v>
      </c>
      <c r="D148" s="242">
        <v>1979</v>
      </c>
      <c r="E148" s="256" t="s">
        <v>514</v>
      </c>
      <c r="F148" s="95" t="s">
        <v>515</v>
      </c>
      <c r="G148" s="11" t="str">
        <f t="shared" si="12"/>
        <v xml:space="preserve"> </v>
      </c>
      <c r="H148" s="20">
        <f>VLOOKUP(C148,[0]!_mon1,5,FALSE)</f>
        <v>32</v>
      </c>
      <c r="I148" s="10"/>
      <c r="J148" s="10"/>
      <c r="K148" s="10"/>
      <c r="L148" s="10"/>
      <c r="M148" s="10"/>
      <c r="N148" s="55"/>
      <c r="O148" s="12"/>
      <c r="P148" s="12">
        <f t="shared" si="13"/>
        <v>32</v>
      </c>
      <c r="Q148" s="12">
        <f t="shared" si="14"/>
        <v>1</v>
      </c>
      <c r="R148" s="12">
        <f t="shared" si="15"/>
        <v>32</v>
      </c>
    </row>
    <row r="149" spans="1:18" s="128" customFormat="1">
      <c r="A149" s="12">
        <v>39</v>
      </c>
      <c r="B149" s="147" t="s">
        <v>85</v>
      </c>
      <c r="C149" s="95" t="s">
        <v>864</v>
      </c>
      <c r="D149" s="242">
        <v>1979</v>
      </c>
      <c r="E149" s="256" t="s">
        <v>486</v>
      </c>
      <c r="F149" s="95" t="s">
        <v>487</v>
      </c>
      <c r="G149" s="11" t="str">
        <f t="shared" si="12"/>
        <v xml:space="preserve"> </v>
      </c>
      <c r="H149" s="10">
        <f>VLOOKUP(C149,'1 PORTOSELVAGGIO'!MONOPOLI,5,FALSE)</f>
        <v>14</v>
      </c>
      <c r="I149" s="10"/>
      <c r="J149" s="10">
        <f>VLOOKUP(C149,GAGLIANO1,8,FALSE)</f>
        <v>17</v>
      </c>
      <c r="K149" s="10"/>
      <c r="L149" s="10"/>
      <c r="M149" s="10"/>
      <c r="N149" s="55"/>
      <c r="O149" s="12"/>
      <c r="P149" s="12">
        <f t="shared" si="13"/>
        <v>31</v>
      </c>
      <c r="Q149" s="12">
        <f t="shared" si="14"/>
        <v>2</v>
      </c>
      <c r="R149" s="12">
        <f t="shared" si="15"/>
        <v>31</v>
      </c>
    </row>
    <row r="150" spans="1:18" s="128" customFormat="1">
      <c r="A150" s="12">
        <v>40</v>
      </c>
      <c r="B150" s="147" t="s">
        <v>85</v>
      </c>
      <c r="C150" s="208" t="s">
        <v>1742</v>
      </c>
      <c r="D150" s="240">
        <v>1980</v>
      </c>
      <c r="E150" s="286" t="s">
        <v>538</v>
      </c>
      <c r="F150" s="66" t="s">
        <v>539</v>
      </c>
      <c r="G150" s="11" t="str">
        <f t="shared" ref="G150:G181" si="16">IF(COUNTIF(uomini,C150)&gt;1,"x"," ")</f>
        <v xml:space="preserve"> </v>
      </c>
      <c r="H150" s="10"/>
      <c r="I150" s="10"/>
      <c r="J150" s="10">
        <f>VLOOKUP(C150,GAGLIANO1,8,FALSE)</f>
        <v>31</v>
      </c>
      <c r="K150" s="10"/>
      <c r="L150" s="10"/>
      <c r="M150" s="10"/>
      <c r="N150" s="55"/>
      <c r="O150" s="12"/>
      <c r="P150" s="12">
        <f t="shared" ref="P150:P181" si="17">SUM(H150:N150)</f>
        <v>31</v>
      </c>
      <c r="Q150" s="12">
        <f t="shared" ref="Q150:Q181" si="18">COUNT(F150:N150)</f>
        <v>1</v>
      </c>
      <c r="R150" s="12">
        <f t="shared" ref="R150:R181" si="19">P150+O150</f>
        <v>31</v>
      </c>
    </row>
    <row r="151" spans="1:18" s="128" customFormat="1">
      <c r="A151" s="12">
        <v>41</v>
      </c>
      <c r="B151" s="147" t="s">
        <v>85</v>
      </c>
      <c r="C151" s="95" t="s">
        <v>1113</v>
      </c>
      <c r="D151" s="242">
        <v>1979</v>
      </c>
      <c r="E151" s="256" t="s">
        <v>1114</v>
      </c>
      <c r="F151" s="95" t="s">
        <v>1115</v>
      </c>
      <c r="G151" s="11" t="str">
        <f t="shared" si="16"/>
        <v xml:space="preserve"> </v>
      </c>
      <c r="H151" s="10">
        <f>VLOOKUP(C151,'1 PORTOSELVAGGIO'!MONOPOLI,5,FALSE)</f>
        <v>6</v>
      </c>
      <c r="I151" s="10"/>
      <c r="J151" s="10">
        <f>VLOOKUP(C151,GAGLIANO1,8,FALSE)</f>
        <v>25</v>
      </c>
      <c r="K151" s="10"/>
      <c r="L151" s="10"/>
      <c r="M151" s="10"/>
      <c r="N151" s="55"/>
      <c r="O151" s="12"/>
      <c r="P151" s="12">
        <f t="shared" si="17"/>
        <v>31</v>
      </c>
      <c r="Q151" s="12">
        <f t="shared" si="18"/>
        <v>2</v>
      </c>
      <c r="R151" s="12">
        <f t="shared" si="19"/>
        <v>31</v>
      </c>
    </row>
    <row r="152" spans="1:18" s="128" customFormat="1">
      <c r="A152" s="12">
        <v>42</v>
      </c>
      <c r="B152" s="147" t="s">
        <v>85</v>
      </c>
      <c r="C152" s="146" t="s">
        <v>2248</v>
      </c>
      <c r="D152" s="20"/>
      <c r="E152" s="223" t="s">
        <v>2154</v>
      </c>
      <c r="F152" s="146" t="s">
        <v>2155</v>
      </c>
      <c r="G152" s="11" t="str">
        <f t="shared" si="16"/>
        <v xml:space="preserve"> </v>
      </c>
      <c r="H152" s="9"/>
      <c r="I152" s="9"/>
      <c r="J152" s="9"/>
      <c r="K152" s="9"/>
      <c r="L152" s="9"/>
      <c r="M152" s="20">
        <v>30</v>
      </c>
      <c r="N152" s="55"/>
      <c r="O152" s="12"/>
      <c r="P152" s="12">
        <f t="shared" si="17"/>
        <v>30</v>
      </c>
      <c r="Q152" s="12">
        <f t="shared" si="18"/>
        <v>1</v>
      </c>
      <c r="R152" s="12">
        <f t="shared" si="19"/>
        <v>30</v>
      </c>
    </row>
    <row r="153" spans="1:18" s="128" customFormat="1">
      <c r="A153" s="12">
        <v>43</v>
      </c>
      <c r="B153" s="147" t="s">
        <v>85</v>
      </c>
      <c r="C153" s="66" t="s">
        <v>1876</v>
      </c>
      <c r="D153" s="222">
        <v>1982</v>
      </c>
      <c r="E153" s="223" t="s">
        <v>1505</v>
      </c>
      <c r="F153" s="146" t="s">
        <v>1506</v>
      </c>
      <c r="G153" s="11" t="str">
        <f t="shared" si="16"/>
        <v xml:space="preserve"> </v>
      </c>
      <c r="H153" s="10"/>
      <c r="I153" s="10"/>
      <c r="J153" s="10"/>
      <c r="K153" s="10">
        <f>VLOOKUP(C153,severino1,8,FALSE)</f>
        <v>30</v>
      </c>
      <c r="L153" s="10"/>
      <c r="M153" s="10"/>
      <c r="N153" s="55"/>
      <c r="O153" s="12"/>
      <c r="P153" s="12">
        <f t="shared" si="17"/>
        <v>30</v>
      </c>
      <c r="Q153" s="12">
        <f t="shared" si="18"/>
        <v>1</v>
      </c>
      <c r="R153" s="12">
        <f t="shared" si="19"/>
        <v>30</v>
      </c>
    </row>
    <row r="154" spans="1:18" s="128" customFormat="1">
      <c r="A154" s="12">
        <v>44</v>
      </c>
      <c r="B154" s="147" t="s">
        <v>85</v>
      </c>
      <c r="C154" s="66" t="s">
        <v>2420</v>
      </c>
      <c r="D154" s="20">
        <v>1978</v>
      </c>
      <c r="E154" s="260" t="s">
        <v>2088</v>
      </c>
      <c r="F154" s="66" t="s">
        <v>2069</v>
      </c>
      <c r="G154" s="11" t="str">
        <f t="shared" si="16"/>
        <v xml:space="preserve"> </v>
      </c>
      <c r="H154" s="66"/>
      <c r="I154" s="66"/>
      <c r="J154" s="66"/>
      <c r="K154" s="66"/>
      <c r="L154" s="66"/>
      <c r="M154" s="66"/>
      <c r="N154" s="20">
        <v>29</v>
      </c>
      <c r="O154" s="19"/>
      <c r="P154" s="12">
        <f t="shared" si="17"/>
        <v>29</v>
      </c>
      <c r="Q154" s="12">
        <f t="shared" si="18"/>
        <v>1</v>
      </c>
      <c r="R154" s="12">
        <f t="shared" si="19"/>
        <v>29</v>
      </c>
    </row>
    <row r="155" spans="1:18" s="128" customFormat="1">
      <c r="A155" s="12">
        <v>45</v>
      </c>
      <c r="B155" s="147" t="s">
        <v>85</v>
      </c>
      <c r="C155" s="146" t="s">
        <v>2120</v>
      </c>
      <c r="D155" s="222">
        <v>1982</v>
      </c>
      <c r="E155" s="223" t="s">
        <v>2152</v>
      </c>
      <c r="F155" s="146" t="s">
        <v>2153</v>
      </c>
      <c r="G155" s="11" t="str">
        <f t="shared" si="16"/>
        <v xml:space="preserve"> </v>
      </c>
      <c r="H155" s="9"/>
      <c r="I155" s="9"/>
      <c r="J155" s="9"/>
      <c r="K155" s="9"/>
      <c r="L155" s="20">
        <v>29</v>
      </c>
      <c r="M155" s="10"/>
      <c r="N155" s="55"/>
      <c r="O155" s="12"/>
      <c r="P155" s="12">
        <f t="shared" si="17"/>
        <v>29</v>
      </c>
      <c r="Q155" s="12">
        <f t="shared" si="18"/>
        <v>1</v>
      </c>
      <c r="R155" s="12">
        <f t="shared" si="19"/>
        <v>29</v>
      </c>
    </row>
    <row r="156" spans="1:18" s="128" customFormat="1">
      <c r="A156" s="12">
        <v>46</v>
      </c>
      <c r="B156" s="147" t="s">
        <v>85</v>
      </c>
      <c r="C156" s="208" t="s">
        <v>1747</v>
      </c>
      <c r="D156" s="240">
        <v>1982</v>
      </c>
      <c r="E156" s="286" t="s">
        <v>1114</v>
      </c>
      <c r="F156" s="66" t="s">
        <v>1819</v>
      </c>
      <c r="G156" s="11" t="str">
        <f t="shared" si="16"/>
        <v xml:space="preserve"> </v>
      </c>
      <c r="H156" s="10"/>
      <c r="I156" s="10"/>
      <c r="J156" s="10">
        <f>VLOOKUP(C156,GAGLIANO1,8,FALSE)</f>
        <v>29</v>
      </c>
      <c r="K156" s="10"/>
      <c r="L156" s="10"/>
      <c r="M156" s="10"/>
      <c r="N156" s="55"/>
      <c r="O156" s="12"/>
      <c r="P156" s="12">
        <f t="shared" si="17"/>
        <v>29</v>
      </c>
      <c r="Q156" s="12">
        <f t="shared" si="18"/>
        <v>1</v>
      </c>
      <c r="R156" s="12">
        <f t="shared" si="19"/>
        <v>29</v>
      </c>
    </row>
    <row r="157" spans="1:18" s="128" customFormat="1">
      <c r="A157" s="12">
        <v>47</v>
      </c>
      <c r="B157" s="147" t="s">
        <v>85</v>
      </c>
      <c r="C157" s="146" t="s">
        <v>2270</v>
      </c>
      <c r="D157" s="20"/>
      <c r="E157" s="223" t="s">
        <v>562</v>
      </c>
      <c r="F157" s="146" t="s">
        <v>563</v>
      </c>
      <c r="G157" s="11" t="str">
        <f t="shared" si="16"/>
        <v xml:space="preserve"> </v>
      </c>
      <c r="H157" s="9"/>
      <c r="I157" s="9"/>
      <c r="J157" s="9"/>
      <c r="K157" s="9"/>
      <c r="L157" s="9"/>
      <c r="M157" s="20">
        <v>28</v>
      </c>
      <c r="N157" s="55"/>
      <c r="O157" s="12"/>
      <c r="P157" s="12">
        <f t="shared" si="17"/>
        <v>28</v>
      </c>
      <c r="Q157" s="12">
        <f t="shared" si="18"/>
        <v>1</v>
      </c>
      <c r="R157" s="12">
        <f t="shared" si="19"/>
        <v>28</v>
      </c>
    </row>
    <row r="158" spans="1:18" s="128" customFormat="1">
      <c r="A158" s="12">
        <v>48</v>
      </c>
      <c r="B158" s="147" t="s">
        <v>85</v>
      </c>
      <c r="C158" s="66" t="s">
        <v>2421</v>
      </c>
      <c r="D158" s="20">
        <v>1978</v>
      </c>
      <c r="E158" s="260" t="s">
        <v>2327</v>
      </c>
      <c r="F158" s="66" t="s">
        <v>2328</v>
      </c>
      <c r="G158" s="11" t="str">
        <f t="shared" si="16"/>
        <v xml:space="preserve"> </v>
      </c>
      <c r="H158" s="66"/>
      <c r="I158" s="66"/>
      <c r="J158" s="66"/>
      <c r="K158" s="66"/>
      <c r="L158" s="66"/>
      <c r="M158" s="66"/>
      <c r="N158" s="20">
        <v>28</v>
      </c>
      <c r="O158" s="19"/>
      <c r="P158" s="12">
        <f t="shared" si="17"/>
        <v>28</v>
      </c>
      <c r="Q158" s="12">
        <f t="shared" si="18"/>
        <v>1</v>
      </c>
      <c r="R158" s="12">
        <f t="shared" si="19"/>
        <v>28</v>
      </c>
    </row>
    <row r="159" spans="1:18" s="128" customFormat="1">
      <c r="A159" s="12">
        <v>49</v>
      </c>
      <c r="B159" s="147" t="s">
        <v>85</v>
      </c>
      <c r="C159" s="208" t="s">
        <v>1752</v>
      </c>
      <c r="D159" s="243">
        <v>1978</v>
      </c>
      <c r="E159" s="287" t="s">
        <v>1820</v>
      </c>
      <c r="F159" s="9" t="s">
        <v>1821</v>
      </c>
      <c r="G159" s="11" t="str">
        <f t="shared" si="16"/>
        <v xml:space="preserve"> </v>
      </c>
      <c r="H159" s="10"/>
      <c r="I159" s="10"/>
      <c r="J159" s="10">
        <f>VLOOKUP(C159,GAGLIANO1,8,FALSE)</f>
        <v>27</v>
      </c>
      <c r="K159" s="10"/>
      <c r="L159" s="10"/>
      <c r="M159" s="10"/>
      <c r="N159" s="55"/>
      <c r="O159" s="12"/>
      <c r="P159" s="12">
        <f t="shared" si="17"/>
        <v>27</v>
      </c>
      <c r="Q159" s="12">
        <f t="shared" si="18"/>
        <v>1</v>
      </c>
      <c r="R159" s="12">
        <f t="shared" si="19"/>
        <v>27</v>
      </c>
    </row>
    <row r="160" spans="1:18" s="128" customFormat="1">
      <c r="A160" s="12">
        <v>50</v>
      </c>
      <c r="B160" s="147" t="s">
        <v>85</v>
      </c>
      <c r="C160" s="146" t="s">
        <v>1544</v>
      </c>
      <c r="D160" s="222">
        <v>1981</v>
      </c>
      <c r="E160" s="223" t="s">
        <v>733</v>
      </c>
      <c r="F160" s="146" t="s">
        <v>734</v>
      </c>
      <c r="G160" s="11" t="str">
        <f t="shared" si="16"/>
        <v xml:space="preserve"> </v>
      </c>
      <c r="H160" s="9"/>
      <c r="I160" s="20">
        <v>27</v>
      </c>
      <c r="J160" s="10"/>
      <c r="K160" s="10"/>
      <c r="L160" s="10"/>
      <c r="M160" s="10"/>
      <c r="N160" s="55"/>
      <c r="O160" s="12"/>
      <c r="P160" s="12">
        <f t="shared" si="17"/>
        <v>27</v>
      </c>
      <c r="Q160" s="12">
        <f t="shared" si="18"/>
        <v>1</v>
      </c>
      <c r="R160" s="12">
        <f t="shared" si="19"/>
        <v>27</v>
      </c>
    </row>
    <row r="161" spans="1:18" s="128" customFormat="1">
      <c r="A161" s="12">
        <v>51</v>
      </c>
      <c r="B161" s="147" t="s">
        <v>85</v>
      </c>
      <c r="C161" s="95" t="s">
        <v>673</v>
      </c>
      <c r="D161" s="242">
        <v>1980</v>
      </c>
      <c r="E161" s="256" t="s">
        <v>493</v>
      </c>
      <c r="F161" s="95" t="s">
        <v>494</v>
      </c>
      <c r="G161" s="11" t="str">
        <f t="shared" si="16"/>
        <v xml:space="preserve"> </v>
      </c>
      <c r="H161" s="10">
        <f>VLOOKUP(C161,'1 PORTOSELVAGGIO'!MONOPOLI,5,FALSE)</f>
        <v>26</v>
      </c>
      <c r="I161" s="10"/>
      <c r="J161" s="10"/>
      <c r="K161" s="10"/>
      <c r="L161" s="10"/>
      <c r="M161" s="10"/>
      <c r="N161" s="55"/>
      <c r="O161" s="12"/>
      <c r="P161" s="12">
        <f t="shared" si="17"/>
        <v>26</v>
      </c>
      <c r="Q161" s="12">
        <f t="shared" si="18"/>
        <v>1</v>
      </c>
      <c r="R161" s="12">
        <f t="shared" si="19"/>
        <v>26</v>
      </c>
    </row>
    <row r="162" spans="1:18" s="128" customFormat="1">
      <c r="A162" s="12">
        <v>52</v>
      </c>
      <c r="B162" s="147" t="s">
        <v>85</v>
      </c>
      <c r="C162" s="146" t="s">
        <v>1551</v>
      </c>
      <c r="D162" s="222">
        <v>1979</v>
      </c>
      <c r="E162" s="223" t="s">
        <v>1488</v>
      </c>
      <c r="F162" s="146" t="s">
        <v>1489</v>
      </c>
      <c r="G162" s="11" t="str">
        <f t="shared" si="16"/>
        <v xml:space="preserve"> </v>
      </c>
      <c r="H162" s="9"/>
      <c r="I162" s="20">
        <v>26</v>
      </c>
      <c r="J162" s="10"/>
      <c r="K162" s="10"/>
      <c r="L162" s="10"/>
      <c r="M162" s="10"/>
      <c r="N162" s="55"/>
      <c r="O162" s="12"/>
      <c r="P162" s="12">
        <f t="shared" si="17"/>
        <v>26</v>
      </c>
      <c r="Q162" s="12">
        <f t="shared" si="18"/>
        <v>1</v>
      </c>
      <c r="R162" s="12">
        <f t="shared" si="19"/>
        <v>26</v>
      </c>
    </row>
    <row r="163" spans="1:18" s="128" customFormat="1">
      <c r="A163" s="12">
        <v>53</v>
      </c>
      <c r="B163" s="147" t="s">
        <v>85</v>
      </c>
      <c r="C163" s="66" t="s">
        <v>1895</v>
      </c>
      <c r="D163" s="222">
        <v>1980</v>
      </c>
      <c r="E163" s="223" t="s">
        <v>2077</v>
      </c>
      <c r="F163" s="146" t="s">
        <v>2057</v>
      </c>
      <c r="G163" s="11" t="str">
        <f t="shared" si="16"/>
        <v xml:space="preserve"> </v>
      </c>
      <c r="H163" s="10"/>
      <c r="I163" s="10"/>
      <c r="J163" s="10"/>
      <c r="K163" s="10">
        <f>VLOOKUP(C163,severino1,8,FALSE)</f>
        <v>26</v>
      </c>
      <c r="L163" s="10"/>
      <c r="M163" s="10"/>
      <c r="N163" s="55"/>
      <c r="O163" s="12"/>
      <c r="P163" s="12">
        <f t="shared" si="17"/>
        <v>26</v>
      </c>
      <c r="Q163" s="12">
        <f t="shared" si="18"/>
        <v>1</v>
      </c>
      <c r="R163" s="12">
        <f t="shared" si="19"/>
        <v>26</v>
      </c>
    </row>
    <row r="164" spans="1:18" s="128" customFormat="1">
      <c r="A164" s="12">
        <v>54</v>
      </c>
      <c r="B164" s="147" t="s">
        <v>85</v>
      </c>
      <c r="C164" s="95" t="s">
        <v>684</v>
      </c>
      <c r="D164" s="242">
        <v>1982</v>
      </c>
      <c r="E164" s="256" t="s">
        <v>552</v>
      </c>
      <c r="F164" s="95" t="s">
        <v>553</v>
      </c>
      <c r="G164" s="11" t="str">
        <f t="shared" si="16"/>
        <v xml:space="preserve"> </v>
      </c>
      <c r="H164" s="10">
        <f>VLOOKUP(C164,'1 PORTOSELVAGGIO'!MONOPOLI,5,FALSE)</f>
        <v>25</v>
      </c>
      <c r="I164" s="10"/>
      <c r="J164" s="10"/>
      <c r="K164" s="10"/>
      <c r="L164" s="10"/>
      <c r="M164" s="10"/>
      <c r="N164" s="55"/>
      <c r="O164" s="12"/>
      <c r="P164" s="12">
        <f t="shared" si="17"/>
        <v>25</v>
      </c>
      <c r="Q164" s="12">
        <f t="shared" si="18"/>
        <v>1</v>
      </c>
      <c r="R164" s="12">
        <f t="shared" si="19"/>
        <v>25</v>
      </c>
    </row>
    <row r="165" spans="1:18" s="128" customFormat="1">
      <c r="A165" s="12">
        <v>55</v>
      </c>
      <c r="B165" s="147" t="s">
        <v>85</v>
      </c>
      <c r="C165" s="66" t="s">
        <v>1897</v>
      </c>
      <c r="D165" s="222">
        <v>1980</v>
      </c>
      <c r="E165" s="223" t="s">
        <v>641</v>
      </c>
      <c r="F165" s="146" t="s">
        <v>642</v>
      </c>
      <c r="G165" s="11" t="str">
        <f t="shared" si="16"/>
        <v xml:space="preserve"> </v>
      </c>
      <c r="H165" s="10"/>
      <c r="I165" s="10"/>
      <c r="J165" s="10"/>
      <c r="K165" s="10">
        <f>VLOOKUP(C165,severino1,8,FALSE)</f>
        <v>24</v>
      </c>
      <c r="L165" s="10"/>
      <c r="M165" s="10"/>
      <c r="N165" s="55"/>
      <c r="O165" s="12"/>
      <c r="P165" s="12">
        <f t="shared" si="17"/>
        <v>24</v>
      </c>
      <c r="Q165" s="12">
        <f t="shared" si="18"/>
        <v>1</v>
      </c>
      <c r="R165" s="12">
        <f t="shared" si="19"/>
        <v>24</v>
      </c>
    </row>
    <row r="166" spans="1:18" s="128" customFormat="1">
      <c r="A166" s="12">
        <v>56</v>
      </c>
      <c r="B166" s="147" t="s">
        <v>85</v>
      </c>
      <c r="C166" s="66" t="s">
        <v>2453</v>
      </c>
      <c r="D166" s="20">
        <v>1982</v>
      </c>
      <c r="E166" s="260" t="s">
        <v>467</v>
      </c>
      <c r="F166" s="66" t="s">
        <v>468</v>
      </c>
      <c r="G166" s="11" t="str">
        <f t="shared" si="16"/>
        <v xml:space="preserve"> </v>
      </c>
      <c r="H166" s="66"/>
      <c r="I166" s="66"/>
      <c r="J166" s="66"/>
      <c r="K166" s="66"/>
      <c r="L166" s="66"/>
      <c r="M166" s="66"/>
      <c r="N166" s="20">
        <v>24</v>
      </c>
      <c r="O166" s="19"/>
      <c r="P166" s="12">
        <f t="shared" si="17"/>
        <v>24</v>
      </c>
      <c r="Q166" s="12">
        <f t="shared" si="18"/>
        <v>1</v>
      </c>
      <c r="R166" s="12">
        <f t="shared" si="19"/>
        <v>24</v>
      </c>
    </row>
    <row r="167" spans="1:18" s="128" customFormat="1">
      <c r="A167" s="12">
        <v>57</v>
      </c>
      <c r="B167" s="147" t="s">
        <v>85</v>
      </c>
      <c r="C167" s="66" t="s">
        <v>2462</v>
      </c>
      <c r="D167" s="20">
        <v>1981</v>
      </c>
      <c r="E167" s="260" t="s">
        <v>486</v>
      </c>
      <c r="F167" s="66" t="s">
        <v>487</v>
      </c>
      <c r="G167" s="11" t="str">
        <f t="shared" si="16"/>
        <v xml:space="preserve"> </v>
      </c>
      <c r="H167" s="66"/>
      <c r="I167" s="66"/>
      <c r="J167" s="66"/>
      <c r="K167" s="66"/>
      <c r="L167" s="66"/>
      <c r="M167" s="66"/>
      <c r="N167" s="20">
        <v>23</v>
      </c>
      <c r="O167" s="19"/>
      <c r="P167" s="12">
        <f t="shared" si="17"/>
        <v>23</v>
      </c>
      <c r="Q167" s="12">
        <f t="shared" si="18"/>
        <v>1</v>
      </c>
      <c r="R167" s="12">
        <f t="shared" si="19"/>
        <v>23</v>
      </c>
    </row>
    <row r="168" spans="1:18" s="128" customFormat="1">
      <c r="A168" s="12">
        <v>58</v>
      </c>
      <c r="B168" s="147" t="s">
        <v>85</v>
      </c>
      <c r="C168" s="66" t="s">
        <v>2472</v>
      </c>
      <c r="D168" s="20">
        <v>1978</v>
      </c>
      <c r="E168" s="260" t="s">
        <v>2344</v>
      </c>
      <c r="F168" s="66" t="s">
        <v>2345</v>
      </c>
      <c r="G168" s="11" t="str">
        <f t="shared" si="16"/>
        <v xml:space="preserve"> </v>
      </c>
      <c r="H168" s="66"/>
      <c r="I168" s="66"/>
      <c r="J168" s="66"/>
      <c r="K168" s="66"/>
      <c r="L168" s="66"/>
      <c r="M168" s="66"/>
      <c r="N168" s="20">
        <v>22</v>
      </c>
      <c r="O168" s="19"/>
      <c r="P168" s="12">
        <f t="shared" si="17"/>
        <v>22</v>
      </c>
      <c r="Q168" s="12">
        <f t="shared" si="18"/>
        <v>1</v>
      </c>
      <c r="R168" s="12">
        <f t="shared" si="19"/>
        <v>22</v>
      </c>
    </row>
    <row r="169" spans="1:18" s="128" customFormat="1">
      <c r="A169" s="12">
        <v>59</v>
      </c>
      <c r="B169" s="147" t="s">
        <v>85</v>
      </c>
      <c r="C169" s="146" t="s">
        <v>1581</v>
      </c>
      <c r="D169" s="222">
        <v>1980</v>
      </c>
      <c r="E169" s="223" t="s">
        <v>1582</v>
      </c>
      <c r="F169" s="146" t="s">
        <v>1583</v>
      </c>
      <c r="G169" s="11" t="str">
        <f t="shared" si="16"/>
        <v xml:space="preserve"> </v>
      </c>
      <c r="H169" s="9"/>
      <c r="I169" s="20">
        <v>22</v>
      </c>
      <c r="J169" s="10"/>
      <c r="K169" s="10"/>
      <c r="L169" s="10"/>
      <c r="M169" s="10"/>
      <c r="N169" s="55"/>
      <c r="O169" s="12"/>
      <c r="P169" s="12">
        <f t="shared" si="17"/>
        <v>22</v>
      </c>
      <c r="Q169" s="12">
        <f t="shared" si="18"/>
        <v>1</v>
      </c>
      <c r="R169" s="12">
        <f t="shared" si="19"/>
        <v>22</v>
      </c>
    </row>
    <row r="170" spans="1:18" s="128" customFormat="1">
      <c r="A170" s="12">
        <v>60</v>
      </c>
      <c r="B170" s="147" t="s">
        <v>85</v>
      </c>
      <c r="C170" s="208" t="s">
        <v>1775</v>
      </c>
      <c r="D170" s="240">
        <v>1978</v>
      </c>
      <c r="E170" s="286" t="s">
        <v>1114</v>
      </c>
      <c r="F170" s="66" t="s">
        <v>1819</v>
      </c>
      <c r="G170" s="11" t="str">
        <f t="shared" si="16"/>
        <v xml:space="preserve"> </v>
      </c>
      <c r="H170" s="10"/>
      <c r="I170" s="10"/>
      <c r="J170" s="10">
        <f>VLOOKUP(C170,GAGLIANO1,8,FALSE)</f>
        <v>21</v>
      </c>
      <c r="K170" s="10"/>
      <c r="L170" s="10"/>
      <c r="M170" s="10"/>
      <c r="N170" s="55"/>
      <c r="O170" s="12"/>
      <c r="P170" s="12">
        <f t="shared" si="17"/>
        <v>21</v>
      </c>
      <c r="Q170" s="12">
        <f t="shared" si="18"/>
        <v>1</v>
      </c>
      <c r="R170" s="12">
        <f t="shared" si="19"/>
        <v>21</v>
      </c>
    </row>
    <row r="171" spans="1:18" s="128" customFormat="1">
      <c r="A171" s="12">
        <v>61</v>
      </c>
      <c r="B171" s="147" t="s">
        <v>85</v>
      </c>
      <c r="C171" s="95" t="s">
        <v>747</v>
      </c>
      <c r="D171" s="242">
        <v>1979</v>
      </c>
      <c r="E171" s="256" t="s">
        <v>461</v>
      </c>
      <c r="F171" s="95" t="s">
        <v>462</v>
      </c>
      <c r="G171" s="11" t="str">
        <f t="shared" si="16"/>
        <v xml:space="preserve"> </v>
      </c>
      <c r="H171" s="10">
        <f>VLOOKUP(C171,'1 PORTOSELVAGGIO'!MONOPOLI,5,FALSE)</f>
        <v>21</v>
      </c>
      <c r="I171" s="10"/>
      <c r="J171" s="10"/>
      <c r="K171" s="10"/>
      <c r="L171" s="10"/>
      <c r="M171" s="10"/>
      <c r="N171" s="55"/>
      <c r="O171" s="12"/>
      <c r="P171" s="12">
        <f t="shared" si="17"/>
        <v>21</v>
      </c>
      <c r="Q171" s="12">
        <f t="shared" si="18"/>
        <v>1</v>
      </c>
      <c r="R171" s="12">
        <f t="shared" si="19"/>
        <v>21</v>
      </c>
    </row>
    <row r="172" spans="1:18" s="128" customFormat="1">
      <c r="A172" s="12">
        <v>62</v>
      </c>
      <c r="B172" s="147" t="s">
        <v>85</v>
      </c>
      <c r="C172" s="146" t="s">
        <v>1595</v>
      </c>
      <c r="D172" s="222">
        <v>1978</v>
      </c>
      <c r="E172" s="223" t="s">
        <v>1596</v>
      </c>
      <c r="F172" s="146" t="s">
        <v>1597</v>
      </c>
      <c r="G172" s="11" t="str">
        <f t="shared" si="16"/>
        <v xml:space="preserve"> </v>
      </c>
      <c r="H172" s="9"/>
      <c r="I172" s="20">
        <v>21</v>
      </c>
      <c r="J172" s="10"/>
      <c r="K172" s="10"/>
      <c r="L172" s="10"/>
      <c r="M172" s="10"/>
      <c r="N172" s="55"/>
      <c r="O172" s="12"/>
      <c r="P172" s="12">
        <f t="shared" si="17"/>
        <v>21</v>
      </c>
      <c r="Q172" s="12">
        <f t="shared" si="18"/>
        <v>1</v>
      </c>
      <c r="R172" s="12">
        <f t="shared" si="19"/>
        <v>21</v>
      </c>
    </row>
    <row r="173" spans="1:18" s="128" customFormat="1">
      <c r="A173" s="12">
        <v>63</v>
      </c>
      <c r="B173" s="147" t="s">
        <v>85</v>
      </c>
      <c r="C173" s="95" t="s">
        <v>773</v>
      </c>
      <c r="D173" s="242">
        <v>1978</v>
      </c>
      <c r="E173" s="256" t="s">
        <v>541</v>
      </c>
      <c r="F173" s="95" t="s">
        <v>542</v>
      </c>
      <c r="G173" s="11" t="str">
        <f t="shared" si="16"/>
        <v xml:space="preserve"> </v>
      </c>
      <c r="H173" s="10">
        <f>VLOOKUP(C173,'1 PORTOSELVAGGIO'!MONOPOLI,5,FALSE)</f>
        <v>20</v>
      </c>
      <c r="I173" s="10"/>
      <c r="J173" s="10"/>
      <c r="K173" s="10"/>
      <c r="L173" s="10"/>
      <c r="M173" s="10"/>
      <c r="N173" s="55"/>
      <c r="O173" s="12"/>
      <c r="P173" s="12">
        <f t="shared" si="17"/>
        <v>20</v>
      </c>
      <c r="Q173" s="12">
        <f t="shared" si="18"/>
        <v>1</v>
      </c>
      <c r="R173" s="12">
        <f t="shared" si="19"/>
        <v>20</v>
      </c>
    </row>
    <row r="174" spans="1:18" s="128" customFormat="1">
      <c r="A174" s="12">
        <v>64</v>
      </c>
      <c r="B174" s="147" t="s">
        <v>85</v>
      </c>
      <c r="C174" s="66" t="s">
        <v>2483</v>
      </c>
      <c r="D174" s="20">
        <v>1978</v>
      </c>
      <c r="E174" s="260" t="s">
        <v>2077</v>
      </c>
      <c r="F174" s="66" t="s">
        <v>2065</v>
      </c>
      <c r="G174" s="11" t="str">
        <f t="shared" si="16"/>
        <v xml:space="preserve"> </v>
      </c>
      <c r="H174" s="66"/>
      <c r="I174" s="66"/>
      <c r="J174" s="66"/>
      <c r="K174" s="66"/>
      <c r="L174" s="66"/>
      <c r="M174" s="66"/>
      <c r="N174" s="20">
        <v>20</v>
      </c>
      <c r="O174" s="19"/>
      <c r="P174" s="12">
        <f t="shared" si="17"/>
        <v>20</v>
      </c>
      <c r="Q174" s="12">
        <f t="shared" si="18"/>
        <v>1</v>
      </c>
      <c r="R174" s="12">
        <f t="shared" si="19"/>
        <v>20</v>
      </c>
    </row>
    <row r="175" spans="1:18" s="128" customFormat="1">
      <c r="A175" s="12">
        <v>65</v>
      </c>
      <c r="B175" s="147" t="s">
        <v>85</v>
      </c>
      <c r="C175" s="208" t="s">
        <v>1788</v>
      </c>
      <c r="D175" s="240">
        <v>1979</v>
      </c>
      <c r="E175" s="286" t="s">
        <v>1813</v>
      </c>
      <c r="F175" s="66" t="s">
        <v>1814</v>
      </c>
      <c r="G175" s="11" t="str">
        <f t="shared" si="16"/>
        <v xml:space="preserve"> </v>
      </c>
      <c r="H175" s="10"/>
      <c r="I175" s="10"/>
      <c r="J175" s="10">
        <f>VLOOKUP(C175,GAGLIANO1,8,FALSE)</f>
        <v>20</v>
      </c>
      <c r="K175" s="10"/>
      <c r="L175" s="10"/>
      <c r="M175" s="10"/>
      <c r="N175" s="55"/>
      <c r="O175" s="12"/>
      <c r="P175" s="12">
        <f t="shared" si="17"/>
        <v>20</v>
      </c>
      <c r="Q175" s="12">
        <f t="shared" si="18"/>
        <v>1</v>
      </c>
      <c r="R175" s="12">
        <f t="shared" si="19"/>
        <v>20</v>
      </c>
    </row>
    <row r="176" spans="1:18" s="128" customFormat="1">
      <c r="A176" s="12">
        <v>66</v>
      </c>
      <c r="B176" s="147" t="s">
        <v>85</v>
      </c>
      <c r="C176" s="66" t="s">
        <v>2489</v>
      </c>
      <c r="D176" s="20">
        <v>1978</v>
      </c>
      <c r="E176" s="260" t="s">
        <v>534</v>
      </c>
      <c r="F176" s="66" t="s">
        <v>535</v>
      </c>
      <c r="G176" s="11" t="str">
        <f t="shared" si="16"/>
        <v xml:space="preserve"> </v>
      </c>
      <c r="H176" s="66"/>
      <c r="I176" s="66"/>
      <c r="J176" s="66"/>
      <c r="K176" s="66"/>
      <c r="L176" s="66"/>
      <c r="M176" s="66"/>
      <c r="N176" s="20">
        <v>19</v>
      </c>
      <c r="O176" s="19"/>
      <c r="P176" s="12">
        <f t="shared" si="17"/>
        <v>19</v>
      </c>
      <c r="Q176" s="12">
        <f t="shared" si="18"/>
        <v>1</v>
      </c>
      <c r="R176" s="12">
        <f t="shared" si="19"/>
        <v>19</v>
      </c>
    </row>
    <row r="177" spans="1:18" s="128" customFormat="1">
      <c r="A177" s="12">
        <v>67</v>
      </c>
      <c r="B177" s="147" t="s">
        <v>85</v>
      </c>
      <c r="C177" s="208" t="s">
        <v>1789</v>
      </c>
      <c r="D177" s="240">
        <v>1979</v>
      </c>
      <c r="E177" s="286" t="s">
        <v>794</v>
      </c>
      <c r="F177" s="66" t="s">
        <v>795</v>
      </c>
      <c r="G177" s="11" t="str">
        <f t="shared" si="16"/>
        <v xml:space="preserve"> </v>
      </c>
      <c r="H177" s="10"/>
      <c r="I177" s="10"/>
      <c r="J177" s="10">
        <f>VLOOKUP(C177,GAGLIANO1,8,FALSE)</f>
        <v>19</v>
      </c>
      <c r="K177" s="10"/>
      <c r="L177" s="10"/>
      <c r="M177" s="10"/>
      <c r="N177" s="55"/>
      <c r="O177" s="12"/>
      <c r="P177" s="12">
        <f t="shared" si="17"/>
        <v>19</v>
      </c>
      <c r="Q177" s="12">
        <f t="shared" si="18"/>
        <v>1</v>
      </c>
      <c r="R177" s="12">
        <f t="shared" si="19"/>
        <v>19</v>
      </c>
    </row>
    <row r="178" spans="1:18" s="128" customFormat="1">
      <c r="A178" s="12">
        <v>68</v>
      </c>
      <c r="B178" s="147" t="s">
        <v>85</v>
      </c>
      <c r="C178" s="95" t="s">
        <v>812</v>
      </c>
      <c r="D178" s="242">
        <v>1978</v>
      </c>
      <c r="E178" s="256" t="s">
        <v>721</v>
      </c>
      <c r="F178" s="95" t="s">
        <v>722</v>
      </c>
      <c r="G178" s="11" t="str">
        <f t="shared" si="16"/>
        <v xml:space="preserve"> </v>
      </c>
      <c r="H178" s="10">
        <f>VLOOKUP(C178,'1 PORTOSELVAGGIO'!MONOPOLI,5,FALSE)</f>
        <v>19</v>
      </c>
      <c r="I178" s="10"/>
      <c r="J178" s="10"/>
      <c r="K178" s="10"/>
      <c r="L178" s="10"/>
      <c r="M178" s="10"/>
      <c r="N178" s="55"/>
      <c r="O178" s="12"/>
      <c r="P178" s="12">
        <f t="shared" si="17"/>
        <v>19</v>
      </c>
      <c r="Q178" s="12">
        <f t="shared" si="18"/>
        <v>1</v>
      </c>
      <c r="R178" s="12">
        <f t="shared" si="19"/>
        <v>19</v>
      </c>
    </row>
    <row r="179" spans="1:18" s="128" customFormat="1">
      <c r="A179" s="12">
        <v>69</v>
      </c>
      <c r="B179" s="147" t="s">
        <v>85</v>
      </c>
      <c r="C179" s="66" t="s">
        <v>1927</v>
      </c>
      <c r="D179" s="222">
        <v>1979</v>
      </c>
      <c r="E179" s="223" t="s">
        <v>478</v>
      </c>
      <c r="F179" s="146" t="s">
        <v>479</v>
      </c>
      <c r="G179" s="11" t="str">
        <f t="shared" si="16"/>
        <v xml:space="preserve"> </v>
      </c>
      <c r="H179" s="10"/>
      <c r="I179" s="10"/>
      <c r="J179" s="10"/>
      <c r="K179" s="10">
        <f>VLOOKUP(C179,severino1,8,FALSE)</f>
        <v>18</v>
      </c>
      <c r="L179" s="10"/>
      <c r="M179" s="10"/>
      <c r="N179" s="55"/>
      <c r="O179" s="12"/>
      <c r="P179" s="12">
        <f t="shared" si="17"/>
        <v>18</v>
      </c>
      <c r="Q179" s="12">
        <f t="shared" si="18"/>
        <v>1</v>
      </c>
      <c r="R179" s="12">
        <f t="shared" si="19"/>
        <v>18</v>
      </c>
    </row>
    <row r="180" spans="1:18" s="128" customFormat="1">
      <c r="A180" s="12">
        <v>70</v>
      </c>
      <c r="B180" s="147" t="s">
        <v>85</v>
      </c>
      <c r="C180" s="95" t="s">
        <v>814</v>
      </c>
      <c r="D180" s="242">
        <v>1982</v>
      </c>
      <c r="E180" s="256" t="s">
        <v>775</v>
      </c>
      <c r="F180" s="95" t="s">
        <v>776</v>
      </c>
      <c r="G180" s="11" t="str">
        <f t="shared" si="16"/>
        <v xml:space="preserve"> </v>
      </c>
      <c r="H180" s="10">
        <f>VLOOKUP(C180,'1 PORTOSELVAGGIO'!MONOPOLI,5,FALSE)</f>
        <v>18</v>
      </c>
      <c r="I180" s="10"/>
      <c r="J180" s="10"/>
      <c r="K180" s="10"/>
      <c r="L180" s="10"/>
      <c r="M180" s="10"/>
      <c r="N180" s="55"/>
      <c r="O180" s="12"/>
      <c r="P180" s="12">
        <f t="shared" si="17"/>
        <v>18</v>
      </c>
      <c r="Q180" s="12">
        <f t="shared" si="18"/>
        <v>1</v>
      </c>
      <c r="R180" s="12">
        <f t="shared" si="19"/>
        <v>18</v>
      </c>
    </row>
    <row r="181" spans="1:18" s="128" customFormat="1">
      <c r="A181" s="12">
        <v>71</v>
      </c>
      <c r="B181" s="147" t="s">
        <v>85</v>
      </c>
      <c r="C181" s="66" t="s">
        <v>2490</v>
      </c>
      <c r="D181" s="20">
        <v>1979</v>
      </c>
      <c r="E181" s="260" t="s">
        <v>2319</v>
      </c>
      <c r="F181" s="66" t="s">
        <v>2320</v>
      </c>
      <c r="G181" s="11" t="str">
        <f t="shared" si="16"/>
        <v xml:space="preserve"> </v>
      </c>
      <c r="H181" s="66"/>
      <c r="I181" s="66"/>
      <c r="J181" s="66"/>
      <c r="K181" s="66"/>
      <c r="L181" s="66"/>
      <c r="M181" s="66"/>
      <c r="N181" s="20">
        <v>18</v>
      </c>
      <c r="O181" s="19"/>
      <c r="P181" s="12">
        <f t="shared" si="17"/>
        <v>18</v>
      </c>
      <c r="Q181" s="12">
        <f t="shared" si="18"/>
        <v>1</v>
      </c>
      <c r="R181" s="12">
        <f t="shared" si="19"/>
        <v>18</v>
      </c>
    </row>
    <row r="182" spans="1:18" s="128" customFormat="1">
      <c r="A182" s="12">
        <v>72</v>
      </c>
      <c r="B182" s="147" t="s">
        <v>85</v>
      </c>
      <c r="C182" s="208" t="s">
        <v>1796</v>
      </c>
      <c r="D182" s="240">
        <v>1982</v>
      </c>
      <c r="E182" s="286" t="s">
        <v>1114</v>
      </c>
      <c r="F182" s="66" t="s">
        <v>1819</v>
      </c>
      <c r="G182" s="11" t="str">
        <f t="shared" ref="G182:G198" si="20">IF(COUNTIF(uomini,C182)&gt;1,"x"," ")</f>
        <v xml:space="preserve"> </v>
      </c>
      <c r="H182" s="10"/>
      <c r="I182" s="10"/>
      <c r="J182" s="10">
        <f>VLOOKUP(C182,GAGLIANO1,8,FALSE)</f>
        <v>18</v>
      </c>
      <c r="K182" s="10"/>
      <c r="L182" s="10"/>
      <c r="M182" s="10"/>
      <c r="N182" s="55"/>
      <c r="O182" s="12"/>
      <c r="P182" s="12">
        <f t="shared" ref="P182:P198" si="21">SUM(H182:N182)</f>
        <v>18</v>
      </c>
      <c r="Q182" s="12">
        <f t="shared" ref="Q182:Q198" si="22">COUNT(F182:N182)</f>
        <v>1</v>
      </c>
      <c r="R182" s="12">
        <f t="shared" ref="R182:R198" si="23">P182+O182</f>
        <v>18</v>
      </c>
    </row>
    <row r="183" spans="1:18" s="128" customFormat="1">
      <c r="A183" s="12">
        <v>73</v>
      </c>
      <c r="B183" s="147" t="s">
        <v>85</v>
      </c>
      <c r="C183" s="66" t="s">
        <v>2518</v>
      </c>
      <c r="D183" s="20">
        <v>1980</v>
      </c>
      <c r="E183" s="260" t="s">
        <v>2329</v>
      </c>
      <c r="F183" s="66" t="s">
        <v>2330</v>
      </c>
      <c r="G183" s="11" t="str">
        <f t="shared" si="20"/>
        <v xml:space="preserve"> </v>
      </c>
      <c r="H183" s="66"/>
      <c r="I183" s="66"/>
      <c r="J183" s="66"/>
      <c r="K183" s="66"/>
      <c r="L183" s="66"/>
      <c r="M183" s="66"/>
      <c r="N183" s="20">
        <v>17</v>
      </c>
      <c r="O183" s="19"/>
      <c r="P183" s="12">
        <f t="shared" si="21"/>
        <v>17</v>
      </c>
      <c r="Q183" s="12">
        <f t="shared" si="22"/>
        <v>1</v>
      </c>
      <c r="R183" s="12">
        <f t="shared" si="23"/>
        <v>17</v>
      </c>
    </row>
    <row r="184" spans="1:18" s="128" customFormat="1">
      <c r="A184" s="12">
        <v>74</v>
      </c>
      <c r="B184" s="66" t="s">
        <v>85</v>
      </c>
      <c r="C184" s="66" t="s">
        <v>2589</v>
      </c>
      <c r="D184" s="20">
        <v>1978</v>
      </c>
      <c r="E184" s="260" t="s">
        <v>2344</v>
      </c>
      <c r="F184" s="66" t="s">
        <v>2345</v>
      </c>
      <c r="G184" s="11" t="str">
        <f t="shared" si="20"/>
        <v xml:space="preserve"> </v>
      </c>
      <c r="H184" s="66"/>
      <c r="I184" s="66"/>
      <c r="J184" s="66"/>
      <c r="K184" s="66"/>
      <c r="L184" s="66"/>
      <c r="M184" s="66"/>
      <c r="N184" s="20">
        <v>16</v>
      </c>
      <c r="O184" s="19"/>
      <c r="P184" s="12">
        <f t="shared" si="21"/>
        <v>16</v>
      </c>
      <c r="Q184" s="12">
        <f t="shared" si="22"/>
        <v>1</v>
      </c>
      <c r="R184" s="12">
        <f t="shared" si="23"/>
        <v>16</v>
      </c>
    </row>
    <row r="185" spans="1:18" s="128" customFormat="1">
      <c r="A185" s="12">
        <v>75</v>
      </c>
      <c r="B185" s="66" t="s">
        <v>85</v>
      </c>
      <c r="C185" s="95" t="s">
        <v>844</v>
      </c>
      <c r="D185" s="242">
        <v>1980</v>
      </c>
      <c r="E185" s="256" t="s">
        <v>598</v>
      </c>
      <c r="F185" s="95" t="s">
        <v>599</v>
      </c>
      <c r="G185" s="11" t="str">
        <f t="shared" si="20"/>
        <v xml:space="preserve"> </v>
      </c>
      <c r="H185" s="10">
        <f>VLOOKUP(C185,'1 PORTOSELVAGGIO'!MONOPOLI,5,FALSE)</f>
        <v>15</v>
      </c>
      <c r="I185" s="10"/>
      <c r="J185" s="10"/>
      <c r="K185" s="10"/>
      <c r="L185" s="10"/>
      <c r="M185" s="10"/>
      <c r="N185" s="55"/>
      <c r="O185" s="12"/>
      <c r="P185" s="12">
        <f t="shared" si="21"/>
        <v>15</v>
      </c>
      <c r="Q185" s="12">
        <f t="shared" si="22"/>
        <v>1</v>
      </c>
      <c r="R185" s="12">
        <f t="shared" si="23"/>
        <v>15</v>
      </c>
    </row>
    <row r="186" spans="1:18" s="128" customFormat="1">
      <c r="A186" s="12">
        <v>76</v>
      </c>
      <c r="B186" s="66" t="s">
        <v>85</v>
      </c>
      <c r="C186" s="66" t="s">
        <v>2606</v>
      </c>
      <c r="D186" s="20">
        <v>1979</v>
      </c>
      <c r="E186" s="260" t="s">
        <v>531</v>
      </c>
      <c r="F186" s="66" t="s">
        <v>1496</v>
      </c>
      <c r="G186" s="11" t="str">
        <f t="shared" si="20"/>
        <v xml:space="preserve"> </v>
      </c>
      <c r="H186" s="66"/>
      <c r="I186" s="66"/>
      <c r="J186" s="66"/>
      <c r="K186" s="66"/>
      <c r="L186" s="66"/>
      <c r="M186" s="66"/>
      <c r="N186" s="20">
        <v>14</v>
      </c>
      <c r="O186" s="19"/>
      <c r="P186" s="12">
        <f t="shared" si="21"/>
        <v>14</v>
      </c>
      <c r="Q186" s="12">
        <f t="shared" si="22"/>
        <v>1</v>
      </c>
      <c r="R186" s="12">
        <f t="shared" si="23"/>
        <v>14</v>
      </c>
    </row>
    <row r="187" spans="1:18" s="128" customFormat="1">
      <c r="A187" s="12">
        <v>77</v>
      </c>
      <c r="B187" s="66" t="s">
        <v>85</v>
      </c>
      <c r="C187" s="95" t="s">
        <v>921</v>
      </c>
      <c r="D187" s="242">
        <v>1978</v>
      </c>
      <c r="E187" s="256" t="s">
        <v>861</v>
      </c>
      <c r="F187" s="95" t="s">
        <v>862</v>
      </c>
      <c r="G187" s="11" t="str">
        <f t="shared" si="20"/>
        <v xml:space="preserve"> </v>
      </c>
      <c r="H187" s="10">
        <f>VLOOKUP(C187,'1 PORTOSELVAGGIO'!MONOPOLI,5,FALSE)</f>
        <v>13</v>
      </c>
      <c r="I187" s="10"/>
      <c r="J187" s="10"/>
      <c r="K187" s="10"/>
      <c r="L187" s="10"/>
      <c r="M187" s="10"/>
      <c r="N187" s="55"/>
      <c r="O187" s="12"/>
      <c r="P187" s="12">
        <f t="shared" si="21"/>
        <v>13</v>
      </c>
      <c r="Q187" s="12">
        <f t="shared" si="22"/>
        <v>1</v>
      </c>
      <c r="R187" s="12">
        <f t="shared" si="23"/>
        <v>13</v>
      </c>
    </row>
    <row r="188" spans="1:18" s="128" customFormat="1">
      <c r="A188" s="12">
        <v>78</v>
      </c>
      <c r="B188" s="66" t="s">
        <v>85</v>
      </c>
      <c r="C188" s="66" t="s">
        <v>1972</v>
      </c>
      <c r="D188" s="222">
        <v>1980</v>
      </c>
      <c r="E188" s="223" t="s">
        <v>481</v>
      </c>
      <c r="F188" s="146" t="s">
        <v>482</v>
      </c>
      <c r="G188" s="11" t="str">
        <f t="shared" si="20"/>
        <v xml:space="preserve"> </v>
      </c>
      <c r="H188" s="10"/>
      <c r="I188" s="10"/>
      <c r="J188" s="10"/>
      <c r="K188" s="10">
        <f>VLOOKUP(C188,severino1,8,FALSE)</f>
        <v>13</v>
      </c>
      <c r="L188" s="10"/>
      <c r="M188" s="10"/>
      <c r="N188" s="55"/>
      <c r="O188" s="12"/>
      <c r="P188" s="12">
        <f t="shared" si="21"/>
        <v>13</v>
      </c>
      <c r="Q188" s="12">
        <f t="shared" si="22"/>
        <v>1</v>
      </c>
      <c r="R188" s="12">
        <f t="shared" si="23"/>
        <v>13</v>
      </c>
    </row>
    <row r="189" spans="1:18" s="128" customFormat="1">
      <c r="A189" s="12">
        <v>79</v>
      </c>
      <c r="B189" s="66" t="s">
        <v>85</v>
      </c>
      <c r="C189" s="66" t="s">
        <v>1991</v>
      </c>
      <c r="D189" s="222">
        <v>1981</v>
      </c>
      <c r="E189" s="223" t="s">
        <v>2085</v>
      </c>
      <c r="F189" s="146" t="s">
        <v>2066</v>
      </c>
      <c r="G189" s="11" t="str">
        <f t="shared" si="20"/>
        <v xml:space="preserve"> </v>
      </c>
      <c r="H189" s="10"/>
      <c r="I189" s="10"/>
      <c r="J189" s="10"/>
      <c r="K189" s="10">
        <f>VLOOKUP(C189,severino1,8,FALSE)</f>
        <v>12</v>
      </c>
      <c r="L189" s="10"/>
      <c r="M189" s="10"/>
      <c r="N189" s="55"/>
      <c r="O189" s="12"/>
      <c r="P189" s="12">
        <f t="shared" si="21"/>
        <v>12</v>
      </c>
      <c r="Q189" s="12">
        <f t="shared" si="22"/>
        <v>1</v>
      </c>
      <c r="R189" s="12">
        <f t="shared" si="23"/>
        <v>12</v>
      </c>
    </row>
    <row r="190" spans="1:18" s="128" customFormat="1">
      <c r="A190" s="12">
        <v>80</v>
      </c>
      <c r="B190" s="66" t="s">
        <v>85</v>
      </c>
      <c r="C190" s="66" t="s">
        <v>1992</v>
      </c>
      <c r="D190" s="222">
        <v>1980</v>
      </c>
      <c r="E190" s="223" t="s">
        <v>2077</v>
      </c>
      <c r="F190" s="146" t="s">
        <v>2057</v>
      </c>
      <c r="G190" s="11" t="str">
        <f t="shared" si="20"/>
        <v xml:space="preserve"> </v>
      </c>
      <c r="H190" s="10"/>
      <c r="I190" s="10"/>
      <c r="J190" s="10"/>
      <c r="K190" s="10">
        <f>VLOOKUP(C190,severino1,8,FALSE)</f>
        <v>11</v>
      </c>
      <c r="L190" s="10"/>
      <c r="M190" s="10"/>
      <c r="N190" s="55"/>
      <c r="O190" s="12"/>
      <c r="P190" s="12">
        <f t="shared" si="21"/>
        <v>11</v>
      </c>
      <c r="Q190" s="12">
        <f t="shared" si="22"/>
        <v>1</v>
      </c>
      <c r="R190" s="12">
        <f t="shared" si="23"/>
        <v>11</v>
      </c>
    </row>
    <row r="191" spans="1:18" s="128" customFormat="1">
      <c r="A191" s="12">
        <v>81</v>
      </c>
      <c r="B191" s="66" t="s">
        <v>85</v>
      </c>
      <c r="C191" s="95" t="s">
        <v>955</v>
      </c>
      <c r="D191" s="242">
        <v>1978</v>
      </c>
      <c r="E191" s="256" t="s">
        <v>514</v>
      </c>
      <c r="F191" s="95" t="s">
        <v>515</v>
      </c>
      <c r="G191" s="11" t="str">
        <f t="shared" si="20"/>
        <v xml:space="preserve"> </v>
      </c>
      <c r="H191" s="10">
        <f>VLOOKUP(C191,'1 PORTOSELVAGGIO'!MONOPOLI,5,FALSE)</f>
        <v>11</v>
      </c>
      <c r="I191" s="10"/>
      <c r="J191" s="10"/>
      <c r="K191" s="10"/>
      <c r="L191" s="10"/>
      <c r="M191" s="10"/>
      <c r="N191" s="55"/>
      <c r="O191" s="12"/>
      <c r="P191" s="12">
        <f t="shared" si="21"/>
        <v>11</v>
      </c>
      <c r="Q191" s="12">
        <f t="shared" si="22"/>
        <v>1</v>
      </c>
      <c r="R191" s="12">
        <f t="shared" si="23"/>
        <v>11</v>
      </c>
    </row>
    <row r="192" spans="1:18" s="128" customFormat="1">
      <c r="A192" s="12">
        <v>82</v>
      </c>
      <c r="B192" s="66" t="s">
        <v>85</v>
      </c>
      <c r="C192" s="95" t="s">
        <v>979</v>
      </c>
      <c r="D192" s="242">
        <v>1979</v>
      </c>
      <c r="E192" s="256" t="s">
        <v>598</v>
      </c>
      <c r="F192" s="95" t="s">
        <v>599</v>
      </c>
      <c r="G192" s="11" t="str">
        <f t="shared" si="20"/>
        <v xml:space="preserve"> </v>
      </c>
      <c r="H192" s="10">
        <f>VLOOKUP(C192,'1 PORTOSELVAGGIO'!MONOPOLI,5,FALSE)</f>
        <v>10</v>
      </c>
      <c r="I192" s="10"/>
      <c r="J192" s="10"/>
      <c r="K192" s="10"/>
      <c r="L192" s="10"/>
      <c r="M192" s="10"/>
      <c r="N192" s="55"/>
      <c r="O192" s="12"/>
      <c r="P192" s="12">
        <f t="shared" si="21"/>
        <v>10</v>
      </c>
      <c r="Q192" s="12">
        <f t="shared" si="22"/>
        <v>1</v>
      </c>
      <c r="R192" s="12">
        <f t="shared" si="23"/>
        <v>10</v>
      </c>
    </row>
    <row r="193" spans="1:18" s="128" customFormat="1">
      <c r="A193" s="12">
        <v>83</v>
      </c>
      <c r="B193" s="66" t="s">
        <v>85</v>
      </c>
      <c r="C193" s="66" t="s">
        <v>2004</v>
      </c>
      <c r="D193" s="222">
        <v>1978</v>
      </c>
      <c r="E193" s="223" t="s">
        <v>526</v>
      </c>
      <c r="F193" s="146" t="s">
        <v>527</v>
      </c>
      <c r="G193" s="11" t="str">
        <f t="shared" si="20"/>
        <v xml:space="preserve"> </v>
      </c>
      <c r="H193" s="10"/>
      <c r="I193" s="10"/>
      <c r="J193" s="10"/>
      <c r="K193" s="10">
        <f>VLOOKUP(C193,severino1,8,FALSE)</f>
        <v>10</v>
      </c>
      <c r="L193" s="10"/>
      <c r="M193" s="10"/>
      <c r="N193" s="55"/>
      <c r="O193" s="12"/>
      <c r="P193" s="12">
        <f t="shared" si="21"/>
        <v>10</v>
      </c>
      <c r="Q193" s="12">
        <f t="shared" si="22"/>
        <v>1</v>
      </c>
      <c r="R193" s="12">
        <f t="shared" si="23"/>
        <v>10</v>
      </c>
    </row>
    <row r="194" spans="1:18" s="128" customFormat="1">
      <c r="A194" s="12">
        <v>84</v>
      </c>
      <c r="B194" s="66" t="s">
        <v>85</v>
      </c>
      <c r="C194" s="66" t="s">
        <v>2016</v>
      </c>
      <c r="D194" s="222">
        <v>1979</v>
      </c>
      <c r="E194" s="223" t="s">
        <v>2086</v>
      </c>
      <c r="F194" s="146" t="s">
        <v>2067</v>
      </c>
      <c r="G194" s="11" t="str">
        <f t="shared" si="20"/>
        <v xml:space="preserve"> </v>
      </c>
      <c r="H194" s="10"/>
      <c r="I194" s="10"/>
      <c r="J194" s="10"/>
      <c r="K194" s="10">
        <f>VLOOKUP(C194,severino1,8,FALSE)</f>
        <v>9</v>
      </c>
      <c r="L194" s="10"/>
      <c r="M194" s="10"/>
      <c r="N194" s="55"/>
      <c r="O194" s="12"/>
      <c r="P194" s="12">
        <f t="shared" si="21"/>
        <v>9</v>
      </c>
      <c r="Q194" s="12">
        <f t="shared" si="22"/>
        <v>1</v>
      </c>
      <c r="R194" s="12">
        <f t="shared" si="23"/>
        <v>9</v>
      </c>
    </row>
    <row r="195" spans="1:18" s="128" customFormat="1">
      <c r="A195" s="12">
        <v>85</v>
      </c>
      <c r="B195" s="66" t="s">
        <v>85</v>
      </c>
      <c r="C195" s="95" t="s">
        <v>1021</v>
      </c>
      <c r="D195" s="242">
        <v>1982</v>
      </c>
      <c r="E195" s="256" t="s">
        <v>588</v>
      </c>
      <c r="F195" s="95" t="s">
        <v>589</v>
      </c>
      <c r="G195" s="11" t="str">
        <f t="shared" si="20"/>
        <v xml:space="preserve"> </v>
      </c>
      <c r="H195" s="10">
        <f>VLOOKUP(C195,'1 PORTOSELVAGGIO'!MONOPOLI,5,FALSE)</f>
        <v>9</v>
      </c>
      <c r="I195" s="10"/>
      <c r="J195" s="10"/>
      <c r="K195" s="10"/>
      <c r="L195" s="10"/>
      <c r="M195" s="10"/>
      <c r="N195" s="55"/>
      <c r="O195" s="12"/>
      <c r="P195" s="12">
        <f t="shared" si="21"/>
        <v>9</v>
      </c>
      <c r="Q195" s="12">
        <f t="shared" si="22"/>
        <v>1</v>
      </c>
      <c r="R195" s="12">
        <f t="shared" si="23"/>
        <v>9</v>
      </c>
    </row>
    <row r="196" spans="1:18" s="128" customFormat="1">
      <c r="A196" s="12">
        <v>86</v>
      </c>
      <c r="B196" s="66" t="s">
        <v>85</v>
      </c>
      <c r="C196" s="95" t="s">
        <v>1065</v>
      </c>
      <c r="D196" s="242">
        <v>1978</v>
      </c>
      <c r="E196" s="256" t="s">
        <v>598</v>
      </c>
      <c r="F196" s="95" t="s">
        <v>599</v>
      </c>
      <c r="G196" s="11" t="str">
        <f t="shared" si="20"/>
        <v xml:space="preserve"> </v>
      </c>
      <c r="H196" s="10">
        <f>VLOOKUP(C196,'1 PORTOSELVAGGIO'!MONOPOLI,5,FALSE)</f>
        <v>8</v>
      </c>
      <c r="I196" s="10"/>
      <c r="J196" s="10"/>
      <c r="K196" s="10"/>
      <c r="L196" s="10"/>
      <c r="M196" s="10"/>
      <c r="N196" s="55"/>
      <c r="O196" s="12"/>
      <c r="P196" s="12">
        <f t="shared" si="21"/>
        <v>8</v>
      </c>
      <c r="Q196" s="12">
        <f t="shared" si="22"/>
        <v>1</v>
      </c>
      <c r="R196" s="12">
        <f t="shared" si="23"/>
        <v>8</v>
      </c>
    </row>
    <row r="197" spans="1:18" s="128" customFormat="1">
      <c r="A197" s="12">
        <v>87</v>
      </c>
      <c r="B197" s="66" t="s">
        <v>85</v>
      </c>
      <c r="C197" s="95" t="s">
        <v>1095</v>
      </c>
      <c r="D197" s="242">
        <v>1979</v>
      </c>
      <c r="E197" s="256" t="s">
        <v>472</v>
      </c>
      <c r="F197" s="95" t="s">
        <v>473</v>
      </c>
      <c r="G197" s="11" t="str">
        <f t="shared" si="20"/>
        <v xml:space="preserve"> </v>
      </c>
      <c r="H197" s="10">
        <f>VLOOKUP(C197,'1 PORTOSELVAGGIO'!MONOPOLI,5,FALSE)</f>
        <v>7</v>
      </c>
      <c r="I197" s="10"/>
      <c r="J197" s="10"/>
      <c r="K197" s="10"/>
      <c r="L197" s="10"/>
      <c r="M197" s="10"/>
      <c r="N197" s="55"/>
      <c r="O197" s="12"/>
      <c r="P197" s="12">
        <f t="shared" si="21"/>
        <v>7</v>
      </c>
      <c r="Q197" s="12">
        <f t="shared" si="22"/>
        <v>1</v>
      </c>
      <c r="R197" s="12">
        <f t="shared" si="23"/>
        <v>7</v>
      </c>
    </row>
    <row r="198" spans="1:18" s="128" customFormat="1">
      <c r="A198" s="12">
        <v>88</v>
      </c>
      <c r="B198" s="66" t="s">
        <v>85</v>
      </c>
      <c r="C198" s="95" t="s">
        <v>1274</v>
      </c>
      <c r="D198" s="242">
        <v>1982</v>
      </c>
      <c r="E198" s="256" t="s">
        <v>733</v>
      </c>
      <c r="F198" s="95" t="s">
        <v>734</v>
      </c>
      <c r="G198" s="11" t="str">
        <f t="shared" si="20"/>
        <v xml:space="preserve"> </v>
      </c>
      <c r="H198" s="10">
        <f>VLOOKUP(C198,'1 PORTOSELVAGGIO'!MONOPOLI,5,FALSE)</f>
        <v>5</v>
      </c>
      <c r="I198" s="10"/>
      <c r="J198" s="10"/>
      <c r="K198" s="10"/>
      <c r="L198" s="10"/>
      <c r="M198" s="10"/>
      <c r="N198" s="55"/>
      <c r="O198" s="12"/>
      <c r="P198" s="12">
        <f t="shared" si="21"/>
        <v>5</v>
      </c>
      <c r="Q198" s="12">
        <f t="shared" si="22"/>
        <v>1</v>
      </c>
      <c r="R198" s="12">
        <f t="shared" si="23"/>
        <v>5</v>
      </c>
    </row>
    <row r="199" spans="1:18" s="128" customFormat="1">
      <c r="A199" s="14"/>
      <c r="B199" s="121"/>
      <c r="C199" s="121"/>
      <c r="D199" s="244"/>
      <c r="E199" s="313"/>
      <c r="F199" s="121"/>
      <c r="G199" s="35"/>
      <c r="H199" s="17"/>
      <c r="I199" s="17"/>
      <c r="J199" s="17"/>
      <c r="K199" s="17"/>
      <c r="L199" s="17"/>
      <c r="M199" s="17"/>
      <c r="N199" s="56"/>
      <c r="O199" s="14"/>
      <c r="P199" s="14"/>
      <c r="Q199" s="14"/>
      <c r="R199" s="14"/>
    </row>
    <row r="200" spans="1:18" s="128" customFormat="1" ht="13.5" thickBot="1">
      <c r="A200" s="14"/>
      <c r="B200" s="121"/>
      <c r="C200" s="121"/>
      <c r="D200" s="244"/>
      <c r="E200" s="313"/>
      <c r="F200" s="121"/>
      <c r="G200" s="35"/>
      <c r="H200" s="17"/>
      <c r="I200" s="17"/>
      <c r="J200" s="17"/>
      <c r="K200" s="17"/>
      <c r="L200" s="17"/>
      <c r="M200" s="17"/>
      <c r="N200" s="56"/>
      <c r="O200" s="14"/>
      <c r="P200" s="14"/>
      <c r="Q200" s="14"/>
      <c r="R200" s="14"/>
    </row>
    <row r="201" spans="1:18" ht="38.25">
      <c r="A201" s="99" t="s">
        <v>87</v>
      </c>
      <c r="B201" s="100"/>
      <c r="C201" s="100"/>
      <c r="D201" s="237"/>
      <c r="E201" s="306"/>
      <c r="F201" s="101"/>
      <c r="G201" s="21"/>
      <c r="H201" s="41" t="s">
        <v>441</v>
      </c>
      <c r="I201" s="32" t="s">
        <v>2</v>
      </c>
      <c r="J201" s="32" t="s">
        <v>3</v>
      </c>
      <c r="K201" s="32" t="s">
        <v>4</v>
      </c>
      <c r="L201" s="32" t="s">
        <v>6</v>
      </c>
      <c r="M201" s="32" t="s">
        <v>2169</v>
      </c>
      <c r="N201" s="32" t="s">
        <v>5</v>
      </c>
      <c r="O201" s="28" t="s">
        <v>7</v>
      </c>
      <c r="P201" s="88" t="s">
        <v>8</v>
      </c>
      <c r="Q201" s="89" t="s">
        <v>9</v>
      </c>
      <c r="R201" s="28" t="s">
        <v>10</v>
      </c>
    </row>
    <row r="202" spans="1:18" ht="13.5" thickBot="1">
      <c r="A202" s="102"/>
      <c r="B202" s="103"/>
      <c r="C202" s="103"/>
      <c r="D202" s="238"/>
      <c r="E202" s="307"/>
      <c r="F202" s="104"/>
      <c r="G202" s="22"/>
      <c r="H202" s="40" t="s">
        <v>12</v>
      </c>
      <c r="I202" s="33" t="s">
        <v>11</v>
      </c>
      <c r="J202" s="33" t="s">
        <v>12</v>
      </c>
      <c r="K202" s="33" t="s">
        <v>11</v>
      </c>
      <c r="L202" s="33" t="s">
        <v>13</v>
      </c>
      <c r="M202" s="33" t="s">
        <v>13</v>
      </c>
      <c r="N202" s="33" t="s">
        <v>14</v>
      </c>
      <c r="O202" s="92"/>
      <c r="P202" s="90"/>
      <c r="Q202" s="91"/>
      <c r="R202" s="92"/>
    </row>
    <row r="203" spans="1:18">
      <c r="A203" s="42" t="s">
        <v>15</v>
      </c>
      <c r="B203" s="42" t="s">
        <v>16</v>
      </c>
      <c r="C203" s="75" t="s">
        <v>17</v>
      </c>
      <c r="D203" s="42" t="s">
        <v>18</v>
      </c>
      <c r="E203" s="308"/>
      <c r="F203" s="76" t="s">
        <v>19</v>
      </c>
      <c r="G203" s="23"/>
      <c r="H203" s="24">
        <v>42869</v>
      </c>
      <c r="I203" s="24">
        <v>42883</v>
      </c>
      <c r="J203" s="31">
        <v>42911</v>
      </c>
      <c r="K203" s="31">
        <v>42925</v>
      </c>
      <c r="L203" s="31">
        <v>42981</v>
      </c>
      <c r="M203" s="31">
        <v>43016</v>
      </c>
      <c r="N203" s="31">
        <v>43079</v>
      </c>
      <c r="O203" s="31"/>
      <c r="P203" s="86"/>
      <c r="Q203" s="87"/>
      <c r="R203" s="87"/>
    </row>
    <row r="204" spans="1:18">
      <c r="A204" s="12">
        <v>1</v>
      </c>
      <c r="B204" s="95" t="s">
        <v>88</v>
      </c>
      <c r="C204" s="95" t="s">
        <v>429</v>
      </c>
      <c r="D204" s="242">
        <v>1976</v>
      </c>
      <c r="E204" s="256" t="s">
        <v>458</v>
      </c>
      <c r="F204" s="95" t="s">
        <v>459</v>
      </c>
      <c r="G204" s="11" t="str">
        <f>IF(COUNTIF(uomini,C204)&gt;1,"x"," ")</f>
        <v xml:space="preserve"> </v>
      </c>
      <c r="H204" s="327">
        <f>VLOOKUP(C204,'1 PORTOSELVAGGIO'!MONOPOLI,5,FALSE)</f>
        <v>38</v>
      </c>
      <c r="I204" s="10">
        <f>VLOOKUP(C204,CHIARO1,7,FALSE)</f>
        <v>38</v>
      </c>
      <c r="J204" s="10">
        <f>VLOOKUP(C204,GAGLIANO1,8,FALSE)</f>
        <v>38</v>
      </c>
      <c r="K204" s="10">
        <f>VLOOKUP(C204,severino1,8,FALSE)</f>
        <v>38</v>
      </c>
      <c r="L204" s="10">
        <v>40</v>
      </c>
      <c r="M204" s="10">
        <v>40</v>
      </c>
      <c r="N204" s="328">
        <v>32</v>
      </c>
      <c r="O204" s="12">
        <v>15</v>
      </c>
      <c r="P204" s="12">
        <f>SUM(F204:O204)</f>
        <v>279</v>
      </c>
      <c r="Q204" s="12">
        <f>COUNT(F204:N204)</f>
        <v>7</v>
      </c>
      <c r="R204" s="12">
        <f>P204-H204-N204</f>
        <v>209</v>
      </c>
    </row>
    <row r="205" spans="1:18">
      <c r="A205" s="12">
        <v>2</v>
      </c>
      <c r="B205" s="95" t="s">
        <v>88</v>
      </c>
      <c r="C205" s="95" t="s">
        <v>480</v>
      </c>
      <c r="D205" s="242">
        <v>1976</v>
      </c>
      <c r="E205" s="256" t="s">
        <v>481</v>
      </c>
      <c r="F205" s="95" t="s">
        <v>482</v>
      </c>
      <c r="G205" s="11" t="str">
        <f>IF(COUNTIF(uomini,C205)&gt;1,"x"," ")</f>
        <v xml:space="preserve"> </v>
      </c>
      <c r="H205" s="10">
        <f>VLOOKUP(C205,'1 PORTOSELVAGGIO'!MONOPOLI,5,FALSE)</f>
        <v>34</v>
      </c>
      <c r="I205" s="327">
        <f>VLOOKUP(C205,CHIARO1,7,FALSE)</f>
        <v>31</v>
      </c>
      <c r="J205" s="327">
        <f>VLOOKUP(C205,GAGLIANO1,8,FALSE)</f>
        <v>32</v>
      </c>
      <c r="K205" s="10">
        <f>VLOOKUP(C205,severino1,8,FALSE)</f>
        <v>33</v>
      </c>
      <c r="L205" s="10">
        <v>38</v>
      </c>
      <c r="M205" s="10">
        <v>38</v>
      </c>
      <c r="N205" s="55">
        <v>33</v>
      </c>
      <c r="O205" s="12">
        <v>15</v>
      </c>
      <c r="P205" s="12">
        <f>SUM(F205:O205)</f>
        <v>254</v>
      </c>
      <c r="Q205" s="12">
        <f>COUNT(F205:N205)</f>
        <v>7</v>
      </c>
      <c r="R205" s="12">
        <f>P205-I205-J205</f>
        <v>191</v>
      </c>
    </row>
    <row r="206" spans="1:18">
      <c r="A206" s="12">
        <v>3</v>
      </c>
      <c r="B206" s="95" t="s">
        <v>88</v>
      </c>
      <c r="C206" s="146" t="s">
        <v>1464</v>
      </c>
      <c r="D206" s="222">
        <v>1973</v>
      </c>
      <c r="E206" s="223" t="s">
        <v>1465</v>
      </c>
      <c r="F206" s="146" t="s">
        <v>1466</v>
      </c>
      <c r="G206" s="11" t="str">
        <f>IF(COUNTIF(uomini,C206)&gt;1,"x"," ")</f>
        <v xml:space="preserve"> </v>
      </c>
      <c r="H206" s="10"/>
      <c r="I206" s="10">
        <f>VLOOKUP(C206,CHIARO1,7,FALSE)</f>
        <v>40</v>
      </c>
      <c r="J206" s="10">
        <f>VLOOKUP(C206,GAGLIANO1,8,FALSE)</f>
        <v>36</v>
      </c>
      <c r="K206" s="10">
        <f>VLOOKUP(C206,severino1,8,FALSE)</f>
        <v>40</v>
      </c>
      <c r="L206" s="10">
        <v>33</v>
      </c>
      <c r="M206" s="10"/>
      <c r="N206" s="55">
        <v>38</v>
      </c>
      <c r="O206" s="12"/>
      <c r="P206" s="12">
        <f>SUM(F206:N206)</f>
        <v>187</v>
      </c>
      <c r="Q206" s="12">
        <f>COUNT(F206:N206)</f>
        <v>5</v>
      </c>
      <c r="R206" s="12">
        <f>P206+O206</f>
        <v>187</v>
      </c>
    </row>
    <row r="207" spans="1:18">
      <c r="A207" s="12">
        <v>4</v>
      </c>
      <c r="B207" s="95" t="s">
        <v>88</v>
      </c>
      <c r="C207" s="95" t="s">
        <v>495</v>
      </c>
      <c r="D207" s="242">
        <v>1976</v>
      </c>
      <c r="E207" s="256" t="s">
        <v>496</v>
      </c>
      <c r="F207" s="95" t="s">
        <v>497</v>
      </c>
      <c r="G207" s="11" t="str">
        <f>IF(COUNTIF(uomini,C207)&gt;1,"x"," ")</f>
        <v xml:space="preserve"> </v>
      </c>
      <c r="H207" s="10">
        <f>VLOOKUP(C207,'1 PORTOSELVAGGIO'!MONOPOLI,5,FALSE)</f>
        <v>32</v>
      </c>
      <c r="I207" s="10"/>
      <c r="J207" s="10">
        <f>VLOOKUP(C207,GAGLIANO1,8,FALSE)</f>
        <v>35</v>
      </c>
      <c r="K207" s="10">
        <f>VLOOKUP(C207,severino1,8,FALSE)</f>
        <v>31</v>
      </c>
      <c r="L207" s="10">
        <v>34</v>
      </c>
      <c r="M207" s="10">
        <v>36</v>
      </c>
      <c r="N207" s="328">
        <v>28</v>
      </c>
      <c r="O207" s="12"/>
      <c r="P207" s="12">
        <f>SUM(F207:N207)</f>
        <v>196</v>
      </c>
      <c r="Q207" s="12">
        <f>COUNT(F207:N207)</f>
        <v>6</v>
      </c>
      <c r="R207" s="12">
        <f>P207+O207-N207</f>
        <v>168</v>
      </c>
    </row>
    <row r="208" spans="1:18">
      <c r="A208" s="12">
        <v>5</v>
      </c>
      <c r="B208" s="95" t="s">
        <v>88</v>
      </c>
      <c r="C208" s="95" t="s">
        <v>545</v>
      </c>
      <c r="D208" s="242">
        <v>1973</v>
      </c>
      <c r="E208" s="256" t="s">
        <v>546</v>
      </c>
      <c r="F208" s="95" t="s">
        <v>547</v>
      </c>
      <c r="G208" s="11" t="str">
        <f>IF(COUNTIF(uomini,C208)&gt;1,"x"," ")</f>
        <v xml:space="preserve"> </v>
      </c>
      <c r="H208" s="10">
        <f>VLOOKUP(C208,'1 PORTOSELVAGGIO'!MONOPOLI,5,FALSE)</f>
        <v>23</v>
      </c>
      <c r="I208" s="10">
        <f>VLOOKUP(C208,CHIARO1,7,FALSE)</f>
        <v>29</v>
      </c>
      <c r="J208" s="327">
        <f>VLOOKUP(C208,GAGLIANO1,8,FALSE)</f>
        <v>19</v>
      </c>
      <c r="K208" s="10">
        <f>VLOOKUP(C208,severino1,8,FALSE)</f>
        <v>22</v>
      </c>
      <c r="L208" s="10">
        <v>31</v>
      </c>
      <c r="M208" s="10">
        <v>34</v>
      </c>
      <c r="N208" s="328">
        <v>21</v>
      </c>
      <c r="O208" s="12">
        <v>15</v>
      </c>
      <c r="P208" s="12">
        <f>SUM(F208:O208)</f>
        <v>194</v>
      </c>
      <c r="Q208" s="12">
        <f>COUNT(F208:N208)</f>
        <v>7</v>
      </c>
      <c r="R208" s="12">
        <f>P208-J208-N208</f>
        <v>154</v>
      </c>
    </row>
    <row r="209" spans="1:18">
      <c r="A209" s="12">
        <v>6</v>
      </c>
      <c r="B209" s="95" t="s">
        <v>88</v>
      </c>
      <c r="C209" s="95" t="s">
        <v>434</v>
      </c>
      <c r="D209" s="242">
        <v>1974</v>
      </c>
      <c r="E209" s="256" t="s">
        <v>445</v>
      </c>
      <c r="F209" s="95" t="s">
        <v>446</v>
      </c>
      <c r="G209" s="11" t="str">
        <f>IF(COUNTIF(uomini,C209)&gt;1,"x"," ")</f>
        <v xml:space="preserve"> </v>
      </c>
      <c r="H209" s="10">
        <f>VLOOKUP(C209,'1 PORTOSELVAGGIO'!MONOPOLI,5,FALSE)</f>
        <v>26</v>
      </c>
      <c r="I209" s="10">
        <f>VLOOKUP(C209,CHIARO1,7,FALSE)</f>
        <v>26</v>
      </c>
      <c r="J209" s="10">
        <f>VLOOKUP(C209,GAGLIANO1,8,FALSE)</f>
        <v>13</v>
      </c>
      <c r="K209" s="10">
        <f>VLOOKUP(C209,severino1,8,FALSE)</f>
        <v>17</v>
      </c>
      <c r="L209" s="10">
        <v>26</v>
      </c>
      <c r="M209" s="10"/>
      <c r="N209" s="55"/>
      <c r="O209" s="12"/>
      <c r="P209" s="12">
        <f>SUM(F209:N209)</f>
        <v>108</v>
      </c>
      <c r="Q209" s="12">
        <f>COUNT(F209:N209)</f>
        <v>5</v>
      </c>
      <c r="R209" s="12">
        <f>P209+O209</f>
        <v>108</v>
      </c>
    </row>
    <row r="210" spans="1:18">
      <c r="A210" s="12">
        <v>7</v>
      </c>
      <c r="B210" s="95" t="s">
        <v>88</v>
      </c>
      <c r="C210" s="95" t="s">
        <v>422</v>
      </c>
      <c r="D210" s="242">
        <v>1977</v>
      </c>
      <c r="E210" s="256" t="s">
        <v>445</v>
      </c>
      <c r="F210" s="95" t="s">
        <v>446</v>
      </c>
      <c r="G210" s="11" t="str">
        <f>IF(COUNTIF(uomini,C210)&gt;1,"x"," ")</f>
        <v xml:space="preserve"> </v>
      </c>
      <c r="H210" s="10">
        <f>VLOOKUP(C210,'1 PORTOSELVAGGIO'!MONOPOLI,5,FALSE)</f>
        <v>1</v>
      </c>
      <c r="I210" s="10">
        <f>VLOOKUP(C210,CHIARO1,7,FALSE)</f>
        <v>22</v>
      </c>
      <c r="J210" s="10">
        <f>VLOOKUP(C210,GAGLIANO1,8,FALSE)</f>
        <v>24</v>
      </c>
      <c r="K210" s="327">
        <f>VLOOKUP(C210,severino1,8,FALSE)</f>
        <v>1</v>
      </c>
      <c r="L210" s="10">
        <v>27</v>
      </c>
      <c r="M210" s="10">
        <v>28</v>
      </c>
      <c r="N210" s="55"/>
      <c r="O210" s="12"/>
      <c r="P210" s="12">
        <f>SUM(F210:N210)</f>
        <v>103</v>
      </c>
      <c r="Q210" s="12">
        <f>COUNT(F210:N210)</f>
        <v>6</v>
      </c>
      <c r="R210" s="12">
        <f>P210+O210-K210</f>
        <v>102</v>
      </c>
    </row>
    <row r="211" spans="1:18" s="128" customFormat="1">
      <c r="A211" s="279"/>
      <c r="B211" s="275"/>
      <c r="C211" s="275"/>
      <c r="D211" s="292"/>
      <c r="E211" s="289"/>
      <c r="F211" s="275"/>
      <c r="G211" s="276"/>
      <c r="H211" s="277"/>
      <c r="I211" s="277"/>
      <c r="J211" s="277"/>
      <c r="K211" s="277"/>
      <c r="L211" s="277"/>
      <c r="M211" s="277"/>
      <c r="N211" s="278"/>
      <c r="O211" s="279"/>
      <c r="P211" s="279"/>
      <c r="Q211" s="279"/>
      <c r="R211" s="279"/>
    </row>
    <row r="212" spans="1:18">
      <c r="A212" s="12">
        <v>8</v>
      </c>
      <c r="B212" s="95" t="s">
        <v>88</v>
      </c>
      <c r="C212" s="95" t="s">
        <v>409</v>
      </c>
      <c r="D212" s="242">
        <v>1974</v>
      </c>
      <c r="E212" s="256" t="s">
        <v>478</v>
      </c>
      <c r="F212" s="95" t="s">
        <v>479</v>
      </c>
      <c r="G212" s="11" t="str">
        <f t="shared" ref="G212:G243" si="24">IF(COUNTIF(uomini,C212)&gt;1,"x"," ")</f>
        <v xml:space="preserve"> </v>
      </c>
      <c r="H212" s="10">
        <f>VLOOKUP(C212,'1 PORTOSELVAGGIO'!MONOPOLI,5,FALSE)</f>
        <v>35</v>
      </c>
      <c r="I212" s="10">
        <f>VLOOKUP(C212,CHIARO1,7,FALSE)</f>
        <v>35</v>
      </c>
      <c r="J212" s="10">
        <f>VLOOKUP(C212,GAGLIANO1,8,FALSE)</f>
        <v>28</v>
      </c>
      <c r="K212" s="10">
        <f>VLOOKUP(C212,severino1,8,FALSE)</f>
        <v>35</v>
      </c>
      <c r="L212" s="10"/>
      <c r="M212" s="10"/>
      <c r="N212" s="55"/>
      <c r="O212" s="12"/>
      <c r="P212" s="12">
        <f t="shared" ref="P212:P243" si="25">SUM(F212:N212)</f>
        <v>133</v>
      </c>
      <c r="Q212" s="12">
        <f t="shared" ref="Q212:Q243" si="26">COUNT(F212:N212)</f>
        <v>4</v>
      </c>
      <c r="R212" s="12">
        <f t="shared" ref="R212:R243" si="27">P212+O212</f>
        <v>133</v>
      </c>
    </row>
    <row r="213" spans="1:18">
      <c r="A213" s="12">
        <v>9</v>
      </c>
      <c r="B213" s="95" t="s">
        <v>88</v>
      </c>
      <c r="C213" s="95" t="s">
        <v>530</v>
      </c>
      <c r="D213" s="242">
        <v>1977</v>
      </c>
      <c r="E213" s="256" t="s">
        <v>531</v>
      </c>
      <c r="F213" s="95" t="s">
        <v>532</v>
      </c>
      <c r="G213" s="11" t="str">
        <f t="shared" si="24"/>
        <v xml:space="preserve"> </v>
      </c>
      <c r="H213" s="10">
        <f>VLOOKUP(C213,'1 PORTOSELVAGGIO'!MONOPOLI,5,FALSE)</f>
        <v>27</v>
      </c>
      <c r="I213" s="10">
        <f>VLOOKUP(C213,CHIARO1,7,FALSE)</f>
        <v>27</v>
      </c>
      <c r="J213" s="10">
        <f>VLOOKUP(C213,GAGLIANO1,8,FALSE)</f>
        <v>29</v>
      </c>
      <c r="K213" s="10"/>
      <c r="L213" s="10"/>
      <c r="M213" s="10"/>
      <c r="N213" s="55">
        <v>40</v>
      </c>
      <c r="O213" s="12"/>
      <c r="P213" s="12">
        <f t="shared" si="25"/>
        <v>123</v>
      </c>
      <c r="Q213" s="12">
        <f t="shared" si="26"/>
        <v>4</v>
      </c>
      <c r="R213" s="12">
        <f t="shared" si="27"/>
        <v>123</v>
      </c>
    </row>
    <row r="214" spans="1:18">
      <c r="A214" s="12">
        <v>10</v>
      </c>
      <c r="B214" s="95" t="s">
        <v>88</v>
      </c>
      <c r="C214" s="208" t="s">
        <v>1731</v>
      </c>
      <c r="D214" s="240">
        <v>1974</v>
      </c>
      <c r="E214" s="286" t="s">
        <v>458</v>
      </c>
      <c r="F214" s="66" t="s">
        <v>459</v>
      </c>
      <c r="G214" s="11" t="str">
        <f t="shared" si="24"/>
        <v xml:space="preserve"> </v>
      </c>
      <c r="H214" s="10"/>
      <c r="I214" s="10"/>
      <c r="J214" s="10">
        <f>VLOOKUP(C214,GAGLIANO1,8,FALSE)</f>
        <v>27</v>
      </c>
      <c r="K214" s="10">
        <f>VLOOKUP(C214,severino1,8,FALSE)</f>
        <v>24</v>
      </c>
      <c r="L214" s="10"/>
      <c r="M214" s="10">
        <v>35</v>
      </c>
      <c r="N214" s="55">
        <v>22</v>
      </c>
      <c r="O214" s="12"/>
      <c r="P214" s="12">
        <f t="shared" si="25"/>
        <v>108</v>
      </c>
      <c r="Q214" s="12">
        <f t="shared" si="26"/>
        <v>4</v>
      </c>
      <c r="R214" s="12">
        <f t="shared" si="27"/>
        <v>108</v>
      </c>
    </row>
    <row r="215" spans="1:18">
      <c r="A215" s="12">
        <v>11</v>
      </c>
      <c r="B215" s="95" t="s">
        <v>88</v>
      </c>
      <c r="C215" s="95" t="s">
        <v>428</v>
      </c>
      <c r="D215" s="242">
        <v>1977</v>
      </c>
      <c r="E215" s="256" t="s">
        <v>469</v>
      </c>
      <c r="F215" s="95" t="s">
        <v>470</v>
      </c>
      <c r="G215" s="11" t="str">
        <f t="shared" si="24"/>
        <v xml:space="preserve"> </v>
      </c>
      <c r="H215" s="10">
        <f>VLOOKUP(C215,'1 PORTOSELVAGGIO'!MONOPOLI,5,FALSE)</f>
        <v>36</v>
      </c>
      <c r="I215" s="10">
        <f>VLOOKUP(C215,CHIARO1,7,FALSE)</f>
        <v>33</v>
      </c>
      <c r="J215" s="10"/>
      <c r="K215" s="10"/>
      <c r="L215" s="10">
        <v>35</v>
      </c>
      <c r="M215" s="10"/>
      <c r="N215" s="55"/>
      <c r="O215" s="12"/>
      <c r="P215" s="12">
        <f t="shared" si="25"/>
        <v>104</v>
      </c>
      <c r="Q215" s="12">
        <f t="shared" si="26"/>
        <v>3</v>
      </c>
      <c r="R215" s="12">
        <f t="shared" si="27"/>
        <v>104</v>
      </c>
    </row>
    <row r="216" spans="1:18">
      <c r="A216" s="12">
        <v>12</v>
      </c>
      <c r="B216" s="95" t="s">
        <v>88</v>
      </c>
      <c r="C216" s="146" t="s">
        <v>1519</v>
      </c>
      <c r="D216" s="222">
        <v>1975</v>
      </c>
      <c r="E216" s="223" t="s">
        <v>445</v>
      </c>
      <c r="F216" s="146" t="s">
        <v>446</v>
      </c>
      <c r="G216" s="11" t="str">
        <f t="shared" si="24"/>
        <v xml:space="preserve"> </v>
      </c>
      <c r="H216" s="10"/>
      <c r="I216" s="10">
        <f>VLOOKUP(C216,CHIARO1,7,FALSE)</f>
        <v>24</v>
      </c>
      <c r="J216" s="10"/>
      <c r="K216" s="10">
        <f>VLOOKUP(C216,severino1,8,FALSE)</f>
        <v>16</v>
      </c>
      <c r="L216" s="10">
        <v>29</v>
      </c>
      <c r="M216" s="10">
        <v>31</v>
      </c>
      <c r="N216" s="55"/>
      <c r="O216" s="12"/>
      <c r="P216" s="12">
        <f t="shared" si="25"/>
        <v>100</v>
      </c>
      <c r="Q216" s="12">
        <f t="shared" si="26"/>
        <v>4</v>
      </c>
      <c r="R216" s="12">
        <f t="shared" si="27"/>
        <v>100</v>
      </c>
    </row>
    <row r="217" spans="1:18">
      <c r="A217" s="12">
        <v>13</v>
      </c>
      <c r="B217" s="95" t="s">
        <v>88</v>
      </c>
      <c r="C217" s="95" t="s">
        <v>483</v>
      </c>
      <c r="D217" s="242">
        <v>1973</v>
      </c>
      <c r="E217" s="256" t="s">
        <v>458</v>
      </c>
      <c r="F217" s="95" t="s">
        <v>459</v>
      </c>
      <c r="G217" s="11" t="str">
        <f t="shared" si="24"/>
        <v xml:space="preserve"> </v>
      </c>
      <c r="H217" s="10">
        <f>VLOOKUP(C217,'1 PORTOSELVAGGIO'!MONOPOLI,5,FALSE)</f>
        <v>33</v>
      </c>
      <c r="I217" s="10"/>
      <c r="J217" s="10">
        <f>VLOOKUP(C217,GAGLIANO1,8,FALSE)</f>
        <v>30</v>
      </c>
      <c r="K217" s="10"/>
      <c r="L217" s="10"/>
      <c r="M217" s="10"/>
      <c r="N217" s="55">
        <v>31</v>
      </c>
      <c r="O217" s="12"/>
      <c r="P217" s="12">
        <f t="shared" si="25"/>
        <v>94</v>
      </c>
      <c r="Q217" s="12">
        <f t="shared" si="26"/>
        <v>3</v>
      </c>
      <c r="R217" s="12">
        <f t="shared" si="27"/>
        <v>94</v>
      </c>
    </row>
    <row r="218" spans="1:18">
      <c r="A218" s="12">
        <v>14</v>
      </c>
      <c r="B218" s="95" t="s">
        <v>88</v>
      </c>
      <c r="C218" s="146" t="s">
        <v>1492</v>
      </c>
      <c r="D218" s="222">
        <v>1974</v>
      </c>
      <c r="E218" s="223" t="s">
        <v>496</v>
      </c>
      <c r="F218" s="146" t="s">
        <v>497</v>
      </c>
      <c r="G218" s="11" t="str">
        <f t="shared" si="24"/>
        <v xml:space="preserve"> </v>
      </c>
      <c r="H218" s="10"/>
      <c r="I218" s="10">
        <f>VLOOKUP(C218,CHIARO1,7,FALSE)</f>
        <v>30</v>
      </c>
      <c r="J218" s="10"/>
      <c r="K218" s="10">
        <f>VLOOKUP(C218,severino1,8,FALSE)</f>
        <v>34</v>
      </c>
      <c r="L218" s="10"/>
      <c r="M218" s="10"/>
      <c r="N218" s="55">
        <v>29</v>
      </c>
      <c r="O218" s="12"/>
      <c r="P218" s="12">
        <f t="shared" si="25"/>
        <v>93</v>
      </c>
      <c r="Q218" s="12">
        <f t="shared" si="26"/>
        <v>3</v>
      </c>
      <c r="R218" s="12">
        <f t="shared" si="27"/>
        <v>93</v>
      </c>
    </row>
    <row r="219" spans="1:18">
      <c r="A219" s="12">
        <v>15</v>
      </c>
      <c r="B219" s="95" t="s">
        <v>88</v>
      </c>
      <c r="C219" s="208" t="s">
        <v>1732</v>
      </c>
      <c r="D219" s="240">
        <v>1975</v>
      </c>
      <c r="E219" s="286" t="s">
        <v>458</v>
      </c>
      <c r="F219" s="66" t="s">
        <v>459</v>
      </c>
      <c r="G219" s="11" t="str">
        <f t="shared" si="24"/>
        <v xml:space="preserve"> </v>
      </c>
      <c r="H219" s="10">
        <v>28</v>
      </c>
      <c r="I219" s="10"/>
      <c r="J219" s="10">
        <f>VLOOKUP(C219,GAGLIANO1,8,FALSE)</f>
        <v>26</v>
      </c>
      <c r="K219" s="10">
        <v>27</v>
      </c>
      <c r="L219" s="10"/>
      <c r="M219" s="10"/>
      <c r="N219" s="55">
        <v>11</v>
      </c>
      <c r="O219" s="12"/>
      <c r="P219" s="12">
        <f t="shared" si="25"/>
        <v>92</v>
      </c>
      <c r="Q219" s="12">
        <f t="shared" si="26"/>
        <v>4</v>
      </c>
      <c r="R219" s="12">
        <f t="shared" si="27"/>
        <v>92</v>
      </c>
    </row>
    <row r="220" spans="1:18">
      <c r="A220" s="12">
        <v>16</v>
      </c>
      <c r="B220" s="95" t="s">
        <v>88</v>
      </c>
      <c r="C220" s="66" t="s">
        <v>1902</v>
      </c>
      <c r="D220" s="222">
        <v>1976</v>
      </c>
      <c r="E220" s="223" t="s">
        <v>2081</v>
      </c>
      <c r="F220" s="146" t="s">
        <v>2062</v>
      </c>
      <c r="G220" s="11" t="str">
        <f t="shared" si="24"/>
        <v xml:space="preserve"> </v>
      </c>
      <c r="H220" s="10"/>
      <c r="I220" s="10"/>
      <c r="J220" s="10"/>
      <c r="K220" s="10">
        <f>VLOOKUP(C220,severino1,8,FALSE)</f>
        <v>14</v>
      </c>
      <c r="L220" s="10">
        <v>28</v>
      </c>
      <c r="M220" s="10">
        <v>30</v>
      </c>
      <c r="N220" s="55"/>
      <c r="O220" s="12"/>
      <c r="P220" s="12">
        <f t="shared" si="25"/>
        <v>72</v>
      </c>
      <c r="Q220" s="12">
        <f t="shared" si="26"/>
        <v>3</v>
      </c>
      <c r="R220" s="12">
        <f t="shared" si="27"/>
        <v>72</v>
      </c>
    </row>
    <row r="221" spans="1:18">
      <c r="A221" s="12">
        <v>17</v>
      </c>
      <c r="B221" s="95" t="s">
        <v>88</v>
      </c>
      <c r="C221" s="208" t="s">
        <v>1739</v>
      </c>
      <c r="D221" s="240">
        <v>1973</v>
      </c>
      <c r="E221" s="286" t="s">
        <v>520</v>
      </c>
      <c r="F221" s="66" t="s">
        <v>521</v>
      </c>
      <c r="G221" s="11" t="str">
        <f t="shared" si="24"/>
        <v xml:space="preserve"> </v>
      </c>
      <c r="H221" s="10">
        <v>29</v>
      </c>
      <c r="I221" s="10"/>
      <c r="J221" s="10">
        <f>VLOOKUP(C221,GAGLIANO1,8,FALSE)</f>
        <v>20</v>
      </c>
      <c r="K221" s="10">
        <f>VLOOKUP(C221,severino1,8,FALSE)</f>
        <v>23</v>
      </c>
      <c r="L221" s="10"/>
      <c r="M221" s="10"/>
      <c r="N221" s="55"/>
      <c r="O221" s="12"/>
      <c r="P221" s="12">
        <f t="shared" si="25"/>
        <v>72</v>
      </c>
      <c r="Q221" s="12">
        <f t="shared" si="26"/>
        <v>3</v>
      </c>
      <c r="R221" s="12">
        <f t="shared" si="27"/>
        <v>72</v>
      </c>
    </row>
    <row r="222" spans="1:18">
      <c r="A222" s="12">
        <v>18</v>
      </c>
      <c r="B222" s="95" t="s">
        <v>88</v>
      </c>
      <c r="C222" s="146" t="s">
        <v>1476</v>
      </c>
      <c r="D222" s="222">
        <v>1974</v>
      </c>
      <c r="E222" s="223" t="s">
        <v>451</v>
      </c>
      <c r="F222" s="146" t="s">
        <v>452</v>
      </c>
      <c r="G222" s="11" t="str">
        <f t="shared" si="24"/>
        <v xml:space="preserve"> </v>
      </c>
      <c r="H222" s="10"/>
      <c r="I222" s="10">
        <f>VLOOKUP(C222,CHIARO1,7,FALSE)</f>
        <v>34</v>
      </c>
      <c r="J222" s="10"/>
      <c r="K222" s="10">
        <f>VLOOKUP(C222,severino1,8,FALSE)</f>
        <v>36</v>
      </c>
      <c r="L222" s="10"/>
      <c r="M222" s="10"/>
      <c r="N222" s="55"/>
      <c r="O222" s="12"/>
      <c r="P222" s="12">
        <f t="shared" si="25"/>
        <v>70</v>
      </c>
      <c r="Q222" s="12">
        <f t="shared" si="26"/>
        <v>2</v>
      </c>
      <c r="R222" s="12">
        <f t="shared" si="27"/>
        <v>70</v>
      </c>
    </row>
    <row r="223" spans="1:18">
      <c r="A223" s="12">
        <v>19</v>
      </c>
      <c r="B223" s="95" t="s">
        <v>88</v>
      </c>
      <c r="C223" s="146" t="s">
        <v>1475</v>
      </c>
      <c r="D223" s="222">
        <v>1977</v>
      </c>
      <c r="E223" s="223" t="s">
        <v>478</v>
      </c>
      <c r="F223" s="146" t="s">
        <v>479</v>
      </c>
      <c r="G223" s="11" t="str">
        <f t="shared" si="24"/>
        <v xml:space="preserve"> </v>
      </c>
      <c r="H223" s="10"/>
      <c r="I223" s="10">
        <f>VLOOKUP(C223,CHIARO1,7,FALSE)</f>
        <v>36</v>
      </c>
      <c r="J223" s="10">
        <f>VLOOKUP(C223,GAGLIANO1,8,FALSE)</f>
        <v>31</v>
      </c>
      <c r="K223" s="10"/>
      <c r="L223" s="10"/>
      <c r="M223" s="10"/>
      <c r="N223" s="55"/>
      <c r="O223" s="12"/>
      <c r="P223" s="12">
        <f t="shared" si="25"/>
        <v>67</v>
      </c>
      <c r="Q223" s="12">
        <f t="shared" si="26"/>
        <v>2</v>
      </c>
      <c r="R223" s="12">
        <f t="shared" si="27"/>
        <v>67</v>
      </c>
    </row>
    <row r="224" spans="1:18">
      <c r="A224" s="12">
        <v>20</v>
      </c>
      <c r="B224" s="95" t="s">
        <v>88</v>
      </c>
      <c r="C224" s="208" t="s">
        <v>1727</v>
      </c>
      <c r="D224" s="240">
        <v>1974</v>
      </c>
      <c r="E224" s="286" t="s">
        <v>631</v>
      </c>
      <c r="F224" s="66" t="s">
        <v>1808</v>
      </c>
      <c r="G224" s="11" t="str">
        <f t="shared" si="24"/>
        <v xml:space="preserve"> </v>
      </c>
      <c r="H224" s="10"/>
      <c r="I224" s="10"/>
      <c r="J224" s="10">
        <f>VLOOKUP(C224,GAGLIANO1,8,FALSE)</f>
        <v>33</v>
      </c>
      <c r="K224" s="10">
        <f>VLOOKUP(C224,severino1,8,FALSE)</f>
        <v>32</v>
      </c>
      <c r="L224" s="10"/>
      <c r="M224" s="10"/>
      <c r="N224" s="55"/>
      <c r="O224" s="12"/>
      <c r="P224" s="12">
        <f t="shared" si="25"/>
        <v>65</v>
      </c>
      <c r="Q224" s="12">
        <f t="shared" si="26"/>
        <v>2</v>
      </c>
      <c r="R224" s="12">
        <f t="shared" si="27"/>
        <v>65</v>
      </c>
    </row>
    <row r="225" spans="1:18">
      <c r="A225" s="12">
        <v>21</v>
      </c>
      <c r="B225" s="95" t="s">
        <v>88</v>
      </c>
      <c r="C225" s="95" t="s">
        <v>509</v>
      </c>
      <c r="D225" s="242">
        <v>1977</v>
      </c>
      <c r="E225" s="256" t="s">
        <v>493</v>
      </c>
      <c r="F225" s="95" t="s">
        <v>494</v>
      </c>
      <c r="G225" s="11" t="str">
        <f t="shared" si="24"/>
        <v xml:space="preserve"> </v>
      </c>
      <c r="H225" s="10">
        <f>VLOOKUP(C225,'1 PORTOSELVAGGIO'!MONOPOLI,5,FALSE)</f>
        <v>31</v>
      </c>
      <c r="I225" s="10"/>
      <c r="J225" s="10">
        <f>VLOOKUP(C225,GAGLIANO1,8,FALSE)</f>
        <v>34</v>
      </c>
      <c r="K225" s="10"/>
      <c r="L225" s="10"/>
      <c r="M225" s="10"/>
      <c r="N225" s="55"/>
      <c r="O225" s="12"/>
      <c r="P225" s="12">
        <f t="shared" si="25"/>
        <v>65</v>
      </c>
      <c r="Q225" s="12">
        <f t="shared" si="26"/>
        <v>2</v>
      </c>
      <c r="R225" s="12">
        <f t="shared" si="27"/>
        <v>65</v>
      </c>
    </row>
    <row r="226" spans="1:18">
      <c r="A226" s="12">
        <v>22</v>
      </c>
      <c r="B226" s="95" t="s">
        <v>88</v>
      </c>
      <c r="C226" s="66" t="s">
        <v>1874</v>
      </c>
      <c r="D226" s="222">
        <v>1975</v>
      </c>
      <c r="E226" s="223" t="s">
        <v>534</v>
      </c>
      <c r="F226" s="146" t="s">
        <v>535</v>
      </c>
      <c r="G226" s="11" t="str">
        <f t="shared" si="24"/>
        <v xml:space="preserve"> </v>
      </c>
      <c r="H226" s="10"/>
      <c r="I226" s="10"/>
      <c r="J226" s="10"/>
      <c r="K226" s="10">
        <f>VLOOKUP(C226,severino1,8,FALSE)</f>
        <v>30</v>
      </c>
      <c r="L226" s="10"/>
      <c r="M226" s="10"/>
      <c r="N226" s="55">
        <v>30</v>
      </c>
      <c r="O226" s="12"/>
      <c r="P226" s="12">
        <f t="shared" si="25"/>
        <v>60</v>
      </c>
      <c r="Q226" s="12">
        <f t="shared" si="26"/>
        <v>2</v>
      </c>
      <c r="R226" s="12">
        <f t="shared" si="27"/>
        <v>60</v>
      </c>
    </row>
    <row r="227" spans="1:18">
      <c r="A227" s="12">
        <v>23</v>
      </c>
      <c r="B227" s="95" t="s">
        <v>88</v>
      </c>
      <c r="C227" s="95" t="s">
        <v>540</v>
      </c>
      <c r="D227" s="242">
        <v>1975</v>
      </c>
      <c r="E227" s="256" t="s">
        <v>541</v>
      </c>
      <c r="F227" s="95" t="s">
        <v>542</v>
      </c>
      <c r="G227" s="11" t="str">
        <f t="shared" si="24"/>
        <v xml:space="preserve"> </v>
      </c>
      <c r="H227" s="10">
        <f>VLOOKUP(C227,'1 PORTOSELVAGGIO'!MONOPOLI,5,FALSE)</f>
        <v>25</v>
      </c>
      <c r="I227" s="10"/>
      <c r="J227" s="10">
        <f>VLOOKUP(C227,GAGLIANO1,8,FALSE)</f>
        <v>25</v>
      </c>
      <c r="K227" s="10"/>
      <c r="L227" s="10"/>
      <c r="M227" s="10"/>
      <c r="N227" s="55"/>
      <c r="O227" s="12"/>
      <c r="P227" s="12">
        <f t="shared" si="25"/>
        <v>50</v>
      </c>
      <c r="Q227" s="12">
        <f t="shared" si="26"/>
        <v>2</v>
      </c>
      <c r="R227" s="12">
        <f t="shared" si="27"/>
        <v>50</v>
      </c>
    </row>
    <row r="228" spans="1:18">
      <c r="A228" s="12">
        <v>24</v>
      </c>
      <c r="B228" s="95" t="s">
        <v>88</v>
      </c>
      <c r="C228" s="146" t="s">
        <v>2130</v>
      </c>
      <c r="D228" s="222">
        <v>1975</v>
      </c>
      <c r="E228" s="223" t="s">
        <v>2142</v>
      </c>
      <c r="F228" s="146" t="s">
        <v>2143</v>
      </c>
      <c r="G228" s="11" t="str">
        <f t="shared" si="24"/>
        <v xml:space="preserve"> </v>
      </c>
      <c r="H228" s="9"/>
      <c r="I228" s="9"/>
      <c r="J228" s="9"/>
      <c r="K228" s="9"/>
      <c r="L228" s="66">
        <v>23</v>
      </c>
      <c r="M228" s="10">
        <v>25</v>
      </c>
      <c r="N228" s="55"/>
      <c r="O228" s="12"/>
      <c r="P228" s="12">
        <f t="shared" si="25"/>
        <v>48</v>
      </c>
      <c r="Q228" s="12">
        <f t="shared" si="26"/>
        <v>2</v>
      </c>
      <c r="R228" s="12">
        <f t="shared" si="27"/>
        <v>48</v>
      </c>
    </row>
    <row r="229" spans="1:18">
      <c r="A229" s="12">
        <v>25</v>
      </c>
      <c r="B229" s="95" t="s">
        <v>88</v>
      </c>
      <c r="C229" s="66" t="s">
        <v>1884</v>
      </c>
      <c r="D229" s="222">
        <v>1975</v>
      </c>
      <c r="E229" s="223" t="s">
        <v>2077</v>
      </c>
      <c r="F229" s="146" t="s">
        <v>2057</v>
      </c>
      <c r="G229" s="11" t="str">
        <f t="shared" si="24"/>
        <v xml:space="preserve"> </v>
      </c>
      <c r="H229" s="10"/>
      <c r="I229" s="10"/>
      <c r="J229" s="10"/>
      <c r="K229" s="10">
        <f>VLOOKUP(C229,severino1,8,FALSE)</f>
        <v>25</v>
      </c>
      <c r="L229" s="10"/>
      <c r="M229" s="10"/>
      <c r="N229" s="55">
        <v>23</v>
      </c>
      <c r="O229" s="12"/>
      <c r="P229" s="12">
        <f t="shared" si="25"/>
        <v>48</v>
      </c>
      <c r="Q229" s="12">
        <f t="shared" si="26"/>
        <v>2</v>
      </c>
      <c r="R229" s="12">
        <f t="shared" si="27"/>
        <v>48</v>
      </c>
    </row>
    <row r="230" spans="1:18">
      <c r="A230" s="12">
        <v>26</v>
      </c>
      <c r="B230" s="95" t="s">
        <v>88</v>
      </c>
      <c r="C230" s="146" t="s">
        <v>2123</v>
      </c>
      <c r="D230" s="222">
        <v>1974</v>
      </c>
      <c r="E230" s="223" t="s">
        <v>2081</v>
      </c>
      <c r="F230" s="146" t="s">
        <v>2062</v>
      </c>
      <c r="G230" s="11" t="str">
        <f t="shared" si="24"/>
        <v xml:space="preserve"> </v>
      </c>
      <c r="H230" s="9"/>
      <c r="I230" s="9"/>
      <c r="J230" s="9"/>
      <c r="K230" s="9"/>
      <c r="L230" s="66">
        <v>25</v>
      </c>
      <c r="M230" s="10">
        <v>23</v>
      </c>
      <c r="N230" s="55"/>
      <c r="O230" s="12"/>
      <c r="P230" s="12">
        <f t="shared" si="25"/>
        <v>48</v>
      </c>
      <c r="Q230" s="12">
        <f t="shared" si="26"/>
        <v>2</v>
      </c>
      <c r="R230" s="12">
        <f t="shared" si="27"/>
        <v>48</v>
      </c>
    </row>
    <row r="231" spans="1:18">
      <c r="A231" s="12">
        <v>27</v>
      </c>
      <c r="B231" s="95" t="s">
        <v>88</v>
      </c>
      <c r="C231" s="146" t="s">
        <v>2136</v>
      </c>
      <c r="D231" s="222">
        <v>1975</v>
      </c>
      <c r="E231" s="223" t="s">
        <v>1465</v>
      </c>
      <c r="F231" s="146" t="s">
        <v>1466</v>
      </c>
      <c r="G231" s="11" t="str">
        <f t="shared" si="24"/>
        <v xml:space="preserve"> </v>
      </c>
      <c r="H231" s="9"/>
      <c r="I231" s="9"/>
      <c r="J231" s="9"/>
      <c r="K231" s="9"/>
      <c r="L231" s="66">
        <v>22</v>
      </c>
      <c r="M231" s="10">
        <v>22</v>
      </c>
      <c r="N231" s="55"/>
      <c r="O231" s="12"/>
      <c r="P231" s="12">
        <f t="shared" si="25"/>
        <v>44</v>
      </c>
      <c r="Q231" s="12">
        <f t="shared" si="26"/>
        <v>2</v>
      </c>
      <c r="R231" s="12">
        <f t="shared" si="27"/>
        <v>44</v>
      </c>
    </row>
    <row r="232" spans="1:18">
      <c r="A232" s="12">
        <v>28</v>
      </c>
      <c r="B232" s="95" t="s">
        <v>88</v>
      </c>
      <c r="C232" s="146" t="s">
        <v>1517</v>
      </c>
      <c r="D232" s="222">
        <v>1975</v>
      </c>
      <c r="E232" s="223" t="s">
        <v>1488</v>
      </c>
      <c r="F232" s="146" t="s">
        <v>1489</v>
      </c>
      <c r="G232" s="11" t="str">
        <f t="shared" si="24"/>
        <v xml:space="preserve"> </v>
      </c>
      <c r="H232" s="10"/>
      <c r="I232" s="10">
        <f>VLOOKUP(C232,CHIARO1,7,FALSE)</f>
        <v>25</v>
      </c>
      <c r="J232" s="10"/>
      <c r="K232" s="10">
        <f>VLOOKUP(C232,severino1,8,FALSE)</f>
        <v>18</v>
      </c>
      <c r="L232" s="10"/>
      <c r="M232" s="10"/>
      <c r="N232" s="55"/>
      <c r="O232" s="12"/>
      <c r="P232" s="12">
        <f t="shared" si="25"/>
        <v>43</v>
      </c>
      <c r="Q232" s="12">
        <f t="shared" si="26"/>
        <v>2</v>
      </c>
      <c r="R232" s="12">
        <f t="shared" si="27"/>
        <v>43</v>
      </c>
    </row>
    <row r="233" spans="1:18">
      <c r="A233" s="12">
        <v>29</v>
      </c>
      <c r="B233" s="95" t="s">
        <v>88</v>
      </c>
      <c r="C233" s="66" t="s">
        <v>1907</v>
      </c>
      <c r="D233" s="222">
        <v>1975</v>
      </c>
      <c r="E233" s="223" t="s">
        <v>2079</v>
      </c>
      <c r="F233" s="146" t="s">
        <v>2059</v>
      </c>
      <c r="G233" s="11" t="str">
        <f t="shared" si="24"/>
        <v xml:space="preserve"> </v>
      </c>
      <c r="H233" s="10"/>
      <c r="I233" s="10"/>
      <c r="J233" s="10"/>
      <c r="K233" s="10">
        <f>VLOOKUP(C233,severino1,8,FALSE)</f>
        <v>10</v>
      </c>
      <c r="L233" s="10">
        <v>30</v>
      </c>
      <c r="M233" s="10"/>
      <c r="N233" s="55"/>
      <c r="O233" s="12"/>
      <c r="P233" s="12">
        <f t="shared" si="25"/>
        <v>40</v>
      </c>
      <c r="Q233" s="12">
        <f t="shared" si="26"/>
        <v>2</v>
      </c>
      <c r="R233" s="12">
        <f t="shared" si="27"/>
        <v>40</v>
      </c>
    </row>
    <row r="234" spans="1:18">
      <c r="A234" s="12">
        <v>30</v>
      </c>
      <c r="B234" s="95" t="s">
        <v>88</v>
      </c>
      <c r="C234" s="95" t="s">
        <v>595</v>
      </c>
      <c r="D234" s="242">
        <v>1973</v>
      </c>
      <c r="E234" s="256" t="s">
        <v>451</v>
      </c>
      <c r="F234" s="95" t="s">
        <v>452</v>
      </c>
      <c r="G234" s="11" t="str">
        <f t="shared" si="24"/>
        <v xml:space="preserve"> </v>
      </c>
      <c r="H234" s="10">
        <f>VLOOKUP(C234,'1 PORTOSELVAGGIO'!MONOPOLI,5,FALSE)</f>
        <v>17</v>
      </c>
      <c r="I234" s="10"/>
      <c r="J234" s="10">
        <f>VLOOKUP(C234,GAGLIANO1,8,FALSE)</f>
        <v>23</v>
      </c>
      <c r="K234" s="10"/>
      <c r="L234" s="10"/>
      <c r="M234" s="10"/>
      <c r="N234" s="55"/>
      <c r="O234" s="12"/>
      <c r="P234" s="12">
        <f t="shared" si="25"/>
        <v>40</v>
      </c>
      <c r="Q234" s="12">
        <f t="shared" si="26"/>
        <v>2</v>
      </c>
      <c r="R234" s="12">
        <f t="shared" si="27"/>
        <v>40</v>
      </c>
    </row>
    <row r="235" spans="1:18">
      <c r="A235" s="12">
        <v>31</v>
      </c>
      <c r="B235" s="95" t="s">
        <v>88</v>
      </c>
      <c r="C235" s="208" t="s">
        <v>1725</v>
      </c>
      <c r="D235" s="240">
        <v>1973</v>
      </c>
      <c r="E235" s="286" t="s">
        <v>472</v>
      </c>
      <c r="F235" s="66" t="s">
        <v>1811</v>
      </c>
      <c r="G235" s="11" t="str">
        <f t="shared" si="24"/>
        <v xml:space="preserve"> </v>
      </c>
      <c r="H235" s="10"/>
      <c r="I235" s="10"/>
      <c r="J235" s="10">
        <f>VLOOKUP(C235,GAGLIANO1,8,FALSE)</f>
        <v>40</v>
      </c>
      <c r="K235" s="10"/>
      <c r="L235" s="10"/>
      <c r="M235" s="10"/>
      <c r="N235" s="55"/>
      <c r="O235" s="12"/>
      <c r="P235" s="12">
        <f t="shared" si="25"/>
        <v>40</v>
      </c>
      <c r="Q235" s="12">
        <f t="shared" si="26"/>
        <v>1</v>
      </c>
      <c r="R235" s="12">
        <f t="shared" si="27"/>
        <v>40</v>
      </c>
    </row>
    <row r="236" spans="1:18">
      <c r="A236" s="12">
        <v>32</v>
      </c>
      <c r="B236" s="95" t="s">
        <v>88</v>
      </c>
      <c r="C236" s="95" t="s">
        <v>455</v>
      </c>
      <c r="D236" s="242">
        <v>1974</v>
      </c>
      <c r="E236" s="256" t="s">
        <v>456</v>
      </c>
      <c r="F236" s="95" t="s">
        <v>457</v>
      </c>
      <c r="G236" s="11" t="str">
        <f t="shared" si="24"/>
        <v xml:space="preserve"> </v>
      </c>
      <c r="H236" s="10">
        <f>VLOOKUP(C236,'1 PORTOSELVAGGIO'!MONOPOLI,5,FALSE)</f>
        <v>40</v>
      </c>
      <c r="I236" s="10"/>
      <c r="J236" s="10"/>
      <c r="K236" s="10"/>
      <c r="L236" s="10"/>
      <c r="M236" s="10"/>
      <c r="N236" s="55"/>
      <c r="O236" s="12"/>
      <c r="P236" s="12">
        <f t="shared" si="25"/>
        <v>40</v>
      </c>
      <c r="Q236" s="12">
        <f t="shared" si="26"/>
        <v>1</v>
      </c>
      <c r="R236" s="12">
        <f t="shared" si="27"/>
        <v>40</v>
      </c>
    </row>
    <row r="237" spans="1:18">
      <c r="A237" s="12">
        <v>33</v>
      </c>
      <c r="B237" s="95" t="s">
        <v>88</v>
      </c>
      <c r="C237" s="208" t="s">
        <v>1773</v>
      </c>
      <c r="D237" s="240">
        <v>1977</v>
      </c>
      <c r="E237" s="286" t="s">
        <v>788</v>
      </c>
      <c r="F237" s="66" t="s">
        <v>789</v>
      </c>
      <c r="G237" s="11" t="str">
        <f t="shared" si="24"/>
        <v xml:space="preserve"> </v>
      </c>
      <c r="H237" s="10"/>
      <c r="I237" s="10"/>
      <c r="J237" s="10">
        <f>VLOOKUP(C237,GAGLIANO1,8,FALSE)</f>
        <v>4</v>
      </c>
      <c r="K237" s="10">
        <f>VLOOKUP(C237,severino1,8,FALSE)</f>
        <v>4</v>
      </c>
      <c r="L237" s="10"/>
      <c r="M237" s="10">
        <v>24</v>
      </c>
      <c r="N237" s="55">
        <v>6</v>
      </c>
      <c r="O237" s="12"/>
      <c r="P237" s="12">
        <f t="shared" si="25"/>
        <v>38</v>
      </c>
      <c r="Q237" s="12">
        <f t="shared" si="26"/>
        <v>4</v>
      </c>
      <c r="R237" s="12">
        <f t="shared" si="27"/>
        <v>38</v>
      </c>
    </row>
    <row r="238" spans="1:18">
      <c r="A238" s="12">
        <v>34</v>
      </c>
      <c r="B238" s="95" t="s">
        <v>88</v>
      </c>
      <c r="C238" s="95" t="s">
        <v>571</v>
      </c>
      <c r="D238" s="242">
        <v>1974</v>
      </c>
      <c r="E238" s="256" t="s">
        <v>689</v>
      </c>
      <c r="F238" s="95" t="s">
        <v>690</v>
      </c>
      <c r="G238" s="11" t="str">
        <f t="shared" si="24"/>
        <v>x</v>
      </c>
      <c r="H238" s="10">
        <f>VLOOKUP(C238,'1 PORTOSELVAGGIO'!MONOPOLI,5,FALSE)</f>
        <v>1</v>
      </c>
      <c r="I238" s="10"/>
      <c r="J238" s="10">
        <f>VLOOKUP(C238,GAGLIANO1,8,FALSE)</f>
        <v>35</v>
      </c>
      <c r="K238" s="10"/>
      <c r="L238" s="10"/>
      <c r="M238" s="10"/>
      <c r="N238" s="55"/>
      <c r="O238" s="12"/>
      <c r="P238" s="12">
        <f t="shared" si="25"/>
        <v>36</v>
      </c>
      <c r="Q238" s="12">
        <f t="shared" si="26"/>
        <v>2</v>
      </c>
      <c r="R238" s="12">
        <f t="shared" si="27"/>
        <v>36</v>
      </c>
    </row>
    <row r="239" spans="1:18">
      <c r="A239" s="12">
        <v>35</v>
      </c>
      <c r="B239" s="95" t="s">
        <v>88</v>
      </c>
      <c r="C239" s="146" t="s">
        <v>2108</v>
      </c>
      <c r="D239" s="222">
        <v>1976</v>
      </c>
      <c r="E239" s="223" t="s">
        <v>2084</v>
      </c>
      <c r="F239" s="146" t="s">
        <v>2090</v>
      </c>
      <c r="G239" s="11" t="str">
        <f t="shared" si="24"/>
        <v xml:space="preserve"> </v>
      </c>
      <c r="H239" s="9"/>
      <c r="I239" s="9"/>
      <c r="J239" s="9"/>
      <c r="K239" s="9"/>
      <c r="L239" s="66">
        <v>36</v>
      </c>
      <c r="M239" s="10"/>
      <c r="N239" s="55"/>
      <c r="O239" s="12"/>
      <c r="P239" s="12">
        <f t="shared" si="25"/>
        <v>36</v>
      </c>
      <c r="Q239" s="12">
        <f t="shared" si="26"/>
        <v>1</v>
      </c>
      <c r="R239" s="12">
        <f t="shared" si="27"/>
        <v>36</v>
      </c>
    </row>
    <row r="240" spans="1:18">
      <c r="A240" s="12">
        <v>36</v>
      </c>
      <c r="B240" s="95" t="s">
        <v>88</v>
      </c>
      <c r="C240" s="66" t="s">
        <v>2383</v>
      </c>
      <c r="D240" s="20">
        <v>1976</v>
      </c>
      <c r="E240" s="260" t="s">
        <v>736</v>
      </c>
      <c r="F240" s="66" t="s">
        <v>737</v>
      </c>
      <c r="G240" s="11" t="str">
        <f t="shared" si="24"/>
        <v xml:space="preserve"> </v>
      </c>
      <c r="H240" s="9"/>
      <c r="I240" s="9"/>
      <c r="J240" s="9"/>
      <c r="K240" s="9"/>
      <c r="L240" s="9"/>
      <c r="M240" s="9"/>
      <c r="N240" s="267">
        <v>36</v>
      </c>
      <c r="O240" s="12"/>
      <c r="P240" s="12">
        <f t="shared" si="25"/>
        <v>36</v>
      </c>
      <c r="Q240" s="12">
        <f t="shared" si="26"/>
        <v>1</v>
      </c>
      <c r="R240" s="12">
        <f t="shared" si="27"/>
        <v>36</v>
      </c>
    </row>
    <row r="241" spans="1:18">
      <c r="A241" s="12">
        <v>37</v>
      </c>
      <c r="B241" s="95" t="s">
        <v>88</v>
      </c>
      <c r="C241" s="66" t="s">
        <v>2385</v>
      </c>
      <c r="D241" s="20">
        <v>1973</v>
      </c>
      <c r="E241" s="260" t="s">
        <v>2319</v>
      </c>
      <c r="F241" s="66" t="s">
        <v>2320</v>
      </c>
      <c r="G241" s="11" t="str">
        <f t="shared" si="24"/>
        <v xml:space="preserve"> </v>
      </c>
      <c r="H241" s="9"/>
      <c r="I241" s="9"/>
      <c r="J241" s="9"/>
      <c r="K241" s="9"/>
      <c r="L241" s="9"/>
      <c r="M241" s="9"/>
      <c r="N241" s="267">
        <v>35</v>
      </c>
      <c r="O241" s="12"/>
      <c r="P241" s="12">
        <f t="shared" si="25"/>
        <v>35</v>
      </c>
      <c r="Q241" s="12">
        <f t="shared" si="26"/>
        <v>1</v>
      </c>
      <c r="R241" s="12">
        <f t="shared" si="27"/>
        <v>35</v>
      </c>
    </row>
    <row r="242" spans="1:18">
      <c r="A242" s="12">
        <v>38</v>
      </c>
      <c r="B242" s="95" t="s">
        <v>88</v>
      </c>
      <c r="C242" s="66" t="s">
        <v>2387</v>
      </c>
      <c r="D242" s="20">
        <v>1977</v>
      </c>
      <c r="E242" s="260" t="s">
        <v>745</v>
      </c>
      <c r="F242" s="66" t="s">
        <v>746</v>
      </c>
      <c r="G242" s="11" t="str">
        <f t="shared" si="24"/>
        <v xml:space="preserve"> </v>
      </c>
      <c r="H242" s="9"/>
      <c r="I242" s="9"/>
      <c r="J242" s="9"/>
      <c r="K242" s="9"/>
      <c r="L242" s="9"/>
      <c r="M242" s="9"/>
      <c r="N242" s="267">
        <v>34</v>
      </c>
      <c r="O242" s="12"/>
      <c r="P242" s="12">
        <f t="shared" si="25"/>
        <v>34</v>
      </c>
      <c r="Q242" s="12">
        <f t="shared" si="26"/>
        <v>1</v>
      </c>
      <c r="R242" s="12">
        <f t="shared" si="27"/>
        <v>34</v>
      </c>
    </row>
    <row r="243" spans="1:18">
      <c r="A243" s="12">
        <v>39</v>
      </c>
      <c r="B243" s="95" t="s">
        <v>88</v>
      </c>
      <c r="C243" s="146" t="s">
        <v>2199</v>
      </c>
      <c r="D243" s="20"/>
      <c r="E243" s="223" t="s">
        <v>496</v>
      </c>
      <c r="F243" s="146" t="s">
        <v>497</v>
      </c>
      <c r="G243" s="11" t="str">
        <f t="shared" si="24"/>
        <v xml:space="preserve"> </v>
      </c>
      <c r="H243" s="9"/>
      <c r="I243" s="9"/>
      <c r="J243" s="9"/>
      <c r="K243" s="9"/>
      <c r="L243" s="9"/>
      <c r="M243" s="20">
        <v>33</v>
      </c>
      <c r="N243" s="55"/>
      <c r="O243" s="12"/>
      <c r="P243" s="12">
        <f t="shared" si="25"/>
        <v>33</v>
      </c>
      <c r="Q243" s="12">
        <f t="shared" si="26"/>
        <v>1</v>
      </c>
      <c r="R243" s="12">
        <f t="shared" si="27"/>
        <v>33</v>
      </c>
    </row>
    <row r="244" spans="1:18">
      <c r="A244" s="12">
        <v>40</v>
      </c>
      <c r="B244" s="95" t="s">
        <v>88</v>
      </c>
      <c r="C244" s="95" t="s">
        <v>581</v>
      </c>
      <c r="D244" s="242">
        <v>1974</v>
      </c>
      <c r="E244" s="256" t="s">
        <v>493</v>
      </c>
      <c r="F244" s="95" t="s">
        <v>494</v>
      </c>
      <c r="G244" s="11" t="str">
        <f t="shared" ref="G244:G275" si="28">IF(COUNTIF(uomini,C244)&gt;1,"x"," ")</f>
        <v xml:space="preserve"> </v>
      </c>
      <c r="H244" s="10">
        <f>VLOOKUP(C244,'1 PORTOSELVAGGIO'!MONOPOLI,5,FALSE)</f>
        <v>20</v>
      </c>
      <c r="I244" s="10"/>
      <c r="J244" s="10">
        <f>VLOOKUP(C244,GAGLIANO1,8,FALSE)</f>
        <v>12</v>
      </c>
      <c r="K244" s="10"/>
      <c r="L244" s="10"/>
      <c r="M244" s="10"/>
      <c r="N244" s="55"/>
      <c r="O244" s="12"/>
      <c r="P244" s="12">
        <f t="shared" ref="P244:P275" si="29">SUM(F244:N244)</f>
        <v>32</v>
      </c>
      <c r="Q244" s="12">
        <f t="shared" ref="Q244:Q275" si="30">COUNT(F244:N244)</f>
        <v>2</v>
      </c>
      <c r="R244" s="12">
        <f t="shared" ref="R244:R275" si="31">P244+O244</f>
        <v>32</v>
      </c>
    </row>
    <row r="245" spans="1:18">
      <c r="A245" s="12">
        <v>41</v>
      </c>
      <c r="B245" s="95" t="s">
        <v>88</v>
      </c>
      <c r="C245" s="146" t="s">
        <v>2110</v>
      </c>
      <c r="D245" s="222">
        <v>1974</v>
      </c>
      <c r="E245" s="223" t="s">
        <v>2144</v>
      </c>
      <c r="F245" s="146" t="s">
        <v>2145</v>
      </c>
      <c r="G245" s="11" t="str">
        <f t="shared" si="28"/>
        <v xml:space="preserve"> </v>
      </c>
      <c r="H245" s="9"/>
      <c r="I245" s="9"/>
      <c r="J245" s="9"/>
      <c r="K245" s="9"/>
      <c r="L245" s="66">
        <v>32</v>
      </c>
      <c r="M245" s="10"/>
      <c r="N245" s="55"/>
      <c r="O245" s="12"/>
      <c r="P245" s="12">
        <f t="shared" si="29"/>
        <v>32</v>
      </c>
      <c r="Q245" s="12">
        <f t="shared" si="30"/>
        <v>1</v>
      </c>
      <c r="R245" s="12">
        <f t="shared" si="31"/>
        <v>32</v>
      </c>
    </row>
    <row r="246" spans="1:18">
      <c r="A246" s="12">
        <v>42</v>
      </c>
      <c r="B246" s="95" t="s">
        <v>88</v>
      </c>
      <c r="C246" s="146" t="s">
        <v>1487</v>
      </c>
      <c r="D246" s="222">
        <v>1975</v>
      </c>
      <c r="E246" s="223" t="s">
        <v>1488</v>
      </c>
      <c r="F246" s="146" t="s">
        <v>1489</v>
      </c>
      <c r="G246" s="11" t="str">
        <f t="shared" si="28"/>
        <v xml:space="preserve"> </v>
      </c>
      <c r="H246" s="10"/>
      <c r="I246" s="10">
        <f>VLOOKUP(C246,CHIARO1,7,FALSE)</f>
        <v>32</v>
      </c>
      <c r="J246" s="10"/>
      <c r="K246" s="10"/>
      <c r="L246" s="10"/>
      <c r="M246" s="10"/>
      <c r="N246" s="55"/>
      <c r="O246" s="12"/>
      <c r="P246" s="12">
        <f t="shared" si="29"/>
        <v>32</v>
      </c>
      <c r="Q246" s="12">
        <f t="shared" si="30"/>
        <v>1</v>
      </c>
      <c r="R246" s="12">
        <f t="shared" si="31"/>
        <v>32</v>
      </c>
    </row>
    <row r="247" spans="1:18">
      <c r="A247" s="12">
        <v>43</v>
      </c>
      <c r="B247" s="95" t="s">
        <v>88</v>
      </c>
      <c r="C247" s="146" t="s">
        <v>2204</v>
      </c>
      <c r="D247" s="20"/>
      <c r="E247" s="223" t="s">
        <v>493</v>
      </c>
      <c r="F247" s="146" t="s">
        <v>494</v>
      </c>
      <c r="G247" s="11" t="str">
        <f t="shared" si="28"/>
        <v xml:space="preserve"> </v>
      </c>
      <c r="H247" s="9"/>
      <c r="I247" s="9"/>
      <c r="J247" s="9"/>
      <c r="K247" s="9"/>
      <c r="L247" s="9"/>
      <c r="M247" s="20">
        <v>32</v>
      </c>
      <c r="N247" s="55"/>
      <c r="O247" s="12"/>
      <c r="P247" s="12">
        <f t="shared" si="29"/>
        <v>32</v>
      </c>
      <c r="Q247" s="12">
        <f t="shared" si="30"/>
        <v>1</v>
      </c>
      <c r="R247" s="12">
        <f t="shared" si="31"/>
        <v>32</v>
      </c>
    </row>
    <row r="248" spans="1:18">
      <c r="A248" s="12">
        <v>44</v>
      </c>
      <c r="B248" s="95" t="s">
        <v>88</v>
      </c>
      <c r="C248" s="95" t="s">
        <v>629</v>
      </c>
      <c r="D248" s="242">
        <v>1973</v>
      </c>
      <c r="E248" s="256" t="s">
        <v>493</v>
      </c>
      <c r="F248" s="95" t="s">
        <v>494</v>
      </c>
      <c r="G248" s="11" t="str">
        <f t="shared" si="28"/>
        <v xml:space="preserve"> </v>
      </c>
      <c r="H248" s="10">
        <f>VLOOKUP(C248,'1 PORTOSELVAGGIO'!MONOPOLI,5,FALSE)</f>
        <v>14</v>
      </c>
      <c r="I248" s="10"/>
      <c r="J248" s="10">
        <f>VLOOKUP(C248,GAGLIANO1,8,FALSE)</f>
        <v>16</v>
      </c>
      <c r="K248" s="10"/>
      <c r="L248" s="10"/>
      <c r="M248" s="10"/>
      <c r="N248" s="55"/>
      <c r="O248" s="12"/>
      <c r="P248" s="12">
        <f t="shared" si="29"/>
        <v>30</v>
      </c>
      <c r="Q248" s="12">
        <f t="shared" si="30"/>
        <v>2</v>
      </c>
      <c r="R248" s="12">
        <f t="shared" si="31"/>
        <v>30</v>
      </c>
    </row>
    <row r="249" spans="1:18">
      <c r="A249" s="12">
        <v>45</v>
      </c>
      <c r="B249" s="95" t="s">
        <v>88</v>
      </c>
      <c r="C249" s="95" t="s">
        <v>582</v>
      </c>
      <c r="D249" s="242">
        <v>1975</v>
      </c>
      <c r="E249" s="256" t="s">
        <v>514</v>
      </c>
      <c r="F249" s="95" t="s">
        <v>515</v>
      </c>
      <c r="G249" s="11" t="str">
        <f t="shared" si="28"/>
        <v xml:space="preserve"> </v>
      </c>
      <c r="H249" s="10">
        <f>VLOOKUP(C249,'1 PORTOSELVAGGIO'!MONOPOLI,5,FALSE)</f>
        <v>19</v>
      </c>
      <c r="I249" s="10"/>
      <c r="J249" s="10">
        <f>VLOOKUP(C249,GAGLIANO1,8,FALSE)</f>
        <v>11</v>
      </c>
      <c r="K249" s="10"/>
      <c r="L249" s="10"/>
      <c r="M249" s="10"/>
      <c r="N249" s="55"/>
      <c r="O249" s="12"/>
      <c r="P249" s="12">
        <f t="shared" si="29"/>
        <v>30</v>
      </c>
      <c r="Q249" s="12">
        <f t="shared" si="30"/>
        <v>2</v>
      </c>
      <c r="R249" s="12">
        <f t="shared" si="31"/>
        <v>30</v>
      </c>
    </row>
    <row r="250" spans="1:18">
      <c r="A250" s="12">
        <v>46</v>
      </c>
      <c r="B250" s="95" t="s">
        <v>88</v>
      </c>
      <c r="C250" s="95" t="s">
        <v>513</v>
      </c>
      <c r="D250" s="242">
        <v>1973</v>
      </c>
      <c r="E250" s="256" t="s">
        <v>514</v>
      </c>
      <c r="F250" s="95" t="s">
        <v>515</v>
      </c>
      <c r="G250" s="11" t="str">
        <f t="shared" si="28"/>
        <v xml:space="preserve"> </v>
      </c>
      <c r="H250" s="10">
        <f>VLOOKUP(C250,'1 PORTOSELVAGGIO'!MONOPOLI,5,FALSE)</f>
        <v>30</v>
      </c>
      <c r="I250" s="10"/>
      <c r="J250" s="10"/>
      <c r="K250" s="10"/>
      <c r="L250" s="10"/>
      <c r="M250" s="10"/>
      <c r="N250" s="55"/>
      <c r="O250" s="12"/>
      <c r="P250" s="12">
        <f t="shared" si="29"/>
        <v>30</v>
      </c>
      <c r="Q250" s="12">
        <f t="shared" si="30"/>
        <v>1</v>
      </c>
      <c r="R250" s="12">
        <f t="shared" si="31"/>
        <v>30</v>
      </c>
    </row>
    <row r="251" spans="1:18">
      <c r="A251" s="12">
        <v>47</v>
      </c>
      <c r="B251" s="95" t="s">
        <v>88</v>
      </c>
      <c r="C251" s="146" t="s">
        <v>2229</v>
      </c>
      <c r="D251" s="20"/>
      <c r="E251" s="223" t="s">
        <v>556</v>
      </c>
      <c r="F251" s="146" t="s">
        <v>557</v>
      </c>
      <c r="G251" s="11" t="str">
        <f t="shared" si="28"/>
        <v xml:space="preserve"> </v>
      </c>
      <c r="H251" s="9"/>
      <c r="I251" s="9"/>
      <c r="J251" s="9"/>
      <c r="K251" s="9"/>
      <c r="L251" s="9"/>
      <c r="M251" s="20">
        <v>29</v>
      </c>
      <c r="N251" s="55"/>
      <c r="O251" s="12"/>
      <c r="P251" s="12">
        <f t="shared" si="29"/>
        <v>29</v>
      </c>
      <c r="Q251" s="12">
        <f t="shared" si="30"/>
        <v>1</v>
      </c>
      <c r="R251" s="12">
        <f t="shared" si="31"/>
        <v>29</v>
      </c>
    </row>
    <row r="252" spans="1:18">
      <c r="A252" s="12">
        <v>48</v>
      </c>
      <c r="B252" s="95" t="s">
        <v>88</v>
      </c>
      <c r="C252" s="66" t="s">
        <v>1878</v>
      </c>
      <c r="D252" s="222">
        <v>1974</v>
      </c>
      <c r="E252" s="223" t="s">
        <v>2080</v>
      </c>
      <c r="F252" s="146" t="s">
        <v>2060</v>
      </c>
      <c r="G252" s="11" t="str">
        <f t="shared" si="28"/>
        <v xml:space="preserve"> </v>
      </c>
      <c r="H252" s="10"/>
      <c r="I252" s="10"/>
      <c r="J252" s="10"/>
      <c r="K252" s="10">
        <f>VLOOKUP(C252,severino1,8,FALSE)</f>
        <v>29</v>
      </c>
      <c r="L252" s="10"/>
      <c r="M252" s="10"/>
      <c r="N252" s="55"/>
      <c r="O252" s="12"/>
      <c r="P252" s="12">
        <f t="shared" si="29"/>
        <v>29</v>
      </c>
      <c r="Q252" s="12">
        <f t="shared" si="30"/>
        <v>1</v>
      </c>
      <c r="R252" s="12">
        <f t="shared" si="31"/>
        <v>29</v>
      </c>
    </row>
    <row r="253" spans="1:18">
      <c r="A253" s="12">
        <v>49</v>
      </c>
      <c r="B253" s="95" t="s">
        <v>88</v>
      </c>
      <c r="C253" s="95" t="s">
        <v>656</v>
      </c>
      <c r="D253" s="242">
        <v>1975</v>
      </c>
      <c r="E253" s="256" t="s">
        <v>598</v>
      </c>
      <c r="F253" s="95" t="s">
        <v>599</v>
      </c>
      <c r="G253" s="11" t="str">
        <f t="shared" si="28"/>
        <v xml:space="preserve"> </v>
      </c>
      <c r="H253" s="10">
        <f>VLOOKUP(C253,'1 PORTOSELVAGGIO'!MONOPOLI,5,FALSE)</f>
        <v>11</v>
      </c>
      <c r="I253" s="10"/>
      <c r="J253" s="10">
        <f>VLOOKUP(C253,GAGLIANO1,8,FALSE)</f>
        <v>17</v>
      </c>
      <c r="K253" s="10"/>
      <c r="L253" s="10"/>
      <c r="M253" s="10"/>
      <c r="N253" s="55"/>
      <c r="O253" s="12"/>
      <c r="P253" s="12">
        <f t="shared" si="29"/>
        <v>28</v>
      </c>
      <c r="Q253" s="12">
        <f t="shared" si="30"/>
        <v>2</v>
      </c>
      <c r="R253" s="12">
        <f t="shared" si="31"/>
        <v>28</v>
      </c>
    </row>
    <row r="254" spans="1:18">
      <c r="A254" s="12">
        <v>50</v>
      </c>
      <c r="B254" s="95" t="s">
        <v>88</v>
      </c>
      <c r="C254" s="66" t="s">
        <v>1882</v>
      </c>
      <c r="D254" s="222">
        <v>1973</v>
      </c>
      <c r="E254" s="223" t="s">
        <v>2078</v>
      </c>
      <c r="F254" s="146" t="s">
        <v>2058</v>
      </c>
      <c r="G254" s="11" t="str">
        <f t="shared" si="28"/>
        <v xml:space="preserve"> </v>
      </c>
      <c r="H254" s="10"/>
      <c r="I254" s="10"/>
      <c r="J254" s="10"/>
      <c r="K254" s="10">
        <f>VLOOKUP(C254,severino1,8,FALSE)</f>
        <v>28</v>
      </c>
      <c r="L254" s="10"/>
      <c r="M254" s="10"/>
      <c r="N254" s="55"/>
      <c r="O254" s="12"/>
      <c r="P254" s="12">
        <f t="shared" si="29"/>
        <v>28</v>
      </c>
      <c r="Q254" s="12">
        <f t="shared" si="30"/>
        <v>1</v>
      </c>
      <c r="R254" s="12">
        <f t="shared" si="31"/>
        <v>28</v>
      </c>
    </row>
    <row r="255" spans="1:18">
      <c r="A255" s="12">
        <v>51</v>
      </c>
      <c r="B255" s="95" t="s">
        <v>88</v>
      </c>
      <c r="C255" s="146" t="s">
        <v>1495</v>
      </c>
      <c r="D255" s="222">
        <v>1974</v>
      </c>
      <c r="E255" s="223" t="s">
        <v>733</v>
      </c>
      <c r="F255" s="146" t="s">
        <v>734</v>
      </c>
      <c r="G255" s="11" t="str">
        <f t="shared" si="28"/>
        <v xml:space="preserve"> </v>
      </c>
      <c r="H255" s="10"/>
      <c r="I255" s="10">
        <f>VLOOKUP(C255,CHIARO1,7,FALSE)</f>
        <v>28</v>
      </c>
      <c r="J255" s="10"/>
      <c r="K255" s="10"/>
      <c r="L255" s="10"/>
      <c r="M255" s="10"/>
      <c r="N255" s="55"/>
      <c r="O255" s="12"/>
      <c r="P255" s="12">
        <f t="shared" si="29"/>
        <v>28</v>
      </c>
      <c r="Q255" s="12">
        <f t="shared" si="30"/>
        <v>1</v>
      </c>
      <c r="R255" s="12">
        <f t="shared" si="31"/>
        <v>28</v>
      </c>
    </row>
    <row r="256" spans="1:18">
      <c r="A256" s="12">
        <v>52</v>
      </c>
      <c r="B256" s="95" t="s">
        <v>88</v>
      </c>
      <c r="C256" s="66" t="s">
        <v>2400</v>
      </c>
      <c r="D256" s="20">
        <v>1977</v>
      </c>
      <c r="E256" s="260" t="s">
        <v>1469</v>
      </c>
      <c r="F256" s="66" t="s">
        <v>1470</v>
      </c>
      <c r="G256" s="11" t="str">
        <f t="shared" si="28"/>
        <v xml:space="preserve"> </v>
      </c>
      <c r="H256" s="9"/>
      <c r="I256" s="9"/>
      <c r="J256" s="9"/>
      <c r="K256" s="9"/>
      <c r="L256" s="9"/>
      <c r="M256" s="9"/>
      <c r="N256" s="267">
        <v>27</v>
      </c>
      <c r="O256" s="12"/>
      <c r="P256" s="12">
        <f t="shared" si="29"/>
        <v>27</v>
      </c>
      <c r="Q256" s="12">
        <f t="shared" si="30"/>
        <v>1</v>
      </c>
      <c r="R256" s="12">
        <f t="shared" si="31"/>
        <v>27</v>
      </c>
    </row>
    <row r="257" spans="1:18">
      <c r="A257" s="12">
        <v>53</v>
      </c>
      <c r="B257" s="95" t="s">
        <v>88</v>
      </c>
      <c r="C257" s="146" t="s">
        <v>2244</v>
      </c>
      <c r="D257" s="20"/>
      <c r="E257" s="223" t="s">
        <v>445</v>
      </c>
      <c r="F257" s="146" t="s">
        <v>446</v>
      </c>
      <c r="G257" s="11" t="str">
        <f t="shared" si="28"/>
        <v xml:space="preserve"> </v>
      </c>
      <c r="H257" s="9"/>
      <c r="I257" s="9"/>
      <c r="J257" s="9"/>
      <c r="K257" s="9"/>
      <c r="L257" s="9"/>
      <c r="M257" s="20">
        <v>27</v>
      </c>
      <c r="N257" s="55"/>
      <c r="O257" s="12"/>
      <c r="P257" s="12">
        <f t="shared" si="29"/>
        <v>27</v>
      </c>
      <c r="Q257" s="12">
        <f t="shared" si="30"/>
        <v>1</v>
      </c>
      <c r="R257" s="12">
        <f t="shared" si="31"/>
        <v>27</v>
      </c>
    </row>
    <row r="258" spans="1:18">
      <c r="A258" s="12">
        <v>54</v>
      </c>
      <c r="B258" s="95" t="s">
        <v>88</v>
      </c>
      <c r="C258" s="95" t="s">
        <v>415</v>
      </c>
      <c r="D258" s="242">
        <v>1975</v>
      </c>
      <c r="E258" s="256" t="s">
        <v>445</v>
      </c>
      <c r="F258" s="95" t="s">
        <v>446</v>
      </c>
      <c r="G258" s="11" t="str">
        <f t="shared" si="28"/>
        <v xml:space="preserve"> </v>
      </c>
      <c r="H258" s="10">
        <f>VLOOKUP(C258,'1 PORTOSELVAGGIO'!MONOPOLI,5,FALSE)</f>
        <v>3</v>
      </c>
      <c r="I258" s="10">
        <f>VLOOKUP(C258,CHIARO1,7,FALSE)</f>
        <v>19</v>
      </c>
      <c r="J258" s="10">
        <f>VLOOKUP(C258,GAGLIANO1,8,FALSE)</f>
        <v>3</v>
      </c>
      <c r="K258" s="10">
        <f>VLOOKUP(C258,severino1,8,FALSE)</f>
        <v>1</v>
      </c>
      <c r="L258" s="10"/>
      <c r="M258" s="10"/>
      <c r="N258" s="55"/>
      <c r="O258" s="12"/>
      <c r="P258" s="12">
        <f t="shared" si="29"/>
        <v>26</v>
      </c>
      <c r="Q258" s="12">
        <f t="shared" si="30"/>
        <v>4</v>
      </c>
      <c r="R258" s="12">
        <f t="shared" si="31"/>
        <v>26</v>
      </c>
    </row>
    <row r="259" spans="1:18">
      <c r="A259" s="12">
        <v>55</v>
      </c>
      <c r="B259" s="95" t="s">
        <v>88</v>
      </c>
      <c r="C259" s="66" t="s">
        <v>2401</v>
      </c>
      <c r="D259" s="20">
        <v>1976</v>
      </c>
      <c r="E259" s="260" t="s">
        <v>2323</v>
      </c>
      <c r="F259" s="66" t="s">
        <v>2324</v>
      </c>
      <c r="G259" s="11" t="str">
        <f t="shared" si="28"/>
        <v xml:space="preserve"> </v>
      </c>
      <c r="H259" s="9"/>
      <c r="I259" s="9"/>
      <c r="J259" s="9"/>
      <c r="K259" s="9"/>
      <c r="L259" s="9"/>
      <c r="M259" s="9"/>
      <c r="N259" s="267">
        <v>26</v>
      </c>
      <c r="O259" s="12"/>
      <c r="P259" s="12">
        <f t="shared" si="29"/>
        <v>26</v>
      </c>
      <c r="Q259" s="12">
        <f t="shared" si="30"/>
        <v>1</v>
      </c>
      <c r="R259" s="12">
        <f t="shared" si="31"/>
        <v>26</v>
      </c>
    </row>
    <row r="260" spans="1:18">
      <c r="A260" s="12">
        <v>56</v>
      </c>
      <c r="B260" s="95" t="s">
        <v>88</v>
      </c>
      <c r="C260" s="66" t="s">
        <v>1883</v>
      </c>
      <c r="D260" s="222">
        <v>1974</v>
      </c>
      <c r="E260" s="223" t="s">
        <v>2077</v>
      </c>
      <c r="F260" s="146" t="s">
        <v>2057</v>
      </c>
      <c r="G260" s="11" t="str">
        <f t="shared" si="28"/>
        <v xml:space="preserve"> </v>
      </c>
      <c r="H260" s="10"/>
      <c r="I260" s="10"/>
      <c r="J260" s="10"/>
      <c r="K260" s="10">
        <f>VLOOKUP(C260,severino1,8,FALSE)</f>
        <v>26</v>
      </c>
      <c r="L260" s="10"/>
      <c r="M260" s="10"/>
      <c r="N260" s="55"/>
      <c r="O260" s="12"/>
      <c r="P260" s="12">
        <f t="shared" si="29"/>
        <v>26</v>
      </c>
      <c r="Q260" s="12">
        <f t="shared" si="30"/>
        <v>1</v>
      </c>
      <c r="R260" s="12">
        <f t="shared" si="31"/>
        <v>26</v>
      </c>
    </row>
    <row r="261" spans="1:18">
      <c r="A261" s="12">
        <v>57</v>
      </c>
      <c r="B261" s="95" t="s">
        <v>88</v>
      </c>
      <c r="C261" s="146" t="s">
        <v>2258</v>
      </c>
      <c r="D261" s="20"/>
      <c r="E261" s="223" t="s">
        <v>2081</v>
      </c>
      <c r="F261" s="146" t="s">
        <v>2062</v>
      </c>
      <c r="G261" s="11" t="str">
        <f t="shared" si="28"/>
        <v xml:space="preserve"> </v>
      </c>
      <c r="H261" s="9"/>
      <c r="I261" s="9"/>
      <c r="J261" s="9"/>
      <c r="K261" s="9"/>
      <c r="L261" s="9"/>
      <c r="M261" s="20">
        <v>26</v>
      </c>
      <c r="N261" s="55"/>
      <c r="O261" s="12"/>
      <c r="P261" s="12">
        <f t="shared" si="29"/>
        <v>26</v>
      </c>
      <c r="Q261" s="12">
        <f t="shared" si="30"/>
        <v>1</v>
      </c>
      <c r="R261" s="12">
        <f t="shared" si="31"/>
        <v>26</v>
      </c>
    </row>
    <row r="262" spans="1:18">
      <c r="A262" s="12">
        <v>58</v>
      </c>
      <c r="B262" s="95" t="s">
        <v>88</v>
      </c>
      <c r="C262" s="66" t="s">
        <v>2404</v>
      </c>
      <c r="D262" s="20">
        <v>1976</v>
      </c>
      <c r="E262" s="260" t="s">
        <v>2317</v>
      </c>
      <c r="F262" s="66" t="s">
        <v>2318</v>
      </c>
      <c r="G262" s="11" t="str">
        <f t="shared" si="28"/>
        <v xml:space="preserve"> </v>
      </c>
      <c r="H262" s="9"/>
      <c r="I262" s="9"/>
      <c r="J262" s="9"/>
      <c r="K262" s="9"/>
      <c r="L262" s="9"/>
      <c r="M262" s="9"/>
      <c r="N262" s="267">
        <v>25</v>
      </c>
      <c r="O262" s="12"/>
      <c r="P262" s="12">
        <f t="shared" si="29"/>
        <v>25</v>
      </c>
      <c r="Q262" s="12">
        <f t="shared" si="30"/>
        <v>1</v>
      </c>
      <c r="R262" s="12">
        <f t="shared" si="31"/>
        <v>25</v>
      </c>
    </row>
    <row r="263" spans="1:18">
      <c r="A263" s="12">
        <v>59</v>
      </c>
      <c r="B263" s="95" t="s">
        <v>88</v>
      </c>
      <c r="C263" s="66" t="s">
        <v>2406</v>
      </c>
      <c r="D263" s="20">
        <v>1977</v>
      </c>
      <c r="E263" s="260" t="s">
        <v>496</v>
      </c>
      <c r="F263" s="66" t="s">
        <v>497</v>
      </c>
      <c r="G263" s="11" t="str">
        <f t="shared" si="28"/>
        <v xml:space="preserve"> </v>
      </c>
      <c r="H263" s="9"/>
      <c r="I263" s="9"/>
      <c r="J263" s="9"/>
      <c r="K263" s="9"/>
      <c r="L263" s="9"/>
      <c r="M263" s="9"/>
      <c r="N263" s="267">
        <v>24</v>
      </c>
      <c r="O263" s="12"/>
      <c r="P263" s="12">
        <f t="shared" si="29"/>
        <v>24</v>
      </c>
      <c r="Q263" s="12">
        <f t="shared" si="30"/>
        <v>1</v>
      </c>
      <c r="R263" s="12">
        <f t="shared" si="31"/>
        <v>24</v>
      </c>
    </row>
    <row r="264" spans="1:18">
      <c r="A264" s="12">
        <v>60</v>
      </c>
      <c r="B264" s="95" t="s">
        <v>88</v>
      </c>
      <c r="C264" s="146" t="s">
        <v>2128</v>
      </c>
      <c r="D264" s="222">
        <v>1975</v>
      </c>
      <c r="E264" s="223" t="s">
        <v>2146</v>
      </c>
      <c r="F264" s="146" t="s">
        <v>2147</v>
      </c>
      <c r="G264" s="11" t="str">
        <f t="shared" si="28"/>
        <v xml:space="preserve"> </v>
      </c>
      <c r="H264" s="9"/>
      <c r="I264" s="9"/>
      <c r="J264" s="9"/>
      <c r="K264" s="9"/>
      <c r="L264" s="66">
        <v>24</v>
      </c>
      <c r="M264" s="10"/>
      <c r="N264" s="55"/>
      <c r="O264" s="12"/>
      <c r="P264" s="12">
        <f t="shared" si="29"/>
        <v>24</v>
      </c>
      <c r="Q264" s="12">
        <f t="shared" si="30"/>
        <v>1</v>
      </c>
      <c r="R264" s="12">
        <f t="shared" si="31"/>
        <v>24</v>
      </c>
    </row>
    <row r="265" spans="1:18">
      <c r="A265" s="12">
        <v>61</v>
      </c>
      <c r="B265" s="95" t="s">
        <v>88</v>
      </c>
      <c r="C265" s="95" t="s">
        <v>543</v>
      </c>
      <c r="D265" s="242">
        <v>1973</v>
      </c>
      <c r="E265" s="256" t="s">
        <v>486</v>
      </c>
      <c r="F265" s="95" t="s">
        <v>487</v>
      </c>
      <c r="G265" s="11" t="str">
        <f t="shared" si="28"/>
        <v xml:space="preserve"> </v>
      </c>
      <c r="H265" s="10">
        <f>VLOOKUP(C265,'1 PORTOSELVAGGIO'!MONOPOLI,5,FALSE)</f>
        <v>24</v>
      </c>
      <c r="I265" s="10"/>
      <c r="J265" s="10"/>
      <c r="K265" s="10"/>
      <c r="L265" s="10"/>
      <c r="M265" s="10"/>
      <c r="N265" s="55"/>
      <c r="O265" s="12"/>
      <c r="P265" s="12">
        <f t="shared" si="29"/>
        <v>24</v>
      </c>
      <c r="Q265" s="12">
        <f t="shared" si="30"/>
        <v>1</v>
      </c>
      <c r="R265" s="12">
        <f t="shared" si="31"/>
        <v>24</v>
      </c>
    </row>
    <row r="266" spans="1:18">
      <c r="A266" s="12">
        <v>62</v>
      </c>
      <c r="B266" s="95" t="s">
        <v>88</v>
      </c>
      <c r="C266" s="146" t="s">
        <v>1527</v>
      </c>
      <c r="D266" s="222">
        <v>1975</v>
      </c>
      <c r="E266" s="223" t="s">
        <v>1528</v>
      </c>
      <c r="F266" s="146" t="s">
        <v>1529</v>
      </c>
      <c r="G266" s="11" t="str">
        <f t="shared" si="28"/>
        <v xml:space="preserve"> </v>
      </c>
      <c r="H266" s="10"/>
      <c r="I266" s="10">
        <f>VLOOKUP(C266,CHIARO1,7,FALSE)</f>
        <v>23</v>
      </c>
      <c r="J266" s="10"/>
      <c r="K266" s="10"/>
      <c r="L266" s="10"/>
      <c r="M266" s="10"/>
      <c r="N266" s="55"/>
      <c r="O266" s="12"/>
      <c r="P266" s="12">
        <f t="shared" si="29"/>
        <v>23</v>
      </c>
      <c r="Q266" s="12">
        <f t="shared" si="30"/>
        <v>1</v>
      </c>
      <c r="R266" s="12">
        <f t="shared" si="31"/>
        <v>23</v>
      </c>
    </row>
    <row r="267" spans="1:18">
      <c r="A267" s="12">
        <v>63</v>
      </c>
      <c r="B267" s="95" t="s">
        <v>88</v>
      </c>
      <c r="C267" s="95" t="s">
        <v>714</v>
      </c>
      <c r="D267" s="242">
        <v>1973</v>
      </c>
      <c r="E267" s="256" t="s">
        <v>588</v>
      </c>
      <c r="F267" s="95" t="s">
        <v>589</v>
      </c>
      <c r="G267" s="11" t="str">
        <f t="shared" si="28"/>
        <v xml:space="preserve"> </v>
      </c>
      <c r="H267" s="10">
        <f>VLOOKUP(C267,'1 PORTOSELVAGGIO'!MONOPOLI,5,FALSE)</f>
        <v>4</v>
      </c>
      <c r="I267" s="10"/>
      <c r="J267" s="10"/>
      <c r="K267" s="10"/>
      <c r="L267" s="10"/>
      <c r="M267" s="10"/>
      <c r="N267" s="55">
        <v>18</v>
      </c>
      <c r="O267" s="12"/>
      <c r="P267" s="12">
        <f t="shared" si="29"/>
        <v>22</v>
      </c>
      <c r="Q267" s="12">
        <f t="shared" si="30"/>
        <v>2</v>
      </c>
      <c r="R267" s="12">
        <f t="shared" si="31"/>
        <v>22</v>
      </c>
    </row>
    <row r="268" spans="1:18">
      <c r="A268" s="12">
        <v>64</v>
      </c>
      <c r="B268" s="95" t="s">
        <v>88</v>
      </c>
      <c r="C268" s="208" t="s">
        <v>1736</v>
      </c>
      <c r="D268" s="240">
        <v>1973</v>
      </c>
      <c r="E268" s="286" t="s">
        <v>1806</v>
      </c>
      <c r="F268" s="66" t="s">
        <v>1807</v>
      </c>
      <c r="G268" s="11" t="str">
        <f t="shared" si="28"/>
        <v xml:space="preserve"> </v>
      </c>
      <c r="H268" s="10"/>
      <c r="I268" s="10"/>
      <c r="J268" s="10">
        <f>VLOOKUP(C268,GAGLIANO1,8,FALSE)</f>
        <v>22</v>
      </c>
      <c r="K268" s="10"/>
      <c r="L268" s="10"/>
      <c r="M268" s="10"/>
      <c r="N268" s="55"/>
      <c r="O268" s="12"/>
      <c r="P268" s="12">
        <f t="shared" si="29"/>
        <v>22</v>
      </c>
      <c r="Q268" s="12">
        <f t="shared" si="30"/>
        <v>1</v>
      </c>
      <c r="R268" s="12">
        <f t="shared" si="31"/>
        <v>22</v>
      </c>
    </row>
    <row r="269" spans="1:18">
      <c r="A269" s="12">
        <v>65</v>
      </c>
      <c r="B269" s="95" t="s">
        <v>88</v>
      </c>
      <c r="C269" s="95" t="s">
        <v>567</v>
      </c>
      <c r="D269" s="242">
        <v>1976</v>
      </c>
      <c r="E269" s="256" t="s">
        <v>486</v>
      </c>
      <c r="F269" s="95" t="s">
        <v>487</v>
      </c>
      <c r="G269" s="11" t="str">
        <f t="shared" si="28"/>
        <v xml:space="preserve"> </v>
      </c>
      <c r="H269" s="10">
        <f>VLOOKUP(C269,'1 PORTOSELVAGGIO'!MONOPOLI,5,FALSE)</f>
        <v>22</v>
      </c>
      <c r="I269" s="10"/>
      <c r="J269" s="10"/>
      <c r="K269" s="10"/>
      <c r="L269" s="10"/>
      <c r="M269" s="10"/>
      <c r="N269" s="55"/>
      <c r="O269" s="12"/>
      <c r="P269" s="12">
        <f t="shared" si="29"/>
        <v>22</v>
      </c>
      <c r="Q269" s="12">
        <f t="shared" si="30"/>
        <v>1</v>
      </c>
      <c r="R269" s="12">
        <f t="shared" si="31"/>
        <v>22</v>
      </c>
    </row>
    <row r="270" spans="1:18">
      <c r="A270" s="12">
        <v>66</v>
      </c>
      <c r="B270" s="95" t="s">
        <v>88</v>
      </c>
      <c r="C270" s="95" t="s">
        <v>568</v>
      </c>
      <c r="D270" s="242">
        <v>1977</v>
      </c>
      <c r="E270" s="256" t="s">
        <v>569</v>
      </c>
      <c r="F270" s="95" t="s">
        <v>570</v>
      </c>
      <c r="G270" s="11" t="str">
        <f t="shared" si="28"/>
        <v xml:space="preserve"> </v>
      </c>
      <c r="H270" s="10">
        <f>VLOOKUP(C270,'1 PORTOSELVAGGIO'!MONOPOLI,5,FALSE)</f>
        <v>21</v>
      </c>
      <c r="I270" s="10"/>
      <c r="J270" s="10"/>
      <c r="K270" s="10"/>
      <c r="L270" s="10"/>
      <c r="M270" s="10"/>
      <c r="N270" s="55"/>
      <c r="O270" s="12"/>
      <c r="P270" s="12">
        <f t="shared" si="29"/>
        <v>21</v>
      </c>
      <c r="Q270" s="12">
        <f t="shared" si="30"/>
        <v>1</v>
      </c>
      <c r="R270" s="12">
        <f t="shared" si="31"/>
        <v>21</v>
      </c>
    </row>
    <row r="271" spans="1:18">
      <c r="A271" s="12">
        <v>67</v>
      </c>
      <c r="B271" s="95" t="s">
        <v>88</v>
      </c>
      <c r="C271" s="66" t="s">
        <v>1889</v>
      </c>
      <c r="D271" s="222">
        <v>1975</v>
      </c>
      <c r="E271" s="223" t="s">
        <v>1533</v>
      </c>
      <c r="F271" s="146" t="s">
        <v>1534</v>
      </c>
      <c r="G271" s="11" t="str">
        <f t="shared" si="28"/>
        <v xml:space="preserve"> </v>
      </c>
      <c r="H271" s="10"/>
      <c r="I271" s="10"/>
      <c r="J271" s="10"/>
      <c r="K271" s="10">
        <f>VLOOKUP(C271,severino1,8,FALSE)</f>
        <v>21</v>
      </c>
      <c r="L271" s="10"/>
      <c r="M271" s="10"/>
      <c r="N271" s="55"/>
      <c r="O271" s="12"/>
      <c r="P271" s="12">
        <f t="shared" si="29"/>
        <v>21</v>
      </c>
      <c r="Q271" s="12">
        <f t="shared" si="30"/>
        <v>1</v>
      </c>
      <c r="R271" s="12">
        <f t="shared" si="31"/>
        <v>21</v>
      </c>
    </row>
    <row r="272" spans="1:18">
      <c r="A272" s="12">
        <v>68</v>
      </c>
      <c r="B272" s="95" t="s">
        <v>88</v>
      </c>
      <c r="C272" s="208" t="s">
        <v>1738</v>
      </c>
      <c r="D272" s="240">
        <v>1976</v>
      </c>
      <c r="E272" s="286" t="s">
        <v>1806</v>
      </c>
      <c r="F272" s="66" t="s">
        <v>1807</v>
      </c>
      <c r="G272" s="11" t="str">
        <f t="shared" si="28"/>
        <v xml:space="preserve"> </v>
      </c>
      <c r="H272" s="10"/>
      <c r="I272" s="10"/>
      <c r="J272" s="10">
        <f>VLOOKUP(C272,GAGLIANO1,8,FALSE)</f>
        <v>21</v>
      </c>
      <c r="K272" s="10"/>
      <c r="L272" s="10"/>
      <c r="M272" s="10"/>
      <c r="N272" s="55"/>
      <c r="O272" s="12"/>
      <c r="P272" s="12">
        <f t="shared" si="29"/>
        <v>21</v>
      </c>
      <c r="Q272" s="12">
        <f t="shared" si="30"/>
        <v>1</v>
      </c>
      <c r="R272" s="12">
        <f t="shared" si="31"/>
        <v>21</v>
      </c>
    </row>
    <row r="273" spans="1:18">
      <c r="A273" s="12">
        <v>69</v>
      </c>
      <c r="B273" s="95" t="s">
        <v>88</v>
      </c>
      <c r="C273" s="146" t="s">
        <v>1563</v>
      </c>
      <c r="D273" s="222">
        <v>1977</v>
      </c>
      <c r="E273" s="223" t="s">
        <v>1546</v>
      </c>
      <c r="F273" s="146" t="s">
        <v>1547</v>
      </c>
      <c r="G273" s="11" t="str">
        <f t="shared" si="28"/>
        <v xml:space="preserve"> </v>
      </c>
      <c r="H273" s="10"/>
      <c r="I273" s="10">
        <f>VLOOKUP(C273,CHIARO1,7,FALSE)</f>
        <v>21</v>
      </c>
      <c r="J273" s="10"/>
      <c r="K273" s="10"/>
      <c r="L273" s="10"/>
      <c r="M273" s="10"/>
      <c r="N273" s="55"/>
      <c r="O273" s="12"/>
      <c r="P273" s="12">
        <f t="shared" si="29"/>
        <v>21</v>
      </c>
      <c r="Q273" s="12">
        <f t="shared" si="30"/>
        <v>1</v>
      </c>
      <c r="R273" s="12">
        <f t="shared" si="31"/>
        <v>21</v>
      </c>
    </row>
    <row r="274" spans="1:18">
      <c r="A274" s="12">
        <v>70</v>
      </c>
      <c r="B274" s="95" t="s">
        <v>88</v>
      </c>
      <c r="C274" s="146" t="s">
        <v>1569</v>
      </c>
      <c r="D274" s="222">
        <v>1975</v>
      </c>
      <c r="E274" s="223" t="s">
        <v>448</v>
      </c>
      <c r="F274" s="146" t="s">
        <v>1463</v>
      </c>
      <c r="G274" s="11" t="str">
        <f t="shared" si="28"/>
        <v xml:space="preserve"> </v>
      </c>
      <c r="H274" s="10"/>
      <c r="I274" s="10">
        <f>VLOOKUP(C274,CHIARO1,7,FALSE)</f>
        <v>20</v>
      </c>
      <c r="J274" s="10"/>
      <c r="K274" s="10"/>
      <c r="L274" s="10"/>
      <c r="M274" s="10"/>
      <c r="N274" s="55"/>
      <c r="O274" s="12"/>
      <c r="P274" s="12">
        <f t="shared" si="29"/>
        <v>20</v>
      </c>
      <c r="Q274" s="12">
        <f t="shared" si="30"/>
        <v>1</v>
      </c>
      <c r="R274" s="12">
        <f t="shared" si="31"/>
        <v>20</v>
      </c>
    </row>
    <row r="275" spans="1:18">
      <c r="A275" s="12">
        <v>71</v>
      </c>
      <c r="B275" s="95" t="s">
        <v>88</v>
      </c>
      <c r="C275" s="66" t="s">
        <v>2412</v>
      </c>
      <c r="D275" s="20">
        <v>1974</v>
      </c>
      <c r="E275" s="260" t="s">
        <v>569</v>
      </c>
      <c r="F275" s="66" t="s">
        <v>570</v>
      </c>
      <c r="G275" s="11" t="str">
        <f t="shared" si="28"/>
        <v xml:space="preserve"> </v>
      </c>
      <c r="H275" s="9"/>
      <c r="I275" s="9"/>
      <c r="J275" s="9"/>
      <c r="K275" s="9"/>
      <c r="L275" s="9"/>
      <c r="M275" s="9"/>
      <c r="N275" s="267">
        <v>20</v>
      </c>
      <c r="O275" s="12"/>
      <c r="P275" s="12">
        <f t="shared" si="29"/>
        <v>20</v>
      </c>
      <c r="Q275" s="12">
        <f t="shared" si="30"/>
        <v>1</v>
      </c>
      <c r="R275" s="12">
        <f t="shared" si="31"/>
        <v>20</v>
      </c>
    </row>
    <row r="276" spans="1:18" s="128" customFormat="1">
      <c r="A276" s="12">
        <v>72</v>
      </c>
      <c r="B276" s="95" t="s">
        <v>88</v>
      </c>
      <c r="C276" s="66" t="s">
        <v>1890</v>
      </c>
      <c r="D276" s="222">
        <v>1977</v>
      </c>
      <c r="E276" s="223" t="s">
        <v>478</v>
      </c>
      <c r="F276" s="146" t="s">
        <v>479</v>
      </c>
      <c r="G276" s="11" t="str">
        <f t="shared" ref="G276:G307" si="32">IF(COUNTIF(uomini,C276)&gt;1,"x"," ")</f>
        <v xml:space="preserve"> </v>
      </c>
      <c r="H276" s="10"/>
      <c r="I276" s="10"/>
      <c r="J276" s="10"/>
      <c r="K276" s="10">
        <f>VLOOKUP(C276,severino1,8,FALSE)</f>
        <v>20</v>
      </c>
      <c r="L276" s="10"/>
      <c r="M276" s="10"/>
      <c r="N276" s="55"/>
      <c r="O276" s="12"/>
      <c r="P276" s="12">
        <f t="shared" ref="P276:P307" si="33">SUM(F276:N276)</f>
        <v>20</v>
      </c>
      <c r="Q276" s="12">
        <f t="shared" ref="Q276:Q307" si="34">COUNT(F276:N276)</f>
        <v>1</v>
      </c>
      <c r="R276" s="12">
        <f t="shared" ref="R276:R307" si="35">P276+O276</f>
        <v>20</v>
      </c>
    </row>
    <row r="277" spans="1:18" s="128" customFormat="1">
      <c r="A277" s="12">
        <v>73</v>
      </c>
      <c r="B277" s="95" t="s">
        <v>88</v>
      </c>
      <c r="C277" s="95" t="s">
        <v>965</v>
      </c>
      <c r="D277" s="242">
        <v>1973</v>
      </c>
      <c r="E277" s="256" t="s">
        <v>448</v>
      </c>
      <c r="F277" s="95" t="s">
        <v>449</v>
      </c>
      <c r="G277" s="11" t="str">
        <f t="shared" si="32"/>
        <v xml:space="preserve"> </v>
      </c>
      <c r="H277" s="10">
        <f>VLOOKUP(C277,'1 PORTOSELVAGGIO'!MONOPOLI,5,FALSE)</f>
        <v>1</v>
      </c>
      <c r="I277" s="10">
        <f>VLOOKUP(C277,CHIARO1,7,FALSE)</f>
        <v>18</v>
      </c>
      <c r="J277" s="10"/>
      <c r="K277" s="10"/>
      <c r="L277" s="10"/>
      <c r="M277" s="10"/>
      <c r="N277" s="55"/>
      <c r="O277" s="12"/>
      <c r="P277" s="12">
        <f t="shared" si="33"/>
        <v>19</v>
      </c>
      <c r="Q277" s="12">
        <f t="shared" si="34"/>
        <v>2</v>
      </c>
      <c r="R277" s="12">
        <f t="shared" si="35"/>
        <v>19</v>
      </c>
    </row>
    <row r="278" spans="1:18" s="128" customFormat="1">
      <c r="A278" s="12">
        <v>74</v>
      </c>
      <c r="B278" s="95" t="s">
        <v>88</v>
      </c>
      <c r="C278" s="66" t="s">
        <v>1891</v>
      </c>
      <c r="D278" s="222">
        <v>1977</v>
      </c>
      <c r="E278" s="223" t="s">
        <v>1488</v>
      </c>
      <c r="F278" s="146" t="s">
        <v>1489</v>
      </c>
      <c r="G278" s="11" t="str">
        <f t="shared" si="32"/>
        <v xml:space="preserve"> </v>
      </c>
      <c r="H278" s="10"/>
      <c r="I278" s="10"/>
      <c r="J278" s="10"/>
      <c r="K278" s="10">
        <f>VLOOKUP(C278,severino1,8,FALSE)</f>
        <v>19</v>
      </c>
      <c r="L278" s="10"/>
      <c r="M278" s="10"/>
      <c r="N278" s="55"/>
      <c r="O278" s="12"/>
      <c r="P278" s="12">
        <f t="shared" si="33"/>
        <v>19</v>
      </c>
      <c r="Q278" s="12">
        <f t="shared" si="34"/>
        <v>1</v>
      </c>
      <c r="R278" s="12">
        <f t="shared" si="35"/>
        <v>19</v>
      </c>
    </row>
    <row r="279" spans="1:18" s="128" customFormat="1">
      <c r="A279" s="12">
        <v>75</v>
      </c>
      <c r="B279" s="95" t="s">
        <v>88</v>
      </c>
      <c r="C279" s="66" t="s">
        <v>2413</v>
      </c>
      <c r="D279" s="20">
        <v>1974</v>
      </c>
      <c r="E279" s="260" t="s">
        <v>456</v>
      </c>
      <c r="F279" s="66" t="s">
        <v>457</v>
      </c>
      <c r="G279" s="11" t="str">
        <f t="shared" si="32"/>
        <v xml:space="preserve"> </v>
      </c>
      <c r="H279" s="9"/>
      <c r="I279" s="9"/>
      <c r="J279" s="9"/>
      <c r="K279" s="9"/>
      <c r="L279" s="9"/>
      <c r="M279" s="9"/>
      <c r="N279" s="267">
        <v>19</v>
      </c>
      <c r="O279" s="12"/>
      <c r="P279" s="12">
        <f t="shared" si="33"/>
        <v>19</v>
      </c>
      <c r="Q279" s="12">
        <f t="shared" si="34"/>
        <v>1</v>
      </c>
      <c r="R279" s="12">
        <f t="shared" si="35"/>
        <v>19</v>
      </c>
    </row>
    <row r="280" spans="1:18" s="128" customFormat="1">
      <c r="A280" s="12">
        <v>76</v>
      </c>
      <c r="B280" s="95" t="s">
        <v>88</v>
      </c>
      <c r="C280" s="208" t="s">
        <v>1741</v>
      </c>
      <c r="D280" s="240">
        <v>1977</v>
      </c>
      <c r="E280" s="286" t="s">
        <v>538</v>
      </c>
      <c r="F280" s="66" t="s">
        <v>539</v>
      </c>
      <c r="G280" s="11" t="str">
        <f t="shared" si="32"/>
        <v xml:space="preserve"> </v>
      </c>
      <c r="H280" s="10"/>
      <c r="I280" s="10"/>
      <c r="J280" s="10">
        <f>VLOOKUP(C280,GAGLIANO1,8,FALSE)</f>
        <v>18</v>
      </c>
      <c r="K280" s="10"/>
      <c r="L280" s="10"/>
      <c r="M280" s="10"/>
      <c r="N280" s="55"/>
      <c r="O280" s="12"/>
      <c r="P280" s="12">
        <f t="shared" si="33"/>
        <v>18</v>
      </c>
      <c r="Q280" s="12">
        <f t="shared" si="34"/>
        <v>1</v>
      </c>
      <c r="R280" s="12">
        <f t="shared" si="35"/>
        <v>18</v>
      </c>
    </row>
    <row r="281" spans="1:18" s="128" customFormat="1">
      <c r="A281" s="12">
        <v>77</v>
      </c>
      <c r="B281" s="95" t="s">
        <v>88</v>
      </c>
      <c r="C281" s="95" t="s">
        <v>584</v>
      </c>
      <c r="D281" s="242">
        <v>1973</v>
      </c>
      <c r="E281" s="256" t="s">
        <v>585</v>
      </c>
      <c r="F281" s="95" t="s">
        <v>586</v>
      </c>
      <c r="G281" s="11" t="str">
        <f t="shared" si="32"/>
        <v xml:space="preserve"> </v>
      </c>
      <c r="H281" s="10">
        <f>VLOOKUP(C281,'1 PORTOSELVAGGIO'!MONOPOLI,5,FALSE)</f>
        <v>18</v>
      </c>
      <c r="I281" s="10"/>
      <c r="J281" s="10"/>
      <c r="K281" s="10"/>
      <c r="L281" s="10"/>
      <c r="M281" s="10"/>
      <c r="N281" s="55"/>
      <c r="O281" s="12"/>
      <c r="P281" s="12">
        <f t="shared" si="33"/>
        <v>18</v>
      </c>
      <c r="Q281" s="12">
        <f t="shared" si="34"/>
        <v>1</v>
      </c>
      <c r="R281" s="12">
        <f t="shared" si="35"/>
        <v>18</v>
      </c>
    </row>
    <row r="282" spans="1:18" s="128" customFormat="1">
      <c r="A282" s="12">
        <v>78</v>
      </c>
      <c r="B282" s="95" t="s">
        <v>88</v>
      </c>
      <c r="C282" s="66" t="s">
        <v>2424</v>
      </c>
      <c r="D282" s="20">
        <v>1975</v>
      </c>
      <c r="E282" s="260" t="s">
        <v>1823</v>
      </c>
      <c r="F282" s="66" t="s">
        <v>2331</v>
      </c>
      <c r="G282" s="11" t="str">
        <f t="shared" si="32"/>
        <v xml:space="preserve"> </v>
      </c>
      <c r="H282" s="9"/>
      <c r="I282" s="9"/>
      <c r="J282" s="9"/>
      <c r="K282" s="9"/>
      <c r="L282" s="9"/>
      <c r="M282" s="9"/>
      <c r="N282" s="267">
        <v>17</v>
      </c>
      <c r="O282" s="12"/>
      <c r="P282" s="12">
        <f t="shared" si="33"/>
        <v>17</v>
      </c>
      <c r="Q282" s="12">
        <f t="shared" si="34"/>
        <v>1</v>
      </c>
      <c r="R282" s="12">
        <f t="shared" si="35"/>
        <v>17</v>
      </c>
    </row>
    <row r="283" spans="1:18" s="128" customFormat="1">
      <c r="A283" s="12">
        <v>79</v>
      </c>
      <c r="B283" s="95" t="s">
        <v>88</v>
      </c>
      <c r="C283" s="66" t="s">
        <v>2425</v>
      </c>
      <c r="D283" s="20">
        <v>1973</v>
      </c>
      <c r="E283" s="260" t="s">
        <v>861</v>
      </c>
      <c r="F283" s="66" t="s">
        <v>862</v>
      </c>
      <c r="G283" s="11" t="str">
        <f t="shared" si="32"/>
        <v xml:space="preserve"> </v>
      </c>
      <c r="H283" s="9"/>
      <c r="I283" s="9"/>
      <c r="J283" s="9"/>
      <c r="K283" s="9"/>
      <c r="L283" s="9"/>
      <c r="M283" s="9"/>
      <c r="N283" s="267">
        <v>16</v>
      </c>
      <c r="O283" s="12"/>
      <c r="P283" s="12">
        <f t="shared" si="33"/>
        <v>16</v>
      </c>
      <c r="Q283" s="12">
        <f t="shared" si="34"/>
        <v>1</v>
      </c>
      <c r="R283" s="12">
        <f t="shared" si="35"/>
        <v>16</v>
      </c>
    </row>
    <row r="284" spans="1:18" s="128" customFormat="1">
      <c r="A284" s="12">
        <v>80</v>
      </c>
      <c r="B284" s="95" t="s">
        <v>88</v>
      </c>
      <c r="C284" s="95" t="s">
        <v>610</v>
      </c>
      <c r="D284" s="242">
        <v>1976</v>
      </c>
      <c r="E284" s="256" t="s">
        <v>611</v>
      </c>
      <c r="F284" s="95" t="s">
        <v>612</v>
      </c>
      <c r="G284" s="11" t="str">
        <f t="shared" si="32"/>
        <v xml:space="preserve"> </v>
      </c>
      <c r="H284" s="10">
        <f>VLOOKUP(C284,'1 PORTOSELVAGGIO'!MONOPOLI,5,FALSE)</f>
        <v>16</v>
      </c>
      <c r="I284" s="10"/>
      <c r="J284" s="10"/>
      <c r="K284" s="10"/>
      <c r="L284" s="10"/>
      <c r="M284" s="10"/>
      <c r="N284" s="55"/>
      <c r="O284" s="12"/>
      <c r="P284" s="12">
        <f t="shared" si="33"/>
        <v>16</v>
      </c>
      <c r="Q284" s="12">
        <f t="shared" si="34"/>
        <v>1</v>
      </c>
      <c r="R284" s="12">
        <f t="shared" si="35"/>
        <v>16</v>
      </c>
    </row>
    <row r="285" spans="1:18" s="128" customFormat="1">
      <c r="A285" s="12">
        <v>81</v>
      </c>
      <c r="B285" s="95" t="s">
        <v>88</v>
      </c>
      <c r="C285" s="66" t="s">
        <v>2429</v>
      </c>
      <c r="D285" s="20">
        <v>1976</v>
      </c>
      <c r="E285" s="260" t="s">
        <v>2319</v>
      </c>
      <c r="F285" s="66" t="s">
        <v>2320</v>
      </c>
      <c r="G285" s="11" t="str">
        <f t="shared" si="32"/>
        <v xml:space="preserve"> </v>
      </c>
      <c r="H285" s="9"/>
      <c r="I285" s="9"/>
      <c r="J285" s="9"/>
      <c r="K285" s="9"/>
      <c r="L285" s="9"/>
      <c r="M285" s="9"/>
      <c r="N285" s="267">
        <v>15</v>
      </c>
      <c r="O285" s="12"/>
      <c r="P285" s="12">
        <f t="shared" si="33"/>
        <v>15</v>
      </c>
      <c r="Q285" s="12">
        <f t="shared" si="34"/>
        <v>1</v>
      </c>
      <c r="R285" s="12">
        <f t="shared" si="35"/>
        <v>15</v>
      </c>
    </row>
    <row r="286" spans="1:18" s="128" customFormat="1">
      <c r="A286" s="12">
        <v>82</v>
      </c>
      <c r="B286" s="95" t="s">
        <v>88</v>
      </c>
      <c r="C286" s="66" t="s">
        <v>1901</v>
      </c>
      <c r="D286" s="222">
        <v>1976</v>
      </c>
      <c r="E286" s="223" t="s">
        <v>1479</v>
      </c>
      <c r="F286" s="146" t="s">
        <v>1480</v>
      </c>
      <c r="G286" s="11" t="str">
        <f t="shared" si="32"/>
        <v xml:space="preserve"> </v>
      </c>
      <c r="H286" s="10"/>
      <c r="I286" s="10"/>
      <c r="J286" s="10"/>
      <c r="K286" s="10">
        <f>VLOOKUP(C286,severino1,8,FALSE)</f>
        <v>15</v>
      </c>
      <c r="L286" s="10"/>
      <c r="M286" s="10"/>
      <c r="N286" s="55"/>
      <c r="O286" s="12"/>
      <c r="P286" s="12">
        <f t="shared" si="33"/>
        <v>15</v>
      </c>
      <c r="Q286" s="12">
        <f t="shared" si="34"/>
        <v>1</v>
      </c>
      <c r="R286" s="12">
        <f t="shared" si="35"/>
        <v>15</v>
      </c>
    </row>
    <row r="287" spans="1:18" s="128" customFormat="1">
      <c r="A287" s="12">
        <v>83</v>
      </c>
      <c r="B287" s="95" t="s">
        <v>88</v>
      </c>
      <c r="C287" s="95" t="s">
        <v>613</v>
      </c>
      <c r="D287" s="242">
        <v>1973</v>
      </c>
      <c r="E287" s="256" t="s">
        <v>493</v>
      </c>
      <c r="F287" s="95" t="s">
        <v>494</v>
      </c>
      <c r="G287" s="11" t="str">
        <f t="shared" si="32"/>
        <v xml:space="preserve"> </v>
      </c>
      <c r="H287" s="10">
        <f>VLOOKUP(C287,'1 PORTOSELVAGGIO'!MONOPOLI,5,FALSE)</f>
        <v>15</v>
      </c>
      <c r="I287" s="10"/>
      <c r="J287" s="10"/>
      <c r="K287" s="10"/>
      <c r="L287" s="10"/>
      <c r="M287" s="10"/>
      <c r="N287" s="55"/>
      <c r="O287" s="12"/>
      <c r="P287" s="12">
        <f t="shared" si="33"/>
        <v>15</v>
      </c>
      <c r="Q287" s="12">
        <f t="shared" si="34"/>
        <v>1</v>
      </c>
      <c r="R287" s="12">
        <f t="shared" si="35"/>
        <v>15</v>
      </c>
    </row>
    <row r="288" spans="1:18" s="128" customFormat="1">
      <c r="A288" s="12">
        <v>84</v>
      </c>
      <c r="B288" s="95" t="s">
        <v>88</v>
      </c>
      <c r="C288" s="208" t="s">
        <v>1746</v>
      </c>
      <c r="D288" s="240">
        <v>1975</v>
      </c>
      <c r="E288" s="286" t="s">
        <v>520</v>
      </c>
      <c r="F288" s="66" t="s">
        <v>521</v>
      </c>
      <c r="G288" s="11" t="str">
        <f t="shared" si="32"/>
        <v xml:space="preserve"> </v>
      </c>
      <c r="H288" s="10"/>
      <c r="I288" s="10"/>
      <c r="J288" s="10">
        <f>VLOOKUP(C288,GAGLIANO1,8,FALSE)</f>
        <v>15</v>
      </c>
      <c r="K288" s="10"/>
      <c r="L288" s="10"/>
      <c r="M288" s="10"/>
      <c r="N288" s="55"/>
      <c r="O288" s="12"/>
      <c r="P288" s="12">
        <f t="shared" si="33"/>
        <v>15</v>
      </c>
      <c r="Q288" s="12">
        <f t="shared" si="34"/>
        <v>1</v>
      </c>
      <c r="R288" s="12">
        <f t="shared" si="35"/>
        <v>15</v>
      </c>
    </row>
    <row r="289" spans="1:18" s="128" customFormat="1">
      <c r="A289" s="12">
        <v>85</v>
      </c>
      <c r="B289" s="95" t="s">
        <v>88</v>
      </c>
      <c r="C289" s="208" t="s">
        <v>1751</v>
      </c>
      <c r="D289" s="240">
        <v>1973</v>
      </c>
      <c r="E289" s="286" t="s">
        <v>493</v>
      </c>
      <c r="F289" s="66" t="s">
        <v>494</v>
      </c>
      <c r="G289" s="11" t="str">
        <f t="shared" si="32"/>
        <v xml:space="preserve"> </v>
      </c>
      <c r="H289" s="10"/>
      <c r="I289" s="10"/>
      <c r="J289" s="10">
        <f>VLOOKUP(C289,GAGLIANO1,8,FALSE)</f>
        <v>14</v>
      </c>
      <c r="K289" s="10"/>
      <c r="L289" s="10"/>
      <c r="M289" s="10"/>
      <c r="N289" s="55"/>
      <c r="O289" s="12"/>
      <c r="P289" s="12">
        <f t="shared" si="33"/>
        <v>14</v>
      </c>
      <c r="Q289" s="12">
        <f t="shared" si="34"/>
        <v>1</v>
      </c>
      <c r="R289" s="12">
        <f t="shared" si="35"/>
        <v>14</v>
      </c>
    </row>
    <row r="290" spans="1:18" s="128" customFormat="1">
      <c r="A290" s="12">
        <v>86</v>
      </c>
      <c r="B290" s="95" t="s">
        <v>88</v>
      </c>
      <c r="C290" s="66" t="s">
        <v>2433</v>
      </c>
      <c r="D290" s="20">
        <v>1973</v>
      </c>
      <c r="E290" s="260" t="s">
        <v>736</v>
      </c>
      <c r="F290" s="66" t="s">
        <v>737</v>
      </c>
      <c r="G290" s="11" t="str">
        <f t="shared" si="32"/>
        <v xml:space="preserve"> </v>
      </c>
      <c r="H290" s="9"/>
      <c r="I290" s="9"/>
      <c r="J290" s="9"/>
      <c r="K290" s="9"/>
      <c r="L290" s="9"/>
      <c r="M290" s="9"/>
      <c r="N290" s="267">
        <v>14</v>
      </c>
      <c r="O290" s="12"/>
      <c r="P290" s="12">
        <f t="shared" si="33"/>
        <v>14</v>
      </c>
      <c r="Q290" s="12">
        <f t="shared" si="34"/>
        <v>1</v>
      </c>
      <c r="R290" s="12">
        <f t="shared" si="35"/>
        <v>14</v>
      </c>
    </row>
    <row r="291" spans="1:18" s="128" customFormat="1">
      <c r="A291" s="12">
        <v>87</v>
      </c>
      <c r="B291" s="95" t="s">
        <v>88</v>
      </c>
      <c r="C291" s="66" t="s">
        <v>1903</v>
      </c>
      <c r="D291" s="222">
        <v>1976</v>
      </c>
      <c r="E291" s="223" t="s">
        <v>565</v>
      </c>
      <c r="F291" s="146" t="s">
        <v>566</v>
      </c>
      <c r="G291" s="11" t="str">
        <f t="shared" si="32"/>
        <v xml:space="preserve"> </v>
      </c>
      <c r="H291" s="10"/>
      <c r="I291" s="10"/>
      <c r="J291" s="10"/>
      <c r="K291" s="10">
        <f>VLOOKUP(C291,severino1,8,FALSE)</f>
        <v>13</v>
      </c>
      <c r="L291" s="10"/>
      <c r="M291" s="10"/>
      <c r="N291" s="55"/>
      <c r="O291" s="12"/>
      <c r="P291" s="12">
        <f t="shared" si="33"/>
        <v>13</v>
      </c>
      <c r="Q291" s="12">
        <f t="shared" si="34"/>
        <v>1</v>
      </c>
      <c r="R291" s="12">
        <f t="shared" si="35"/>
        <v>13</v>
      </c>
    </row>
    <row r="292" spans="1:18" s="128" customFormat="1">
      <c r="A292" s="12">
        <v>88</v>
      </c>
      <c r="B292" s="95" t="s">
        <v>88</v>
      </c>
      <c r="C292" s="66" t="s">
        <v>2439</v>
      </c>
      <c r="D292" s="20">
        <v>1976</v>
      </c>
      <c r="E292" s="260" t="s">
        <v>1473</v>
      </c>
      <c r="F292" s="66" t="s">
        <v>1474</v>
      </c>
      <c r="G292" s="11" t="str">
        <f t="shared" si="32"/>
        <v xml:space="preserve"> </v>
      </c>
      <c r="H292" s="9"/>
      <c r="I292" s="9"/>
      <c r="J292" s="9"/>
      <c r="K292" s="9"/>
      <c r="L292" s="9"/>
      <c r="M292" s="9"/>
      <c r="N292" s="267">
        <v>13</v>
      </c>
      <c r="O292" s="12"/>
      <c r="P292" s="12">
        <f t="shared" si="33"/>
        <v>13</v>
      </c>
      <c r="Q292" s="12">
        <f t="shared" si="34"/>
        <v>1</v>
      </c>
      <c r="R292" s="12">
        <f t="shared" si="35"/>
        <v>13</v>
      </c>
    </row>
    <row r="293" spans="1:18" s="128" customFormat="1">
      <c r="A293" s="12">
        <v>89</v>
      </c>
      <c r="B293" s="95" t="s">
        <v>88</v>
      </c>
      <c r="C293" s="95" t="s">
        <v>634</v>
      </c>
      <c r="D293" s="242">
        <v>1973</v>
      </c>
      <c r="E293" s="256" t="s">
        <v>635</v>
      </c>
      <c r="F293" s="95" t="s">
        <v>636</v>
      </c>
      <c r="G293" s="11" t="str">
        <f t="shared" si="32"/>
        <v xml:space="preserve"> </v>
      </c>
      <c r="H293" s="10">
        <f>VLOOKUP(C293,'1 PORTOSELVAGGIO'!MONOPOLI,5,FALSE)</f>
        <v>13</v>
      </c>
      <c r="I293" s="10"/>
      <c r="J293" s="10"/>
      <c r="K293" s="10"/>
      <c r="L293" s="10"/>
      <c r="M293" s="10"/>
      <c r="N293" s="55"/>
      <c r="O293" s="12"/>
      <c r="P293" s="12">
        <f t="shared" si="33"/>
        <v>13</v>
      </c>
      <c r="Q293" s="12">
        <f t="shared" si="34"/>
        <v>1</v>
      </c>
      <c r="R293" s="12">
        <f t="shared" si="35"/>
        <v>13</v>
      </c>
    </row>
    <row r="294" spans="1:18" s="128" customFormat="1">
      <c r="A294" s="12">
        <v>90</v>
      </c>
      <c r="B294" s="95" t="s">
        <v>88</v>
      </c>
      <c r="C294" s="66" t="s">
        <v>1904</v>
      </c>
      <c r="D294" s="222">
        <v>1973</v>
      </c>
      <c r="E294" s="223" t="s">
        <v>2079</v>
      </c>
      <c r="F294" s="146" t="s">
        <v>2059</v>
      </c>
      <c r="G294" s="11" t="str">
        <f t="shared" si="32"/>
        <v xml:space="preserve"> </v>
      </c>
      <c r="H294" s="10"/>
      <c r="I294" s="10"/>
      <c r="J294" s="10"/>
      <c r="K294" s="10">
        <f>VLOOKUP(C294,severino1,8,FALSE)</f>
        <v>12</v>
      </c>
      <c r="L294" s="10"/>
      <c r="M294" s="10"/>
      <c r="N294" s="55"/>
      <c r="O294" s="12"/>
      <c r="P294" s="12">
        <f t="shared" si="33"/>
        <v>12</v>
      </c>
      <c r="Q294" s="12">
        <f t="shared" si="34"/>
        <v>1</v>
      </c>
      <c r="R294" s="12">
        <f t="shared" si="35"/>
        <v>12</v>
      </c>
    </row>
    <row r="295" spans="1:18" s="128" customFormat="1">
      <c r="A295" s="12">
        <v>91</v>
      </c>
      <c r="B295" s="95" t="s">
        <v>88</v>
      </c>
      <c r="C295" s="95" t="s">
        <v>648</v>
      </c>
      <c r="D295" s="242">
        <v>1977</v>
      </c>
      <c r="E295" s="256" t="s">
        <v>514</v>
      </c>
      <c r="F295" s="95" t="s">
        <v>515</v>
      </c>
      <c r="G295" s="11" t="str">
        <f t="shared" si="32"/>
        <v xml:space="preserve"> </v>
      </c>
      <c r="H295" s="10">
        <f>VLOOKUP(C295,'1 PORTOSELVAGGIO'!MONOPOLI,5,FALSE)</f>
        <v>12</v>
      </c>
      <c r="I295" s="10"/>
      <c r="J295" s="10"/>
      <c r="K295" s="10"/>
      <c r="L295" s="10"/>
      <c r="M295" s="10"/>
      <c r="N295" s="55"/>
      <c r="O295" s="12"/>
      <c r="P295" s="12">
        <f t="shared" si="33"/>
        <v>12</v>
      </c>
      <c r="Q295" s="12">
        <f t="shared" si="34"/>
        <v>1</v>
      </c>
      <c r="R295" s="12">
        <f t="shared" si="35"/>
        <v>12</v>
      </c>
    </row>
    <row r="296" spans="1:18" s="128" customFormat="1">
      <c r="A296" s="12">
        <v>92</v>
      </c>
      <c r="B296" s="95" t="s">
        <v>88</v>
      </c>
      <c r="C296" s="66" t="s">
        <v>2445</v>
      </c>
      <c r="D296" s="20">
        <v>1975</v>
      </c>
      <c r="E296" s="260" t="s">
        <v>1528</v>
      </c>
      <c r="F296" s="66" t="s">
        <v>1529</v>
      </c>
      <c r="G296" s="11" t="str">
        <f t="shared" si="32"/>
        <v xml:space="preserve"> </v>
      </c>
      <c r="H296" s="9"/>
      <c r="I296" s="9"/>
      <c r="J296" s="9"/>
      <c r="K296" s="9"/>
      <c r="L296" s="9"/>
      <c r="M296" s="9"/>
      <c r="N296" s="267">
        <v>12</v>
      </c>
      <c r="O296" s="12"/>
      <c r="P296" s="12">
        <f t="shared" si="33"/>
        <v>12</v>
      </c>
      <c r="Q296" s="12">
        <f t="shared" si="34"/>
        <v>1</v>
      </c>
      <c r="R296" s="12">
        <f t="shared" si="35"/>
        <v>12</v>
      </c>
    </row>
    <row r="297" spans="1:18" s="128" customFormat="1">
      <c r="A297" s="12">
        <v>93</v>
      </c>
      <c r="B297" s="95" t="s">
        <v>88</v>
      </c>
      <c r="C297" s="66" t="s">
        <v>1905</v>
      </c>
      <c r="D297" s="213">
        <v>1975</v>
      </c>
      <c r="E297" s="215" t="s">
        <v>458</v>
      </c>
      <c r="F297" s="145" t="s">
        <v>459</v>
      </c>
      <c r="G297" s="11" t="str">
        <f t="shared" si="32"/>
        <v xml:space="preserve"> </v>
      </c>
      <c r="H297" s="10"/>
      <c r="I297" s="10"/>
      <c r="J297" s="10"/>
      <c r="K297" s="10">
        <f>VLOOKUP(C297,severino1,8,FALSE)</f>
        <v>11</v>
      </c>
      <c r="L297" s="10"/>
      <c r="M297" s="10"/>
      <c r="N297" s="55"/>
      <c r="O297" s="12"/>
      <c r="P297" s="12">
        <f t="shared" si="33"/>
        <v>11</v>
      </c>
      <c r="Q297" s="12">
        <f t="shared" si="34"/>
        <v>1</v>
      </c>
      <c r="R297" s="12">
        <f t="shared" si="35"/>
        <v>11</v>
      </c>
    </row>
    <row r="298" spans="1:18" s="128" customFormat="1">
      <c r="A298" s="12">
        <v>94</v>
      </c>
      <c r="B298" s="95" t="s">
        <v>88</v>
      </c>
      <c r="C298" s="208" t="s">
        <v>1760</v>
      </c>
      <c r="D298" s="240">
        <v>1976</v>
      </c>
      <c r="E298" s="286" t="s">
        <v>472</v>
      </c>
      <c r="F298" s="66" t="s">
        <v>1811</v>
      </c>
      <c r="G298" s="11" t="str">
        <f t="shared" si="32"/>
        <v xml:space="preserve"> </v>
      </c>
      <c r="H298" s="10"/>
      <c r="I298" s="10"/>
      <c r="J298" s="10">
        <f>VLOOKUP(C298,GAGLIANO1,8,FALSE)</f>
        <v>10</v>
      </c>
      <c r="K298" s="10"/>
      <c r="L298" s="10"/>
      <c r="M298" s="10"/>
      <c r="N298" s="55"/>
      <c r="O298" s="12"/>
      <c r="P298" s="12">
        <f t="shared" si="33"/>
        <v>10</v>
      </c>
      <c r="Q298" s="12">
        <f t="shared" si="34"/>
        <v>1</v>
      </c>
      <c r="R298" s="12">
        <f t="shared" si="35"/>
        <v>10</v>
      </c>
    </row>
    <row r="299" spans="1:18" s="128" customFormat="1">
      <c r="A299" s="12">
        <v>95</v>
      </c>
      <c r="B299" s="95" t="s">
        <v>88</v>
      </c>
      <c r="C299" s="66" t="s">
        <v>2459</v>
      </c>
      <c r="D299" s="20">
        <v>1977</v>
      </c>
      <c r="E299" s="260" t="s">
        <v>2319</v>
      </c>
      <c r="F299" s="66" t="s">
        <v>2320</v>
      </c>
      <c r="G299" s="11" t="str">
        <f t="shared" si="32"/>
        <v xml:space="preserve"> </v>
      </c>
      <c r="H299" s="9"/>
      <c r="I299" s="9"/>
      <c r="J299" s="9"/>
      <c r="K299" s="9"/>
      <c r="L299" s="9"/>
      <c r="M299" s="9"/>
      <c r="N299" s="267">
        <v>10</v>
      </c>
      <c r="O299" s="12"/>
      <c r="P299" s="12">
        <f t="shared" si="33"/>
        <v>10</v>
      </c>
      <c r="Q299" s="12">
        <f t="shared" si="34"/>
        <v>1</v>
      </c>
      <c r="R299" s="12">
        <f t="shared" si="35"/>
        <v>10</v>
      </c>
    </row>
    <row r="300" spans="1:18" s="128" customFormat="1">
      <c r="A300" s="12">
        <v>96</v>
      </c>
      <c r="B300" s="95" t="s">
        <v>88</v>
      </c>
      <c r="C300" s="95" t="s">
        <v>681</v>
      </c>
      <c r="D300" s="242">
        <v>1977</v>
      </c>
      <c r="E300" s="256" t="s">
        <v>456</v>
      </c>
      <c r="F300" s="95" t="s">
        <v>457</v>
      </c>
      <c r="G300" s="11" t="str">
        <f t="shared" si="32"/>
        <v xml:space="preserve"> </v>
      </c>
      <c r="H300" s="10">
        <f>VLOOKUP(C300,'1 PORTOSELVAGGIO'!MONOPOLI,5,FALSE)</f>
        <v>10</v>
      </c>
      <c r="I300" s="10"/>
      <c r="J300" s="10"/>
      <c r="K300" s="10"/>
      <c r="L300" s="10"/>
      <c r="M300" s="10"/>
      <c r="N300" s="55"/>
      <c r="O300" s="12"/>
      <c r="P300" s="12">
        <f t="shared" si="33"/>
        <v>10</v>
      </c>
      <c r="Q300" s="12">
        <f t="shared" si="34"/>
        <v>1</v>
      </c>
      <c r="R300" s="12">
        <f t="shared" si="35"/>
        <v>10</v>
      </c>
    </row>
    <row r="301" spans="1:18" s="128" customFormat="1">
      <c r="A301" s="12">
        <v>97</v>
      </c>
      <c r="B301" s="95" t="s">
        <v>88</v>
      </c>
      <c r="C301" s="95" t="s">
        <v>682</v>
      </c>
      <c r="D301" s="242">
        <v>1974</v>
      </c>
      <c r="E301" s="256" t="s">
        <v>456</v>
      </c>
      <c r="F301" s="95" t="s">
        <v>457</v>
      </c>
      <c r="G301" s="11" t="str">
        <f t="shared" si="32"/>
        <v xml:space="preserve"> </v>
      </c>
      <c r="H301" s="10">
        <f>VLOOKUP(C301,'1 PORTOSELVAGGIO'!MONOPOLI,5,FALSE)</f>
        <v>9</v>
      </c>
      <c r="I301" s="10"/>
      <c r="J301" s="10"/>
      <c r="K301" s="10"/>
      <c r="L301" s="10"/>
      <c r="M301" s="10"/>
      <c r="N301" s="55"/>
      <c r="O301" s="12"/>
      <c r="P301" s="12">
        <f t="shared" si="33"/>
        <v>9</v>
      </c>
      <c r="Q301" s="12">
        <f t="shared" si="34"/>
        <v>1</v>
      </c>
      <c r="R301" s="12">
        <f t="shared" si="35"/>
        <v>9</v>
      </c>
    </row>
    <row r="302" spans="1:18" s="128" customFormat="1">
      <c r="A302" s="12">
        <v>98</v>
      </c>
      <c r="B302" s="95" t="s">
        <v>88</v>
      </c>
      <c r="C302" s="208" t="s">
        <v>1761</v>
      </c>
      <c r="D302" s="240">
        <v>1977</v>
      </c>
      <c r="E302" s="286" t="s">
        <v>608</v>
      </c>
      <c r="F302" s="66" t="s">
        <v>1818</v>
      </c>
      <c r="G302" s="11" t="str">
        <f t="shared" si="32"/>
        <v xml:space="preserve"> </v>
      </c>
      <c r="H302" s="10"/>
      <c r="I302" s="10"/>
      <c r="J302" s="10">
        <f>VLOOKUP(C302,GAGLIANO1,8,FALSE)</f>
        <v>9</v>
      </c>
      <c r="K302" s="10"/>
      <c r="L302" s="10"/>
      <c r="M302" s="10"/>
      <c r="N302" s="55"/>
      <c r="O302" s="12"/>
      <c r="P302" s="12">
        <f t="shared" si="33"/>
        <v>9</v>
      </c>
      <c r="Q302" s="12">
        <f t="shared" si="34"/>
        <v>1</v>
      </c>
      <c r="R302" s="12">
        <f t="shared" si="35"/>
        <v>9</v>
      </c>
    </row>
    <row r="303" spans="1:18" s="128" customFormat="1">
      <c r="A303" s="12">
        <v>99</v>
      </c>
      <c r="B303" s="95" t="s">
        <v>88</v>
      </c>
      <c r="C303" s="66" t="s">
        <v>1913</v>
      </c>
      <c r="D303" s="222">
        <v>1977</v>
      </c>
      <c r="E303" s="223" t="s">
        <v>481</v>
      </c>
      <c r="F303" s="146" t="s">
        <v>482</v>
      </c>
      <c r="G303" s="11" t="str">
        <f t="shared" si="32"/>
        <v xml:space="preserve"> </v>
      </c>
      <c r="H303" s="10"/>
      <c r="I303" s="10"/>
      <c r="J303" s="10"/>
      <c r="K303" s="10">
        <f>VLOOKUP(C303,severino1,8,FALSE)</f>
        <v>9</v>
      </c>
      <c r="L303" s="10"/>
      <c r="M303" s="10"/>
      <c r="N303" s="55"/>
      <c r="O303" s="12"/>
      <c r="P303" s="12">
        <f t="shared" si="33"/>
        <v>9</v>
      </c>
      <c r="Q303" s="12">
        <f t="shared" si="34"/>
        <v>1</v>
      </c>
      <c r="R303" s="12">
        <f t="shared" si="35"/>
        <v>9</v>
      </c>
    </row>
    <row r="304" spans="1:18" s="128" customFormat="1">
      <c r="A304" s="12">
        <v>100</v>
      </c>
      <c r="B304" s="216" t="s">
        <v>88</v>
      </c>
      <c r="C304" s="233" t="s">
        <v>2474</v>
      </c>
      <c r="D304" s="281">
        <v>1975</v>
      </c>
      <c r="E304" s="288" t="s">
        <v>2088</v>
      </c>
      <c r="F304" s="233" t="s">
        <v>2069</v>
      </c>
      <c r="G304" s="217" t="str">
        <f t="shared" si="32"/>
        <v xml:space="preserve"> </v>
      </c>
      <c r="H304" s="274"/>
      <c r="I304" s="274"/>
      <c r="J304" s="274"/>
      <c r="K304" s="274"/>
      <c r="L304" s="9"/>
      <c r="M304" s="9"/>
      <c r="N304" s="267">
        <v>9</v>
      </c>
      <c r="O304" s="12"/>
      <c r="P304" s="78">
        <f t="shared" si="33"/>
        <v>9</v>
      </c>
      <c r="Q304" s="78">
        <f t="shared" si="34"/>
        <v>1</v>
      </c>
      <c r="R304" s="78">
        <f t="shared" si="35"/>
        <v>9</v>
      </c>
    </row>
    <row r="305" spans="1:18" s="128" customFormat="1">
      <c r="A305" s="12">
        <v>101</v>
      </c>
      <c r="B305" s="95" t="s">
        <v>88</v>
      </c>
      <c r="C305" s="208" t="s">
        <v>1767</v>
      </c>
      <c r="D305" s="240">
        <v>1973</v>
      </c>
      <c r="E305" s="286" t="s">
        <v>493</v>
      </c>
      <c r="F305" s="66" t="s">
        <v>494</v>
      </c>
      <c r="G305" s="11" t="str">
        <f t="shared" si="32"/>
        <v xml:space="preserve"> </v>
      </c>
      <c r="H305" s="10"/>
      <c r="I305" s="10"/>
      <c r="J305" s="10">
        <f>VLOOKUP(C305,GAGLIANO1,8,FALSE)</f>
        <v>8</v>
      </c>
      <c r="K305" s="10"/>
      <c r="L305" s="10"/>
      <c r="M305" s="10"/>
      <c r="N305" s="55"/>
      <c r="O305" s="12"/>
      <c r="P305" s="12">
        <f t="shared" si="33"/>
        <v>8</v>
      </c>
      <c r="Q305" s="12">
        <f t="shared" si="34"/>
        <v>1</v>
      </c>
      <c r="R305" s="12">
        <f t="shared" si="35"/>
        <v>8</v>
      </c>
    </row>
    <row r="306" spans="1:18" s="128" customFormat="1">
      <c r="A306" s="12">
        <v>102</v>
      </c>
      <c r="B306" s="95" t="s">
        <v>88</v>
      </c>
      <c r="C306" s="66" t="s">
        <v>1916</v>
      </c>
      <c r="D306" s="222">
        <v>1977</v>
      </c>
      <c r="E306" s="223" t="s">
        <v>2077</v>
      </c>
      <c r="F306" s="146" t="s">
        <v>2057</v>
      </c>
      <c r="G306" s="11" t="str">
        <f t="shared" si="32"/>
        <v xml:space="preserve"> </v>
      </c>
      <c r="H306" s="10"/>
      <c r="I306" s="10"/>
      <c r="J306" s="10"/>
      <c r="K306" s="10">
        <f>VLOOKUP(C306,severino1,8,FALSE)</f>
        <v>8</v>
      </c>
      <c r="L306" s="10"/>
      <c r="M306" s="10"/>
      <c r="N306" s="55"/>
      <c r="O306" s="12"/>
      <c r="P306" s="12">
        <f t="shared" si="33"/>
        <v>8</v>
      </c>
      <c r="Q306" s="12">
        <f t="shared" si="34"/>
        <v>1</v>
      </c>
      <c r="R306" s="12">
        <f t="shared" si="35"/>
        <v>8</v>
      </c>
    </row>
    <row r="307" spans="1:18" s="128" customFormat="1">
      <c r="A307" s="12">
        <v>103</v>
      </c>
      <c r="B307" s="95" t="s">
        <v>88</v>
      </c>
      <c r="C307" s="66" t="s">
        <v>2475</v>
      </c>
      <c r="D307" s="20">
        <v>1974</v>
      </c>
      <c r="E307" s="260" t="s">
        <v>736</v>
      </c>
      <c r="F307" s="66" t="s">
        <v>737</v>
      </c>
      <c r="G307" s="11" t="str">
        <f t="shared" si="32"/>
        <v xml:space="preserve"> </v>
      </c>
      <c r="H307" s="9"/>
      <c r="I307" s="9"/>
      <c r="J307" s="9"/>
      <c r="K307" s="9"/>
      <c r="L307" s="9"/>
      <c r="M307" s="9"/>
      <c r="N307" s="267">
        <v>8</v>
      </c>
      <c r="O307" s="12"/>
      <c r="P307" s="12">
        <f t="shared" si="33"/>
        <v>8</v>
      </c>
      <c r="Q307" s="12">
        <f t="shared" si="34"/>
        <v>1</v>
      </c>
      <c r="R307" s="12">
        <f t="shared" si="35"/>
        <v>8</v>
      </c>
    </row>
    <row r="308" spans="1:18" s="128" customFormat="1">
      <c r="A308" s="12">
        <v>104</v>
      </c>
      <c r="B308" s="95" t="s">
        <v>88</v>
      </c>
      <c r="C308" s="95" t="s">
        <v>685</v>
      </c>
      <c r="D308" s="242">
        <v>1976</v>
      </c>
      <c r="E308" s="256" t="s">
        <v>686</v>
      </c>
      <c r="F308" s="95" t="s">
        <v>687</v>
      </c>
      <c r="G308" s="11" t="str">
        <f t="shared" ref="G308:G339" si="36">IF(COUNTIF(uomini,C308)&gt;1,"x"," ")</f>
        <v xml:space="preserve"> </v>
      </c>
      <c r="H308" s="10">
        <f>VLOOKUP(C308,'1 PORTOSELVAGGIO'!MONOPOLI,5,FALSE)</f>
        <v>8</v>
      </c>
      <c r="I308" s="10"/>
      <c r="J308" s="10"/>
      <c r="K308" s="10"/>
      <c r="L308" s="10"/>
      <c r="M308" s="10"/>
      <c r="N308" s="55"/>
      <c r="O308" s="12"/>
      <c r="P308" s="12">
        <f t="shared" ref="P308:P339" si="37">SUM(F308:N308)</f>
        <v>8</v>
      </c>
      <c r="Q308" s="12">
        <f t="shared" ref="Q308:Q339" si="38">COUNT(F308:N308)</f>
        <v>1</v>
      </c>
      <c r="R308" s="12">
        <f t="shared" ref="R308:R339" si="39">P308+O308</f>
        <v>8</v>
      </c>
    </row>
    <row r="309" spans="1:18" s="128" customFormat="1">
      <c r="A309" s="12">
        <v>105</v>
      </c>
      <c r="B309" s="95" t="s">
        <v>88</v>
      </c>
      <c r="C309" s="208" t="s">
        <v>1772</v>
      </c>
      <c r="D309" s="240">
        <v>1976</v>
      </c>
      <c r="E309" s="286" t="s">
        <v>481</v>
      </c>
      <c r="F309" s="66" t="s">
        <v>482</v>
      </c>
      <c r="G309" s="11" t="str">
        <f t="shared" si="36"/>
        <v xml:space="preserve"> </v>
      </c>
      <c r="H309" s="10"/>
      <c r="I309" s="10"/>
      <c r="J309" s="10">
        <f>VLOOKUP(C309,GAGLIANO1,8,FALSE)</f>
        <v>5</v>
      </c>
      <c r="K309" s="10">
        <v>2</v>
      </c>
      <c r="L309" s="10"/>
      <c r="M309" s="10"/>
      <c r="N309" s="55"/>
      <c r="O309" s="12"/>
      <c r="P309" s="12">
        <f t="shared" si="37"/>
        <v>7</v>
      </c>
      <c r="Q309" s="12">
        <f t="shared" si="38"/>
        <v>2</v>
      </c>
      <c r="R309" s="12">
        <f t="shared" si="39"/>
        <v>7</v>
      </c>
    </row>
    <row r="310" spans="1:18" s="128" customFormat="1">
      <c r="A310" s="12">
        <v>106</v>
      </c>
      <c r="B310" s="95" t="s">
        <v>88</v>
      </c>
      <c r="C310" s="95" t="s">
        <v>848</v>
      </c>
      <c r="D310" s="242">
        <v>1974</v>
      </c>
      <c r="E310" s="256" t="s">
        <v>598</v>
      </c>
      <c r="F310" s="95" t="s">
        <v>599</v>
      </c>
      <c r="G310" s="11" t="str">
        <f t="shared" si="36"/>
        <v xml:space="preserve"> </v>
      </c>
      <c r="H310" s="10">
        <f>VLOOKUP(C310,'1 PORTOSELVAGGIO'!MONOPOLI,5,FALSE)</f>
        <v>1</v>
      </c>
      <c r="I310" s="10"/>
      <c r="J310" s="10">
        <f>VLOOKUP(C310,GAGLIANO1,8,FALSE)</f>
        <v>6</v>
      </c>
      <c r="K310" s="10"/>
      <c r="L310" s="10"/>
      <c r="M310" s="10"/>
      <c r="N310" s="55"/>
      <c r="O310" s="12"/>
      <c r="P310" s="12">
        <f t="shared" si="37"/>
        <v>7</v>
      </c>
      <c r="Q310" s="12">
        <f t="shared" si="38"/>
        <v>2</v>
      </c>
      <c r="R310" s="12">
        <f t="shared" si="39"/>
        <v>7</v>
      </c>
    </row>
    <row r="311" spans="1:18" s="128" customFormat="1">
      <c r="A311" s="12">
        <v>107</v>
      </c>
      <c r="B311" s="95" t="s">
        <v>88</v>
      </c>
      <c r="C311" s="66" t="s">
        <v>2486</v>
      </c>
      <c r="D311" s="20">
        <v>1974</v>
      </c>
      <c r="E311" s="260" t="s">
        <v>2088</v>
      </c>
      <c r="F311" s="66" t="s">
        <v>2069</v>
      </c>
      <c r="G311" s="11" t="str">
        <f t="shared" si="36"/>
        <v xml:space="preserve"> </v>
      </c>
      <c r="H311" s="9"/>
      <c r="I311" s="9"/>
      <c r="J311" s="9"/>
      <c r="K311" s="9"/>
      <c r="L311" s="9"/>
      <c r="M311" s="9"/>
      <c r="N311" s="267">
        <v>7</v>
      </c>
      <c r="O311" s="12"/>
      <c r="P311" s="12">
        <f t="shared" si="37"/>
        <v>7</v>
      </c>
      <c r="Q311" s="12">
        <f t="shared" si="38"/>
        <v>1</v>
      </c>
      <c r="R311" s="12">
        <f t="shared" si="39"/>
        <v>7</v>
      </c>
    </row>
    <row r="312" spans="1:18" s="128" customFormat="1">
      <c r="A312" s="12">
        <v>108</v>
      </c>
      <c r="B312" s="95" t="s">
        <v>88</v>
      </c>
      <c r="C312" s="66" t="s">
        <v>1920</v>
      </c>
      <c r="D312" s="222">
        <v>1974</v>
      </c>
      <c r="E312" s="223" t="s">
        <v>2077</v>
      </c>
      <c r="F312" s="146" t="s">
        <v>2057</v>
      </c>
      <c r="G312" s="11" t="str">
        <f t="shared" si="36"/>
        <v xml:space="preserve"> </v>
      </c>
      <c r="H312" s="10"/>
      <c r="I312" s="10"/>
      <c r="J312" s="10"/>
      <c r="K312" s="10">
        <f>VLOOKUP(C312,severino1,8,FALSE)</f>
        <v>7</v>
      </c>
      <c r="L312" s="10"/>
      <c r="M312" s="10"/>
      <c r="N312" s="55"/>
      <c r="O312" s="12"/>
      <c r="P312" s="12">
        <f t="shared" si="37"/>
        <v>7</v>
      </c>
      <c r="Q312" s="12">
        <f t="shared" si="38"/>
        <v>1</v>
      </c>
      <c r="R312" s="12">
        <f t="shared" si="39"/>
        <v>7</v>
      </c>
    </row>
    <row r="313" spans="1:18" s="128" customFormat="1">
      <c r="A313" s="12">
        <v>109</v>
      </c>
      <c r="B313" s="95" t="s">
        <v>88</v>
      </c>
      <c r="C313" s="208" t="s">
        <v>1769</v>
      </c>
      <c r="D313" s="240">
        <v>1977</v>
      </c>
      <c r="E313" s="286" t="s">
        <v>1820</v>
      </c>
      <c r="F313" s="66" t="s">
        <v>1821</v>
      </c>
      <c r="G313" s="11" t="str">
        <f t="shared" si="36"/>
        <v xml:space="preserve"> </v>
      </c>
      <c r="H313" s="10"/>
      <c r="I313" s="10"/>
      <c r="J313" s="10">
        <f>VLOOKUP(C313,GAGLIANO1,8,FALSE)</f>
        <v>7</v>
      </c>
      <c r="K313" s="10"/>
      <c r="L313" s="10"/>
      <c r="M313" s="10"/>
      <c r="N313" s="55"/>
      <c r="O313" s="12"/>
      <c r="P313" s="12">
        <f t="shared" si="37"/>
        <v>7</v>
      </c>
      <c r="Q313" s="12">
        <f t="shared" si="38"/>
        <v>1</v>
      </c>
      <c r="R313" s="12">
        <f t="shared" si="39"/>
        <v>7</v>
      </c>
    </row>
    <row r="314" spans="1:18" s="128" customFormat="1">
      <c r="A314" s="12">
        <v>110</v>
      </c>
      <c r="B314" s="95" t="s">
        <v>88</v>
      </c>
      <c r="C314" s="95" t="s">
        <v>691</v>
      </c>
      <c r="D314" s="242">
        <v>1973</v>
      </c>
      <c r="E314" s="256" t="s">
        <v>493</v>
      </c>
      <c r="F314" s="95" t="s">
        <v>494</v>
      </c>
      <c r="G314" s="11" t="str">
        <f t="shared" si="36"/>
        <v xml:space="preserve"> </v>
      </c>
      <c r="H314" s="10">
        <f>VLOOKUP(C314,'1 PORTOSELVAGGIO'!MONOPOLI,5,FALSE)</f>
        <v>7</v>
      </c>
      <c r="I314" s="10"/>
      <c r="J314" s="10"/>
      <c r="K314" s="10"/>
      <c r="L314" s="10"/>
      <c r="M314" s="10"/>
      <c r="N314" s="55"/>
      <c r="O314" s="12"/>
      <c r="P314" s="12">
        <f t="shared" si="37"/>
        <v>7</v>
      </c>
      <c r="Q314" s="12">
        <f t="shared" si="38"/>
        <v>1</v>
      </c>
      <c r="R314" s="12">
        <f t="shared" si="39"/>
        <v>7</v>
      </c>
    </row>
    <row r="315" spans="1:18" s="128" customFormat="1">
      <c r="A315" s="12">
        <v>111</v>
      </c>
      <c r="B315" s="95" t="s">
        <v>88</v>
      </c>
      <c r="C315" s="95" t="s">
        <v>949</v>
      </c>
      <c r="D315" s="242">
        <v>1976</v>
      </c>
      <c r="E315" s="256" t="s">
        <v>517</v>
      </c>
      <c r="F315" s="95" t="s">
        <v>518</v>
      </c>
      <c r="G315" s="11" t="str">
        <f t="shared" si="36"/>
        <v xml:space="preserve"> </v>
      </c>
      <c r="H315" s="10">
        <f>VLOOKUP(C315,'1 PORTOSELVAGGIO'!MONOPOLI,5,FALSE)</f>
        <v>1</v>
      </c>
      <c r="I315" s="10"/>
      <c r="J315" s="10"/>
      <c r="K315" s="10"/>
      <c r="L315" s="10"/>
      <c r="M315" s="10"/>
      <c r="N315" s="55">
        <v>5</v>
      </c>
      <c r="O315" s="12"/>
      <c r="P315" s="12">
        <f t="shared" si="37"/>
        <v>6</v>
      </c>
      <c r="Q315" s="12">
        <f t="shared" si="38"/>
        <v>2</v>
      </c>
      <c r="R315" s="12">
        <f t="shared" si="39"/>
        <v>6</v>
      </c>
    </row>
    <row r="316" spans="1:18" s="128" customFormat="1">
      <c r="A316" s="12">
        <v>112</v>
      </c>
      <c r="B316" s="95" t="s">
        <v>88</v>
      </c>
      <c r="C316" s="95" t="s">
        <v>692</v>
      </c>
      <c r="D316" s="242">
        <v>1973</v>
      </c>
      <c r="E316" s="256" t="s">
        <v>552</v>
      </c>
      <c r="F316" s="95" t="s">
        <v>553</v>
      </c>
      <c r="G316" s="11" t="str">
        <f t="shared" si="36"/>
        <v xml:space="preserve"> </v>
      </c>
      <c r="H316" s="10">
        <f>VLOOKUP(C316,'1 PORTOSELVAGGIO'!MONOPOLI,5,FALSE)</f>
        <v>6</v>
      </c>
      <c r="I316" s="10"/>
      <c r="J316" s="10"/>
      <c r="K316" s="10"/>
      <c r="L316" s="10"/>
      <c r="M316" s="10"/>
      <c r="N316" s="55"/>
      <c r="O316" s="12"/>
      <c r="P316" s="12">
        <f t="shared" si="37"/>
        <v>6</v>
      </c>
      <c r="Q316" s="12">
        <f t="shared" si="38"/>
        <v>1</v>
      </c>
      <c r="R316" s="12">
        <f t="shared" si="39"/>
        <v>6</v>
      </c>
    </row>
    <row r="317" spans="1:18" s="128" customFormat="1">
      <c r="A317" s="12">
        <v>113</v>
      </c>
      <c r="B317" s="95" t="s">
        <v>88</v>
      </c>
      <c r="C317" s="66" t="s">
        <v>1923</v>
      </c>
      <c r="D317" s="222">
        <v>1974</v>
      </c>
      <c r="E317" s="223" t="s">
        <v>1509</v>
      </c>
      <c r="F317" s="146" t="s">
        <v>1510</v>
      </c>
      <c r="G317" s="11" t="str">
        <f t="shared" si="36"/>
        <v xml:space="preserve"> </v>
      </c>
      <c r="H317" s="10"/>
      <c r="I317" s="10"/>
      <c r="J317" s="10"/>
      <c r="K317" s="10">
        <f>VLOOKUP(C317,severino1,8,FALSE)</f>
        <v>6</v>
      </c>
      <c r="L317" s="10"/>
      <c r="M317" s="10"/>
      <c r="N317" s="55"/>
      <c r="O317" s="12"/>
      <c r="P317" s="12">
        <f t="shared" si="37"/>
        <v>6</v>
      </c>
      <c r="Q317" s="12">
        <f t="shared" si="38"/>
        <v>1</v>
      </c>
      <c r="R317" s="12">
        <f t="shared" si="39"/>
        <v>6</v>
      </c>
    </row>
    <row r="318" spans="1:18" s="128" customFormat="1">
      <c r="A318" s="12">
        <v>114</v>
      </c>
      <c r="B318" s="95" t="s">
        <v>88</v>
      </c>
      <c r="C318" s="66" t="s">
        <v>1926</v>
      </c>
      <c r="D318" s="222">
        <v>1973</v>
      </c>
      <c r="E318" s="223" t="s">
        <v>1479</v>
      </c>
      <c r="F318" s="146" t="s">
        <v>1480</v>
      </c>
      <c r="G318" s="11" t="str">
        <f t="shared" si="36"/>
        <v xml:space="preserve"> </v>
      </c>
      <c r="H318" s="10"/>
      <c r="I318" s="10"/>
      <c r="J318" s="10"/>
      <c r="K318" s="10">
        <f>VLOOKUP(C318,severino1,8,FALSE)</f>
        <v>5</v>
      </c>
      <c r="L318" s="10"/>
      <c r="M318" s="10"/>
      <c r="N318" s="55"/>
      <c r="O318" s="12"/>
      <c r="P318" s="12">
        <f t="shared" si="37"/>
        <v>5</v>
      </c>
      <c r="Q318" s="12">
        <f t="shared" si="38"/>
        <v>1</v>
      </c>
      <c r="R318" s="12">
        <f t="shared" si="39"/>
        <v>5</v>
      </c>
    </row>
    <row r="319" spans="1:18" s="128" customFormat="1">
      <c r="A319" s="12">
        <v>115</v>
      </c>
      <c r="B319" s="95" t="s">
        <v>88</v>
      </c>
      <c r="C319" s="95" t="s">
        <v>697</v>
      </c>
      <c r="D319" s="242">
        <v>1977</v>
      </c>
      <c r="E319" s="256" t="s">
        <v>611</v>
      </c>
      <c r="F319" s="95" t="s">
        <v>612</v>
      </c>
      <c r="G319" s="11" t="str">
        <f t="shared" si="36"/>
        <v xml:space="preserve"> </v>
      </c>
      <c r="H319" s="10">
        <f>VLOOKUP(C319,'1 PORTOSELVAGGIO'!MONOPOLI,5,FALSE)</f>
        <v>5</v>
      </c>
      <c r="I319" s="10"/>
      <c r="J319" s="10"/>
      <c r="K319" s="10"/>
      <c r="L319" s="10"/>
      <c r="M319" s="10"/>
      <c r="N319" s="55"/>
      <c r="O319" s="12"/>
      <c r="P319" s="12">
        <f t="shared" si="37"/>
        <v>5</v>
      </c>
      <c r="Q319" s="12">
        <f t="shared" si="38"/>
        <v>1</v>
      </c>
      <c r="R319" s="12">
        <f t="shared" si="39"/>
        <v>5</v>
      </c>
    </row>
    <row r="320" spans="1:18" s="128" customFormat="1">
      <c r="A320" s="12">
        <v>116</v>
      </c>
      <c r="B320" s="95" t="s">
        <v>88</v>
      </c>
      <c r="C320" s="66" t="s">
        <v>2510</v>
      </c>
      <c r="D320" s="20">
        <v>1973</v>
      </c>
      <c r="E320" s="260" t="s">
        <v>2353</v>
      </c>
      <c r="F320" s="66" t="s">
        <v>2354</v>
      </c>
      <c r="G320" s="11" t="str">
        <f t="shared" si="36"/>
        <v xml:space="preserve"> </v>
      </c>
      <c r="H320" s="9"/>
      <c r="I320" s="9"/>
      <c r="J320" s="9"/>
      <c r="K320" s="9"/>
      <c r="L320" s="9"/>
      <c r="M320" s="9"/>
      <c r="N320" s="267">
        <v>4</v>
      </c>
      <c r="O320" s="12"/>
      <c r="P320" s="12">
        <f t="shared" si="37"/>
        <v>4</v>
      </c>
      <c r="Q320" s="12">
        <f t="shared" si="38"/>
        <v>1</v>
      </c>
      <c r="R320" s="12">
        <f t="shared" si="39"/>
        <v>4</v>
      </c>
    </row>
    <row r="321" spans="1:18" s="128" customFormat="1">
      <c r="A321" s="12">
        <v>117</v>
      </c>
      <c r="B321" s="95" t="s">
        <v>88</v>
      </c>
      <c r="C321" s="95" t="s">
        <v>895</v>
      </c>
      <c r="D321" s="242">
        <v>1974</v>
      </c>
      <c r="E321" s="256" t="s">
        <v>493</v>
      </c>
      <c r="F321" s="95" t="s">
        <v>494</v>
      </c>
      <c r="G321" s="11" t="str">
        <f t="shared" si="36"/>
        <v xml:space="preserve"> </v>
      </c>
      <c r="H321" s="10">
        <f>VLOOKUP(C321,'1 PORTOSELVAGGIO'!MONOPOLI,5,FALSE)</f>
        <v>1</v>
      </c>
      <c r="I321" s="10"/>
      <c r="J321" s="10">
        <f>VLOOKUP(C321,GAGLIANO1,8,FALSE)</f>
        <v>2</v>
      </c>
      <c r="K321" s="10"/>
      <c r="L321" s="10"/>
      <c r="M321" s="10"/>
      <c r="N321" s="55"/>
      <c r="O321" s="12"/>
      <c r="P321" s="12">
        <f t="shared" si="37"/>
        <v>3</v>
      </c>
      <c r="Q321" s="12">
        <f t="shared" si="38"/>
        <v>2</v>
      </c>
      <c r="R321" s="12">
        <f t="shared" si="39"/>
        <v>3</v>
      </c>
    </row>
    <row r="322" spans="1:18" s="128" customFormat="1">
      <c r="A322" s="12">
        <v>118</v>
      </c>
      <c r="B322" s="95" t="s">
        <v>88</v>
      </c>
      <c r="C322" s="66" t="s">
        <v>2511</v>
      </c>
      <c r="D322" s="20">
        <v>1977</v>
      </c>
      <c r="E322" s="260" t="s">
        <v>2355</v>
      </c>
      <c r="F322" s="66" t="s">
        <v>2356</v>
      </c>
      <c r="G322" s="11" t="str">
        <f t="shared" si="36"/>
        <v xml:space="preserve"> </v>
      </c>
      <c r="H322" s="9"/>
      <c r="I322" s="9"/>
      <c r="J322" s="9"/>
      <c r="K322" s="9"/>
      <c r="L322" s="9"/>
      <c r="M322" s="9"/>
      <c r="N322" s="267">
        <v>3</v>
      </c>
      <c r="O322" s="12"/>
      <c r="P322" s="12">
        <f t="shared" si="37"/>
        <v>3</v>
      </c>
      <c r="Q322" s="12">
        <f t="shared" si="38"/>
        <v>1</v>
      </c>
      <c r="R322" s="12">
        <f t="shared" si="39"/>
        <v>3</v>
      </c>
    </row>
    <row r="323" spans="1:18" s="128" customFormat="1">
      <c r="A323" s="12">
        <v>119</v>
      </c>
      <c r="B323" s="95" t="s">
        <v>88</v>
      </c>
      <c r="C323" s="66" t="s">
        <v>1938</v>
      </c>
      <c r="D323" s="222">
        <v>1977</v>
      </c>
      <c r="E323" s="223" t="s">
        <v>884</v>
      </c>
      <c r="F323" s="146" t="s">
        <v>885</v>
      </c>
      <c r="G323" s="11" t="str">
        <f t="shared" si="36"/>
        <v xml:space="preserve"> </v>
      </c>
      <c r="H323" s="10"/>
      <c r="I323" s="10"/>
      <c r="J323" s="10"/>
      <c r="K323" s="10">
        <f>VLOOKUP(C323,severino1,8,FALSE)</f>
        <v>3</v>
      </c>
      <c r="L323" s="10"/>
      <c r="M323" s="10"/>
      <c r="N323" s="55"/>
      <c r="O323" s="12"/>
      <c r="P323" s="12">
        <f t="shared" si="37"/>
        <v>3</v>
      </c>
      <c r="Q323" s="12">
        <f t="shared" si="38"/>
        <v>1</v>
      </c>
      <c r="R323" s="12">
        <f t="shared" si="39"/>
        <v>3</v>
      </c>
    </row>
    <row r="324" spans="1:18" s="128" customFormat="1">
      <c r="A324" s="12">
        <v>120</v>
      </c>
      <c r="B324" s="95" t="s">
        <v>88</v>
      </c>
      <c r="C324" s="208" t="s">
        <v>1780</v>
      </c>
      <c r="D324" s="240">
        <v>1974</v>
      </c>
      <c r="E324" s="286" t="s">
        <v>534</v>
      </c>
      <c r="F324" s="66" t="s">
        <v>535</v>
      </c>
      <c r="G324" s="11" t="str">
        <f t="shared" si="36"/>
        <v xml:space="preserve"> </v>
      </c>
      <c r="H324" s="10"/>
      <c r="I324" s="10"/>
      <c r="J324" s="10">
        <f>VLOOKUP(C324,GAGLIANO1,8,FALSE)</f>
        <v>1</v>
      </c>
      <c r="K324" s="10">
        <f>VLOOKUP(C324,severino1,8,FALSE)</f>
        <v>1</v>
      </c>
      <c r="L324" s="10"/>
      <c r="M324" s="10"/>
      <c r="N324" s="55"/>
      <c r="O324" s="12"/>
      <c r="P324" s="12">
        <f t="shared" si="37"/>
        <v>2</v>
      </c>
      <c r="Q324" s="12">
        <f t="shared" si="38"/>
        <v>2</v>
      </c>
      <c r="R324" s="12">
        <f t="shared" si="39"/>
        <v>2</v>
      </c>
    </row>
    <row r="325" spans="1:18" s="128" customFormat="1">
      <c r="A325" s="12">
        <v>121</v>
      </c>
      <c r="B325" s="95" t="s">
        <v>88</v>
      </c>
      <c r="C325" s="95" t="s">
        <v>742</v>
      </c>
      <c r="D325" s="242">
        <v>1974</v>
      </c>
      <c r="E325" s="256" t="s">
        <v>593</v>
      </c>
      <c r="F325" s="95" t="s">
        <v>594</v>
      </c>
      <c r="G325" s="11" t="str">
        <f t="shared" si="36"/>
        <v xml:space="preserve"> </v>
      </c>
      <c r="H325" s="10">
        <f>VLOOKUP(C325,'1 PORTOSELVAGGIO'!MONOPOLI,5,FALSE)</f>
        <v>2</v>
      </c>
      <c r="I325" s="10"/>
      <c r="J325" s="10"/>
      <c r="K325" s="10"/>
      <c r="L325" s="10"/>
      <c r="M325" s="10"/>
      <c r="N325" s="55"/>
      <c r="O325" s="12"/>
      <c r="P325" s="12">
        <f t="shared" si="37"/>
        <v>2</v>
      </c>
      <c r="Q325" s="12">
        <f t="shared" si="38"/>
        <v>1</v>
      </c>
      <c r="R325" s="12">
        <f t="shared" si="39"/>
        <v>2</v>
      </c>
    </row>
    <row r="326" spans="1:18" s="128" customFormat="1">
      <c r="A326" s="12">
        <v>122</v>
      </c>
      <c r="B326" s="95" t="s">
        <v>88</v>
      </c>
      <c r="C326" s="66" t="s">
        <v>2513</v>
      </c>
      <c r="D326" s="20">
        <v>1976</v>
      </c>
      <c r="E326" s="260" t="s">
        <v>808</v>
      </c>
      <c r="F326" s="66" t="s">
        <v>809</v>
      </c>
      <c r="G326" s="11" t="str">
        <f t="shared" si="36"/>
        <v xml:space="preserve"> </v>
      </c>
      <c r="H326" s="9"/>
      <c r="I326" s="9"/>
      <c r="J326" s="9"/>
      <c r="K326" s="9"/>
      <c r="L326" s="9"/>
      <c r="M326" s="9"/>
      <c r="N326" s="267">
        <v>2</v>
      </c>
      <c r="O326" s="12"/>
      <c r="P326" s="12">
        <f t="shared" si="37"/>
        <v>2</v>
      </c>
      <c r="Q326" s="12">
        <f t="shared" si="38"/>
        <v>1</v>
      </c>
      <c r="R326" s="12">
        <f t="shared" si="39"/>
        <v>2</v>
      </c>
    </row>
    <row r="327" spans="1:18" s="128" customFormat="1">
      <c r="A327" s="12">
        <v>123</v>
      </c>
      <c r="B327" s="95" t="s">
        <v>88</v>
      </c>
      <c r="C327" s="66" t="s">
        <v>1997</v>
      </c>
      <c r="D327" s="213">
        <v>1975</v>
      </c>
      <c r="E327" s="215" t="s">
        <v>1505</v>
      </c>
      <c r="F327" s="145" t="s">
        <v>1506</v>
      </c>
      <c r="G327" s="11" t="str">
        <f t="shared" si="36"/>
        <v xml:space="preserve"> </v>
      </c>
      <c r="H327" s="10"/>
      <c r="I327" s="10"/>
      <c r="J327" s="10"/>
      <c r="K327" s="10">
        <f>VLOOKUP(C327,severino1,8,FALSE)</f>
        <v>1</v>
      </c>
      <c r="L327" s="10"/>
      <c r="M327" s="10"/>
      <c r="N327" s="55"/>
      <c r="O327" s="12"/>
      <c r="P327" s="12">
        <f t="shared" si="37"/>
        <v>1</v>
      </c>
      <c r="Q327" s="12">
        <f t="shared" si="38"/>
        <v>1</v>
      </c>
      <c r="R327" s="12">
        <f t="shared" si="39"/>
        <v>1</v>
      </c>
    </row>
    <row r="328" spans="1:18" s="128" customFormat="1">
      <c r="A328" s="12">
        <v>124</v>
      </c>
      <c r="B328" s="95" t="s">
        <v>88</v>
      </c>
      <c r="C328" s="95" t="s">
        <v>796</v>
      </c>
      <c r="D328" s="242">
        <v>1977</v>
      </c>
      <c r="E328" s="256" t="s">
        <v>511</v>
      </c>
      <c r="F328" s="95" t="s">
        <v>512</v>
      </c>
      <c r="G328" s="11" t="str">
        <f t="shared" si="36"/>
        <v xml:space="preserve"> </v>
      </c>
      <c r="H328" s="10">
        <f>VLOOKUP(C328,'1 PORTOSELVAGGIO'!MONOPOLI,5,FALSE)</f>
        <v>1</v>
      </c>
      <c r="I328" s="10"/>
      <c r="J328" s="10"/>
      <c r="K328" s="10"/>
      <c r="L328" s="10"/>
      <c r="M328" s="10"/>
      <c r="N328" s="55"/>
      <c r="O328" s="12"/>
      <c r="P328" s="12">
        <f t="shared" si="37"/>
        <v>1</v>
      </c>
      <c r="Q328" s="12">
        <f t="shared" si="38"/>
        <v>1</v>
      </c>
      <c r="R328" s="12">
        <f t="shared" si="39"/>
        <v>1</v>
      </c>
    </row>
    <row r="329" spans="1:18" s="128" customFormat="1">
      <c r="A329" s="12">
        <v>125</v>
      </c>
      <c r="B329" s="95" t="s">
        <v>88</v>
      </c>
      <c r="C329" s="95" t="s">
        <v>1013</v>
      </c>
      <c r="D329" s="242">
        <v>1977</v>
      </c>
      <c r="E329" s="256" t="s">
        <v>832</v>
      </c>
      <c r="F329" s="95" t="s">
        <v>833</v>
      </c>
      <c r="G329" s="11" t="str">
        <f t="shared" si="36"/>
        <v xml:space="preserve"> </v>
      </c>
      <c r="H329" s="10">
        <f>VLOOKUP(C329,'1 PORTOSELVAGGIO'!MONOPOLI,5,FALSE)</f>
        <v>1</v>
      </c>
      <c r="I329" s="10"/>
      <c r="J329" s="10"/>
      <c r="K329" s="10"/>
      <c r="L329" s="10"/>
      <c r="M329" s="10"/>
      <c r="N329" s="55"/>
      <c r="O329" s="12"/>
      <c r="P329" s="12">
        <f t="shared" si="37"/>
        <v>1</v>
      </c>
      <c r="Q329" s="12">
        <f t="shared" si="38"/>
        <v>1</v>
      </c>
      <c r="R329" s="12">
        <f t="shared" si="39"/>
        <v>1</v>
      </c>
    </row>
    <row r="330" spans="1:18" s="128" customFormat="1">
      <c r="A330" s="12">
        <v>126</v>
      </c>
      <c r="B330" s="95" t="s">
        <v>88</v>
      </c>
      <c r="C330" s="95" t="s">
        <v>993</v>
      </c>
      <c r="D330" s="242">
        <v>1976</v>
      </c>
      <c r="E330" s="256" t="s">
        <v>689</v>
      </c>
      <c r="F330" s="95" t="s">
        <v>690</v>
      </c>
      <c r="G330" s="11" t="str">
        <f t="shared" si="36"/>
        <v xml:space="preserve"> </v>
      </c>
      <c r="H330" s="10">
        <f>VLOOKUP(C330,'1 PORTOSELVAGGIO'!MONOPOLI,5,FALSE)</f>
        <v>1</v>
      </c>
      <c r="I330" s="10"/>
      <c r="J330" s="10"/>
      <c r="K330" s="10"/>
      <c r="L330" s="10"/>
      <c r="M330" s="10"/>
      <c r="N330" s="55"/>
      <c r="O330" s="12"/>
      <c r="P330" s="12">
        <f t="shared" si="37"/>
        <v>1</v>
      </c>
      <c r="Q330" s="12">
        <f t="shared" si="38"/>
        <v>1</v>
      </c>
      <c r="R330" s="12">
        <f t="shared" si="39"/>
        <v>1</v>
      </c>
    </row>
    <row r="331" spans="1:18" s="128" customFormat="1">
      <c r="A331" s="12">
        <v>127</v>
      </c>
      <c r="B331" s="95" t="s">
        <v>88</v>
      </c>
      <c r="C331" s="95" t="s">
        <v>800</v>
      </c>
      <c r="D331" s="242">
        <v>1976</v>
      </c>
      <c r="E331" s="256" t="s">
        <v>486</v>
      </c>
      <c r="F331" s="95" t="s">
        <v>487</v>
      </c>
      <c r="G331" s="11" t="str">
        <f t="shared" si="36"/>
        <v xml:space="preserve"> </v>
      </c>
      <c r="H331" s="10">
        <f>VLOOKUP(C331,'1 PORTOSELVAGGIO'!MONOPOLI,5,FALSE)</f>
        <v>1</v>
      </c>
      <c r="I331" s="10"/>
      <c r="J331" s="10"/>
      <c r="K331" s="10"/>
      <c r="L331" s="10"/>
      <c r="M331" s="10"/>
      <c r="N331" s="55"/>
      <c r="O331" s="12"/>
      <c r="P331" s="12">
        <f t="shared" si="37"/>
        <v>1</v>
      </c>
      <c r="Q331" s="12">
        <f t="shared" si="38"/>
        <v>1</v>
      </c>
      <c r="R331" s="12">
        <f t="shared" si="39"/>
        <v>1</v>
      </c>
    </row>
    <row r="332" spans="1:18" s="128" customFormat="1">
      <c r="A332" s="12">
        <v>128</v>
      </c>
      <c r="B332" s="95" t="s">
        <v>88</v>
      </c>
      <c r="C332" s="66" t="s">
        <v>2537</v>
      </c>
      <c r="D332" s="20">
        <v>1975</v>
      </c>
      <c r="E332" s="260" t="s">
        <v>507</v>
      </c>
      <c r="F332" s="66" t="s">
        <v>508</v>
      </c>
      <c r="G332" s="11" t="str">
        <f t="shared" si="36"/>
        <v xml:space="preserve"> </v>
      </c>
      <c r="H332" s="9"/>
      <c r="I332" s="9"/>
      <c r="J332" s="9"/>
      <c r="K332" s="9"/>
      <c r="L332" s="9"/>
      <c r="M332" s="9"/>
      <c r="N332" s="267">
        <v>1</v>
      </c>
      <c r="O332" s="12"/>
      <c r="P332" s="12">
        <f t="shared" si="37"/>
        <v>1</v>
      </c>
      <c r="Q332" s="12">
        <f t="shared" si="38"/>
        <v>1</v>
      </c>
      <c r="R332" s="12">
        <f t="shared" si="39"/>
        <v>1</v>
      </c>
    </row>
    <row r="333" spans="1:18" s="128" customFormat="1">
      <c r="A333" s="12">
        <v>129</v>
      </c>
      <c r="B333" s="95" t="s">
        <v>88</v>
      </c>
      <c r="C333" s="66" t="s">
        <v>2560</v>
      </c>
      <c r="D333" s="20">
        <v>1975</v>
      </c>
      <c r="E333" s="260" t="s">
        <v>2334</v>
      </c>
      <c r="F333" s="66" t="s">
        <v>2335</v>
      </c>
      <c r="G333" s="11" t="str">
        <f t="shared" si="36"/>
        <v xml:space="preserve"> </v>
      </c>
      <c r="H333" s="9"/>
      <c r="I333" s="9"/>
      <c r="J333" s="9"/>
      <c r="K333" s="9"/>
      <c r="L333" s="9"/>
      <c r="M333" s="9"/>
      <c r="N333" s="267">
        <v>1</v>
      </c>
      <c r="O333" s="12"/>
      <c r="P333" s="12">
        <f t="shared" si="37"/>
        <v>1</v>
      </c>
      <c r="Q333" s="12">
        <f t="shared" si="38"/>
        <v>1</v>
      </c>
      <c r="R333" s="12">
        <f t="shared" si="39"/>
        <v>1</v>
      </c>
    </row>
    <row r="334" spans="1:18" s="128" customFormat="1">
      <c r="A334" s="12">
        <v>130</v>
      </c>
      <c r="B334" s="95" t="s">
        <v>88</v>
      </c>
      <c r="C334" s="66" t="s">
        <v>2021</v>
      </c>
      <c r="D334" s="222">
        <v>1973</v>
      </c>
      <c r="E334" s="223" t="s">
        <v>1479</v>
      </c>
      <c r="F334" s="146" t="s">
        <v>1480</v>
      </c>
      <c r="G334" s="11" t="str">
        <f t="shared" si="36"/>
        <v xml:space="preserve"> </v>
      </c>
      <c r="H334" s="10"/>
      <c r="I334" s="10"/>
      <c r="J334" s="10"/>
      <c r="K334" s="10">
        <f>VLOOKUP(C334,severino1,8,FALSE)</f>
        <v>1</v>
      </c>
      <c r="L334" s="10"/>
      <c r="M334" s="10"/>
      <c r="N334" s="55"/>
      <c r="O334" s="12"/>
      <c r="P334" s="12">
        <f t="shared" si="37"/>
        <v>1</v>
      </c>
      <c r="Q334" s="12">
        <f t="shared" si="38"/>
        <v>1</v>
      </c>
      <c r="R334" s="12">
        <f t="shared" si="39"/>
        <v>1</v>
      </c>
    </row>
    <row r="335" spans="1:18" s="128" customFormat="1">
      <c r="A335" s="12">
        <v>131</v>
      </c>
      <c r="B335" s="95" t="s">
        <v>88</v>
      </c>
      <c r="C335" s="66" t="s">
        <v>1952</v>
      </c>
      <c r="D335" s="222">
        <v>1977</v>
      </c>
      <c r="E335" s="223" t="s">
        <v>2087</v>
      </c>
      <c r="F335" s="146" t="s">
        <v>2068</v>
      </c>
      <c r="G335" s="11" t="str">
        <f t="shared" si="36"/>
        <v xml:space="preserve"> </v>
      </c>
      <c r="H335" s="10"/>
      <c r="I335" s="10"/>
      <c r="J335" s="10"/>
      <c r="K335" s="10">
        <f>VLOOKUP(C335,severino1,8,FALSE)</f>
        <v>1</v>
      </c>
      <c r="L335" s="10"/>
      <c r="M335" s="10"/>
      <c r="N335" s="55"/>
      <c r="O335" s="12"/>
      <c r="P335" s="12">
        <f t="shared" si="37"/>
        <v>1</v>
      </c>
      <c r="Q335" s="12">
        <f t="shared" si="38"/>
        <v>1</v>
      </c>
      <c r="R335" s="12">
        <f t="shared" si="39"/>
        <v>1</v>
      </c>
    </row>
    <row r="336" spans="1:18" s="128" customFormat="1">
      <c r="A336" s="12">
        <v>132</v>
      </c>
      <c r="B336" s="95" t="s">
        <v>88</v>
      </c>
      <c r="C336" s="95" t="s">
        <v>750</v>
      </c>
      <c r="D336" s="242">
        <v>1975</v>
      </c>
      <c r="E336" s="256" t="s">
        <v>652</v>
      </c>
      <c r="F336" s="95" t="s">
        <v>653</v>
      </c>
      <c r="G336" s="11" t="str">
        <f t="shared" si="36"/>
        <v xml:space="preserve"> </v>
      </c>
      <c r="H336" s="10">
        <f>VLOOKUP(C336,'1 PORTOSELVAGGIO'!MONOPOLI,5,FALSE)</f>
        <v>1</v>
      </c>
      <c r="I336" s="10"/>
      <c r="J336" s="10"/>
      <c r="K336" s="10"/>
      <c r="L336" s="10"/>
      <c r="M336" s="10"/>
      <c r="N336" s="55"/>
      <c r="O336" s="12"/>
      <c r="P336" s="12">
        <f t="shared" si="37"/>
        <v>1</v>
      </c>
      <c r="Q336" s="12">
        <f t="shared" si="38"/>
        <v>1</v>
      </c>
      <c r="R336" s="12">
        <f t="shared" si="39"/>
        <v>1</v>
      </c>
    </row>
    <row r="337" spans="1:18" s="128" customFormat="1">
      <c r="A337" s="12">
        <v>133</v>
      </c>
      <c r="B337" s="95" t="s">
        <v>88</v>
      </c>
      <c r="C337" s="66" t="s">
        <v>2572</v>
      </c>
      <c r="D337" s="20">
        <v>1973</v>
      </c>
      <c r="E337" s="260" t="s">
        <v>2321</v>
      </c>
      <c r="F337" s="66" t="s">
        <v>2322</v>
      </c>
      <c r="G337" s="11" t="str">
        <f t="shared" si="36"/>
        <v xml:space="preserve"> </v>
      </c>
      <c r="H337" s="9"/>
      <c r="I337" s="9"/>
      <c r="J337" s="9"/>
      <c r="K337" s="9"/>
      <c r="L337" s="9"/>
      <c r="M337" s="9"/>
      <c r="N337" s="267">
        <v>1</v>
      </c>
      <c r="O337" s="12"/>
      <c r="P337" s="12">
        <f t="shared" si="37"/>
        <v>1</v>
      </c>
      <c r="Q337" s="12">
        <f t="shared" si="38"/>
        <v>1</v>
      </c>
      <c r="R337" s="12">
        <f t="shared" si="39"/>
        <v>1</v>
      </c>
    </row>
    <row r="338" spans="1:18" s="128" customFormat="1">
      <c r="A338" s="12">
        <v>134</v>
      </c>
      <c r="B338" s="95" t="s">
        <v>88</v>
      </c>
      <c r="C338" s="66" t="s">
        <v>2012</v>
      </c>
      <c r="D338" s="222">
        <v>1973</v>
      </c>
      <c r="E338" s="223" t="s">
        <v>2085</v>
      </c>
      <c r="F338" s="146" t="s">
        <v>2066</v>
      </c>
      <c r="G338" s="11" t="str">
        <f t="shared" si="36"/>
        <v xml:space="preserve"> </v>
      </c>
      <c r="H338" s="10"/>
      <c r="I338" s="10"/>
      <c r="J338" s="10"/>
      <c r="K338" s="10">
        <f>VLOOKUP(C338,severino1,8,FALSE)</f>
        <v>1</v>
      </c>
      <c r="L338" s="10"/>
      <c r="M338" s="10"/>
      <c r="N338" s="55"/>
      <c r="O338" s="12"/>
      <c r="P338" s="12">
        <f t="shared" si="37"/>
        <v>1</v>
      </c>
      <c r="Q338" s="12">
        <f t="shared" si="38"/>
        <v>1</v>
      </c>
      <c r="R338" s="12">
        <f t="shared" si="39"/>
        <v>1</v>
      </c>
    </row>
    <row r="339" spans="1:18" s="128" customFormat="1">
      <c r="A339" s="12">
        <v>135</v>
      </c>
      <c r="B339" s="95" t="s">
        <v>88</v>
      </c>
      <c r="C339" s="95" t="s">
        <v>757</v>
      </c>
      <c r="D339" s="242">
        <v>1974</v>
      </c>
      <c r="E339" s="256" t="s">
        <v>461</v>
      </c>
      <c r="F339" s="95" t="s">
        <v>462</v>
      </c>
      <c r="G339" s="11" t="str">
        <f t="shared" si="36"/>
        <v xml:space="preserve"> </v>
      </c>
      <c r="H339" s="10">
        <f>VLOOKUP(C339,'1 PORTOSELVAGGIO'!MONOPOLI,5,FALSE)</f>
        <v>1</v>
      </c>
      <c r="I339" s="10"/>
      <c r="J339" s="10"/>
      <c r="K339" s="10"/>
      <c r="L339" s="10"/>
      <c r="M339" s="10"/>
      <c r="N339" s="55"/>
      <c r="O339" s="12"/>
      <c r="P339" s="12">
        <f t="shared" si="37"/>
        <v>1</v>
      </c>
      <c r="Q339" s="12">
        <f t="shared" si="38"/>
        <v>1</v>
      </c>
      <c r="R339" s="12">
        <f t="shared" si="39"/>
        <v>1</v>
      </c>
    </row>
    <row r="340" spans="1:18" s="128" customFormat="1">
      <c r="A340" s="12">
        <v>136</v>
      </c>
      <c r="B340" s="95" t="s">
        <v>88</v>
      </c>
      <c r="C340" s="66" t="s">
        <v>2017</v>
      </c>
      <c r="D340" s="222">
        <v>1975</v>
      </c>
      <c r="E340" s="223" t="s">
        <v>1488</v>
      </c>
      <c r="F340" s="146" t="s">
        <v>1489</v>
      </c>
      <c r="G340" s="11" t="str">
        <f t="shared" ref="G340:G371" si="40">IF(COUNTIF(uomini,C340)&gt;1,"x"," ")</f>
        <v xml:space="preserve"> </v>
      </c>
      <c r="H340" s="10"/>
      <c r="I340" s="10"/>
      <c r="J340" s="10"/>
      <c r="K340" s="10">
        <f>VLOOKUP(C340,severino1,8,FALSE)</f>
        <v>1</v>
      </c>
      <c r="L340" s="10"/>
      <c r="M340" s="10"/>
      <c r="N340" s="55"/>
      <c r="O340" s="12"/>
      <c r="P340" s="12">
        <f t="shared" ref="P340:P371" si="41">SUM(F340:N340)</f>
        <v>1</v>
      </c>
      <c r="Q340" s="12">
        <f t="shared" ref="Q340:Q371" si="42">COUNT(F340:N340)</f>
        <v>1</v>
      </c>
      <c r="R340" s="12">
        <f t="shared" ref="R340:R371" si="43">P340+O340</f>
        <v>1</v>
      </c>
    </row>
    <row r="341" spans="1:18" s="128" customFormat="1">
      <c r="A341" s="12">
        <v>137</v>
      </c>
      <c r="B341" s="95" t="s">
        <v>88</v>
      </c>
      <c r="C341" s="95" t="s">
        <v>1377</v>
      </c>
      <c r="D341" s="242">
        <v>1976</v>
      </c>
      <c r="E341" s="256" t="s">
        <v>556</v>
      </c>
      <c r="F341" s="95" t="s">
        <v>557</v>
      </c>
      <c r="G341" s="11" t="str">
        <f t="shared" si="40"/>
        <v xml:space="preserve"> </v>
      </c>
      <c r="H341" s="10">
        <f>VLOOKUP(C341,'1 PORTOSELVAGGIO'!MONOPOLI,5,FALSE)</f>
        <v>1</v>
      </c>
      <c r="I341" s="10"/>
      <c r="J341" s="10"/>
      <c r="K341" s="10"/>
      <c r="L341" s="10"/>
      <c r="M341" s="10"/>
      <c r="N341" s="55"/>
      <c r="O341" s="12"/>
      <c r="P341" s="12">
        <f t="shared" si="41"/>
        <v>1</v>
      </c>
      <c r="Q341" s="12">
        <f t="shared" si="42"/>
        <v>1</v>
      </c>
      <c r="R341" s="12">
        <f t="shared" si="43"/>
        <v>1</v>
      </c>
    </row>
    <row r="342" spans="1:18" s="128" customFormat="1">
      <c r="A342" s="12">
        <v>138</v>
      </c>
      <c r="B342" s="95" t="s">
        <v>88</v>
      </c>
      <c r="C342" s="66" t="s">
        <v>2000</v>
      </c>
      <c r="D342" s="222">
        <v>1974</v>
      </c>
      <c r="E342" s="223" t="s">
        <v>2077</v>
      </c>
      <c r="F342" s="146" t="s">
        <v>2057</v>
      </c>
      <c r="G342" s="11" t="str">
        <f t="shared" si="40"/>
        <v xml:space="preserve"> </v>
      </c>
      <c r="H342" s="10"/>
      <c r="I342" s="10"/>
      <c r="J342" s="10"/>
      <c r="K342" s="10">
        <f>VLOOKUP(C342,severino1,8,FALSE)</f>
        <v>1</v>
      </c>
      <c r="L342" s="10"/>
      <c r="M342" s="10"/>
      <c r="N342" s="55"/>
      <c r="O342" s="12"/>
      <c r="P342" s="12">
        <f t="shared" si="41"/>
        <v>1</v>
      </c>
      <c r="Q342" s="12">
        <f t="shared" si="42"/>
        <v>1</v>
      </c>
      <c r="R342" s="12">
        <f t="shared" si="43"/>
        <v>1</v>
      </c>
    </row>
    <row r="343" spans="1:18" s="128" customFormat="1">
      <c r="A343" s="12">
        <v>139</v>
      </c>
      <c r="B343" s="95" t="s">
        <v>88</v>
      </c>
      <c r="C343" s="208" t="s">
        <v>1794</v>
      </c>
      <c r="D343" s="240">
        <v>1975</v>
      </c>
      <c r="E343" s="286" t="s">
        <v>520</v>
      </c>
      <c r="F343" s="66" t="s">
        <v>521</v>
      </c>
      <c r="G343" s="11" t="str">
        <f t="shared" si="40"/>
        <v xml:space="preserve"> </v>
      </c>
      <c r="H343" s="10"/>
      <c r="I343" s="10"/>
      <c r="J343" s="10">
        <f>VLOOKUP(C343,GAGLIANO1,8,FALSE)</f>
        <v>1</v>
      </c>
      <c r="K343" s="10"/>
      <c r="L343" s="10"/>
      <c r="M343" s="10"/>
      <c r="N343" s="55"/>
      <c r="O343" s="12"/>
      <c r="P343" s="12">
        <f t="shared" si="41"/>
        <v>1</v>
      </c>
      <c r="Q343" s="12">
        <f t="shared" si="42"/>
        <v>1</v>
      </c>
      <c r="R343" s="12">
        <f t="shared" si="43"/>
        <v>1</v>
      </c>
    </row>
    <row r="344" spans="1:18" s="128" customFormat="1">
      <c r="A344" s="12">
        <v>140</v>
      </c>
      <c r="B344" s="95" t="s">
        <v>88</v>
      </c>
      <c r="C344" s="95" t="s">
        <v>891</v>
      </c>
      <c r="D344" s="242">
        <v>1975</v>
      </c>
      <c r="E344" s="256" t="s">
        <v>511</v>
      </c>
      <c r="F344" s="95" t="s">
        <v>512</v>
      </c>
      <c r="G344" s="11" t="str">
        <f t="shared" si="40"/>
        <v xml:space="preserve"> </v>
      </c>
      <c r="H344" s="10">
        <f>VLOOKUP(C344,'1 PORTOSELVAGGIO'!MONOPOLI,5,FALSE)</f>
        <v>1</v>
      </c>
      <c r="I344" s="10"/>
      <c r="J344" s="10"/>
      <c r="K344" s="10"/>
      <c r="L344" s="10"/>
      <c r="M344" s="10"/>
      <c r="N344" s="55"/>
      <c r="O344" s="12"/>
      <c r="P344" s="12">
        <f t="shared" si="41"/>
        <v>1</v>
      </c>
      <c r="Q344" s="12">
        <f t="shared" si="42"/>
        <v>1</v>
      </c>
      <c r="R344" s="12">
        <f t="shared" si="43"/>
        <v>1</v>
      </c>
    </row>
    <row r="345" spans="1:18" s="128" customFormat="1">
      <c r="A345" s="12">
        <v>141</v>
      </c>
      <c r="B345" s="95" t="s">
        <v>88</v>
      </c>
      <c r="C345" s="95" t="s">
        <v>1213</v>
      </c>
      <c r="D345" s="242">
        <v>1975</v>
      </c>
      <c r="E345" s="256" t="s">
        <v>538</v>
      </c>
      <c r="F345" s="95" t="s">
        <v>539</v>
      </c>
      <c r="G345" s="11" t="str">
        <f t="shared" si="40"/>
        <v xml:space="preserve"> </v>
      </c>
      <c r="H345" s="10">
        <f>VLOOKUP(C345,'1 PORTOSELVAGGIO'!MONOPOLI,5,FALSE)</f>
        <v>1</v>
      </c>
      <c r="I345" s="10"/>
      <c r="J345" s="10"/>
      <c r="K345" s="10"/>
      <c r="L345" s="10"/>
      <c r="M345" s="10"/>
      <c r="N345" s="55"/>
      <c r="O345" s="12"/>
      <c r="P345" s="12">
        <f t="shared" si="41"/>
        <v>1</v>
      </c>
      <c r="Q345" s="12">
        <f t="shared" si="42"/>
        <v>1</v>
      </c>
      <c r="R345" s="12">
        <f t="shared" si="43"/>
        <v>1</v>
      </c>
    </row>
    <row r="346" spans="1:18" s="128" customFormat="1">
      <c r="A346" s="12">
        <v>142</v>
      </c>
      <c r="B346" s="95" t="s">
        <v>88</v>
      </c>
      <c r="C346" s="95" t="s">
        <v>1383</v>
      </c>
      <c r="D346" s="242">
        <v>1974</v>
      </c>
      <c r="E346" s="256" t="s">
        <v>523</v>
      </c>
      <c r="F346" s="95" t="s">
        <v>524</v>
      </c>
      <c r="G346" s="11" t="str">
        <f t="shared" si="40"/>
        <v xml:space="preserve"> </v>
      </c>
      <c r="H346" s="10">
        <f>VLOOKUP(C346,'1 PORTOSELVAGGIO'!MONOPOLI,5,FALSE)</f>
        <v>1</v>
      </c>
      <c r="I346" s="10"/>
      <c r="J346" s="10"/>
      <c r="K346" s="10"/>
      <c r="L346" s="10"/>
      <c r="M346" s="10"/>
      <c r="N346" s="55"/>
      <c r="O346" s="12"/>
      <c r="P346" s="12">
        <f t="shared" si="41"/>
        <v>1</v>
      </c>
      <c r="Q346" s="12">
        <f t="shared" si="42"/>
        <v>1</v>
      </c>
      <c r="R346" s="12">
        <f t="shared" si="43"/>
        <v>1</v>
      </c>
    </row>
    <row r="347" spans="1:18" s="128" customFormat="1">
      <c r="A347" s="12">
        <v>143</v>
      </c>
      <c r="B347" s="95" t="s">
        <v>88</v>
      </c>
      <c r="C347" s="95" t="s">
        <v>1219</v>
      </c>
      <c r="D347" s="242">
        <v>1974</v>
      </c>
      <c r="E347" s="256" t="s">
        <v>514</v>
      </c>
      <c r="F347" s="95" t="s">
        <v>515</v>
      </c>
      <c r="G347" s="11" t="str">
        <f t="shared" si="40"/>
        <v xml:space="preserve"> </v>
      </c>
      <c r="H347" s="10">
        <f>VLOOKUP(C347,'1 PORTOSELVAGGIO'!MONOPOLI,5,FALSE)</f>
        <v>1</v>
      </c>
      <c r="I347" s="10"/>
      <c r="J347" s="10"/>
      <c r="K347" s="10"/>
      <c r="L347" s="10"/>
      <c r="M347" s="10"/>
      <c r="N347" s="55"/>
      <c r="O347" s="12"/>
      <c r="P347" s="12">
        <f t="shared" si="41"/>
        <v>1</v>
      </c>
      <c r="Q347" s="12">
        <f t="shared" si="42"/>
        <v>1</v>
      </c>
      <c r="R347" s="12">
        <f t="shared" si="43"/>
        <v>1</v>
      </c>
    </row>
    <row r="348" spans="1:18" s="128" customFormat="1">
      <c r="A348" s="12">
        <v>144</v>
      </c>
      <c r="B348" s="95" t="s">
        <v>88</v>
      </c>
      <c r="C348" s="66" t="s">
        <v>2047</v>
      </c>
      <c r="D348" s="222">
        <v>1975</v>
      </c>
      <c r="E348" s="223" t="s">
        <v>641</v>
      </c>
      <c r="F348" s="146" t="s">
        <v>642</v>
      </c>
      <c r="G348" s="11" t="str">
        <f t="shared" si="40"/>
        <v xml:space="preserve"> </v>
      </c>
      <c r="H348" s="10"/>
      <c r="I348" s="10"/>
      <c r="J348" s="10"/>
      <c r="K348" s="10">
        <f>VLOOKUP(C348,severino1,8,FALSE)</f>
        <v>1</v>
      </c>
      <c r="L348" s="10"/>
      <c r="M348" s="10"/>
      <c r="N348" s="55"/>
      <c r="O348" s="12"/>
      <c r="P348" s="12">
        <f t="shared" si="41"/>
        <v>1</v>
      </c>
      <c r="Q348" s="12">
        <f t="shared" si="42"/>
        <v>1</v>
      </c>
      <c r="R348" s="12">
        <f t="shared" si="43"/>
        <v>1</v>
      </c>
    </row>
    <row r="349" spans="1:18" s="128" customFormat="1">
      <c r="A349" s="12">
        <v>145</v>
      </c>
      <c r="B349" s="95" t="s">
        <v>88</v>
      </c>
      <c r="C349" s="95" t="s">
        <v>829</v>
      </c>
      <c r="D349" s="242">
        <v>1976</v>
      </c>
      <c r="E349" s="256" t="s">
        <v>541</v>
      </c>
      <c r="F349" s="95" t="s">
        <v>542</v>
      </c>
      <c r="G349" s="11" t="str">
        <f t="shared" si="40"/>
        <v xml:space="preserve"> </v>
      </c>
      <c r="H349" s="10">
        <f>VLOOKUP(C349,'1 PORTOSELVAGGIO'!MONOPOLI,5,FALSE)</f>
        <v>1</v>
      </c>
      <c r="I349" s="10"/>
      <c r="J349" s="10"/>
      <c r="K349" s="10"/>
      <c r="L349" s="10"/>
      <c r="M349" s="10"/>
      <c r="N349" s="55"/>
      <c r="O349" s="12"/>
      <c r="P349" s="12">
        <f t="shared" si="41"/>
        <v>1</v>
      </c>
      <c r="Q349" s="12">
        <f t="shared" si="42"/>
        <v>1</v>
      </c>
      <c r="R349" s="12">
        <f t="shared" si="43"/>
        <v>1</v>
      </c>
    </row>
    <row r="350" spans="1:18" s="128" customFormat="1">
      <c r="A350" s="12">
        <v>146</v>
      </c>
      <c r="B350" s="95" t="s">
        <v>88</v>
      </c>
      <c r="C350" s="66" t="s">
        <v>2006</v>
      </c>
      <c r="D350" s="222">
        <v>1975</v>
      </c>
      <c r="E350" s="223" t="s">
        <v>1479</v>
      </c>
      <c r="F350" s="146" t="s">
        <v>1480</v>
      </c>
      <c r="G350" s="11" t="str">
        <f t="shared" si="40"/>
        <v xml:space="preserve"> </v>
      </c>
      <c r="H350" s="10"/>
      <c r="I350" s="10"/>
      <c r="J350" s="10"/>
      <c r="K350" s="10">
        <f>VLOOKUP(C350,severino1,8,FALSE)</f>
        <v>1</v>
      </c>
      <c r="L350" s="10"/>
      <c r="M350" s="10"/>
      <c r="N350" s="55"/>
      <c r="O350" s="12"/>
      <c r="P350" s="12">
        <f t="shared" si="41"/>
        <v>1</v>
      </c>
      <c r="Q350" s="12">
        <f t="shared" si="42"/>
        <v>1</v>
      </c>
      <c r="R350" s="12">
        <f t="shared" si="43"/>
        <v>1</v>
      </c>
    </row>
    <row r="351" spans="1:18" s="128" customFormat="1">
      <c r="A351" s="12">
        <v>147</v>
      </c>
      <c r="B351" s="95" t="s">
        <v>88</v>
      </c>
      <c r="C351" s="66" t="s">
        <v>1968</v>
      </c>
      <c r="D351" s="222">
        <v>1975</v>
      </c>
      <c r="E351" s="223" t="s">
        <v>1479</v>
      </c>
      <c r="F351" s="146" t="s">
        <v>1480</v>
      </c>
      <c r="G351" s="11" t="str">
        <f t="shared" si="40"/>
        <v xml:space="preserve"> </v>
      </c>
      <c r="H351" s="10"/>
      <c r="I351" s="10"/>
      <c r="J351" s="10"/>
      <c r="K351" s="10">
        <f>VLOOKUP(C351,severino1,8,FALSE)</f>
        <v>1</v>
      </c>
      <c r="L351" s="10"/>
      <c r="M351" s="10"/>
      <c r="N351" s="55"/>
      <c r="O351" s="12"/>
      <c r="P351" s="12">
        <f t="shared" si="41"/>
        <v>1</v>
      </c>
      <c r="Q351" s="12">
        <f t="shared" si="42"/>
        <v>1</v>
      </c>
      <c r="R351" s="12">
        <f t="shared" si="43"/>
        <v>1</v>
      </c>
    </row>
    <row r="352" spans="1:18" s="128" customFormat="1">
      <c r="A352" s="12">
        <v>148</v>
      </c>
      <c r="B352" s="95" t="s">
        <v>88</v>
      </c>
      <c r="C352" s="95" t="s">
        <v>1107</v>
      </c>
      <c r="D352" s="242">
        <v>1976</v>
      </c>
      <c r="E352" s="256" t="s">
        <v>598</v>
      </c>
      <c r="F352" s="95" t="s">
        <v>599</v>
      </c>
      <c r="G352" s="11" t="str">
        <f t="shared" si="40"/>
        <v xml:space="preserve"> </v>
      </c>
      <c r="H352" s="10">
        <f>VLOOKUP(C352,'1 PORTOSELVAGGIO'!MONOPOLI,5,FALSE)</f>
        <v>1</v>
      </c>
      <c r="I352" s="10"/>
      <c r="J352" s="10"/>
      <c r="K352" s="10"/>
      <c r="L352" s="10"/>
      <c r="M352" s="10"/>
      <c r="N352" s="55"/>
      <c r="O352" s="12"/>
      <c r="P352" s="12">
        <f t="shared" si="41"/>
        <v>1</v>
      </c>
      <c r="Q352" s="12">
        <f t="shared" si="42"/>
        <v>1</v>
      </c>
      <c r="R352" s="12">
        <f t="shared" si="43"/>
        <v>1</v>
      </c>
    </row>
    <row r="353" spans="1:18" s="128" customFormat="1">
      <c r="A353" s="12">
        <v>149</v>
      </c>
      <c r="B353" s="9" t="s">
        <v>88</v>
      </c>
      <c r="C353" s="66" t="s">
        <v>1976</v>
      </c>
      <c r="D353" s="222">
        <v>1973</v>
      </c>
      <c r="E353" s="223" t="s">
        <v>884</v>
      </c>
      <c r="F353" s="146" t="s">
        <v>885</v>
      </c>
      <c r="G353" s="11" t="str">
        <f t="shared" si="40"/>
        <v xml:space="preserve"> </v>
      </c>
      <c r="H353" s="10"/>
      <c r="I353" s="10"/>
      <c r="J353" s="10"/>
      <c r="K353" s="10">
        <f>VLOOKUP(C353,severino1,8,FALSE)</f>
        <v>1</v>
      </c>
      <c r="L353" s="10"/>
      <c r="M353" s="10"/>
      <c r="N353" s="55"/>
      <c r="O353" s="12"/>
      <c r="P353" s="12">
        <f t="shared" si="41"/>
        <v>1</v>
      </c>
      <c r="Q353" s="12">
        <f t="shared" si="42"/>
        <v>1</v>
      </c>
      <c r="R353" s="12">
        <f t="shared" si="43"/>
        <v>1</v>
      </c>
    </row>
    <row r="354" spans="1:18" s="128" customFormat="1">
      <c r="A354" s="12">
        <v>150</v>
      </c>
      <c r="B354" s="9" t="s">
        <v>88</v>
      </c>
      <c r="C354" s="208" t="s">
        <v>1802</v>
      </c>
      <c r="D354" s="240">
        <v>1976</v>
      </c>
      <c r="E354" s="286" t="s">
        <v>562</v>
      </c>
      <c r="F354" s="66" t="s">
        <v>563</v>
      </c>
      <c r="G354" s="11" t="str">
        <f t="shared" si="40"/>
        <v xml:space="preserve"> </v>
      </c>
      <c r="H354" s="10"/>
      <c r="I354" s="10"/>
      <c r="J354" s="10">
        <f>VLOOKUP(C354,GAGLIANO1,8,FALSE)</f>
        <v>1</v>
      </c>
      <c r="K354" s="10"/>
      <c r="L354" s="10"/>
      <c r="M354" s="10"/>
      <c r="N354" s="55"/>
      <c r="O354" s="12"/>
      <c r="P354" s="12">
        <f t="shared" si="41"/>
        <v>1</v>
      </c>
      <c r="Q354" s="12">
        <f t="shared" si="42"/>
        <v>1</v>
      </c>
      <c r="R354" s="12">
        <f t="shared" si="43"/>
        <v>1</v>
      </c>
    </row>
    <row r="355" spans="1:18" s="128" customFormat="1">
      <c r="A355" s="12">
        <v>151</v>
      </c>
      <c r="B355" s="9" t="s">
        <v>88</v>
      </c>
      <c r="C355" s="95" t="s">
        <v>951</v>
      </c>
      <c r="D355" s="242">
        <v>1976</v>
      </c>
      <c r="E355" s="256" t="s">
        <v>626</v>
      </c>
      <c r="F355" s="95" t="s">
        <v>627</v>
      </c>
      <c r="G355" s="11" t="str">
        <f t="shared" si="40"/>
        <v xml:space="preserve"> </v>
      </c>
      <c r="H355" s="10">
        <f>VLOOKUP(C355,'1 PORTOSELVAGGIO'!MONOPOLI,5,FALSE)</f>
        <v>1</v>
      </c>
      <c r="I355" s="10"/>
      <c r="J355" s="10"/>
      <c r="K355" s="10"/>
      <c r="L355" s="10"/>
      <c r="M355" s="10"/>
      <c r="N355" s="55"/>
      <c r="O355" s="12"/>
      <c r="P355" s="12">
        <f t="shared" si="41"/>
        <v>1</v>
      </c>
      <c r="Q355" s="12">
        <f t="shared" si="42"/>
        <v>1</v>
      </c>
      <c r="R355" s="12">
        <f t="shared" si="43"/>
        <v>1</v>
      </c>
    </row>
    <row r="356" spans="1:18" s="128" customFormat="1">
      <c r="A356" s="12">
        <v>152</v>
      </c>
      <c r="B356" s="9" t="s">
        <v>88</v>
      </c>
      <c r="C356" s="66" t="s">
        <v>2040</v>
      </c>
      <c r="D356" s="222">
        <v>1973</v>
      </c>
      <c r="E356" s="223" t="s">
        <v>1582</v>
      </c>
      <c r="F356" s="146" t="s">
        <v>1583</v>
      </c>
      <c r="G356" s="11" t="str">
        <f t="shared" si="40"/>
        <v xml:space="preserve"> </v>
      </c>
      <c r="H356" s="10"/>
      <c r="I356" s="10"/>
      <c r="J356" s="10"/>
      <c r="K356" s="10">
        <f>VLOOKUP(C356,severino1,8,FALSE)</f>
        <v>1</v>
      </c>
      <c r="L356" s="10"/>
      <c r="M356" s="10"/>
      <c r="N356" s="55"/>
      <c r="O356" s="12"/>
      <c r="P356" s="12">
        <f t="shared" si="41"/>
        <v>1</v>
      </c>
      <c r="Q356" s="12">
        <f t="shared" si="42"/>
        <v>1</v>
      </c>
      <c r="R356" s="12">
        <f t="shared" si="43"/>
        <v>1</v>
      </c>
    </row>
    <row r="357" spans="1:18" s="128" customFormat="1">
      <c r="A357" s="12">
        <v>153</v>
      </c>
      <c r="B357" s="9" t="s">
        <v>88</v>
      </c>
      <c r="C357" s="95" t="s">
        <v>868</v>
      </c>
      <c r="D357" s="242">
        <v>1977</v>
      </c>
      <c r="E357" s="256" t="s">
        <v>486</v>
      </c>
      <c r="F357" s="95" t="s">
        <v>487</v>
      </c>
      <c r="G357" s="11" t="str">
        <f t="shared" si="40"/>
        <v xml:space="preserve"> </v>
      </c>
      <c r="H357" s="10">
        <f>VLOOKUP(C357,'1 PORTOSELVAGGIO'!MONOPOLI,5,FALSE)</f>
        <v>1</v>
      </c>
      <c r="I357" s="10"/>
      <c r="J357" s="10"/>
      <c r="K357" s="10"/>
      <c r="L357" s="10"/>
      <c r="M357" s="10"/>
      <c r="N357" s="55"/>
      <c r="O357" s="12"/>
      <c r="P357" s="12">
        <f t="shared" si="41"/>
        <v>1</v>
      </c>
      <c r="Q357" s="12">
        <f t="shared" si="42"/>
        <v>1</v>
      </c>
      <c r="R357" s="12">
        <f t="shared" si="43"/>
        <v>1</v>
      </c>
    </row>
    <row r="358" spans="1:18" s="128" customFormat="1">
      <c r="A358" s="12">
        <v>154</v>
      </c>
      <c r="B358" s="9" t="s">
        <v>88</v>
      </c>
      <c r="C358" s="95" t="s">
        <v>766</v>
      </c>
      <c r="D358" s="242">
        <v>1975</v>
      </c>
      <c r="E358" s="256" t="s">
        <v>514</v>
      </c>
      <c r="F358" s="95" t="s">
        <v>515</v>
      </c>
      <c r="G358" s="11" t="str">
        <f t="shared" si="40"/>
        <v xml:space="preserve"> </v>
      </c>
      <c r="H358" s="10">
        <f>VLOOKUP(C358,'1 PORTOSELVAGGIO'!MONOPOLI,5,FALSE)</f>
        <v>1</v>
      </c>
      <c r="I358" s="10"/>
      <c r="J358" s="10"/>
      <c r="K358" s="10"/>
      <c r="L358" s="10"/>
      <c r="M358" s="10"/>
      <c r="N358" s="55"/>
      <c r="O358" s="12"/>
      <c r="P358" s="12">
        <f t="shared" si="41"/>
        <v>1</v>
      </c>
      <c r="Q358" s="12">
        <f t="shared" si="42"/>
        <v>1</v>
      </c>
      <c r="R358" s="12">
        <f t="shared" si="43"/>
        <v>1</v>
      </c>
    </row>
    <row r="359" spans="1:18" s="128" customFormat="1">
      <c r="A359" s="12">
        <v>155</v>
      </c>
      <c r="B359" s="9" t="s">
        <v>88</v>
      </c>
      <c r="C359" s="66" t="s">
        <v>1946</v>
      </c>
      <c r="D359" s="222">
        <v>1976</v>
      </c>
      <c r="E359" s="223" t="s">
        <v>2077</v>
      </c>
      <c r="F359" s="146" t="s">
        <v>2057</v>
      </c>
      <c r="G359" s="11" t="str">
        <f t="shared" si="40"/>
        <v xml:space="preserve"> </v>
      </c>
      <c r="H359" s="10"/>
      <c r="I359" s="10"/>
      <c r="J359" s="10"/>
      <c r="K359" s="10">
        <f>VLOOKUP(C359,severino1,8,FALSE)</f>
        <v>1</v>
      </c>
      <c r="L359" s="10"/>
      <c r="M359" s="10"/>
      <c r="N359" s="55"/>
      <c r="O359" s="12"/>
      <c r="P359" s="12">
        <f t="shared" si="41"/>
        <v>1</v>
      </c>
      <c r="Q359" s="12">
        <f t="shared" si="42"/>
        <v>1</v>
      </c>
      <c r="R359" s="12">
        <f t="shared" si="43"/>
        <v>1</v>
      </c>
    </row>
    <row r="360" spans="1:18" s="128" customFormat="1">
      <c r="A360" s="12">
        <v>156</v>
      </c>
      <c r="B360" s="9" t="s">
        <v>88</v>
      </c>
      <c r="C360" s="95" t="s">
        <v>1036</v>
      </c>
      <c r="D360" s="242">
        <v>1974</v>
      </c>
      <c r="E360" s="256" t="s">
        <v>538</v>
      </c>
      <c r="F360" s="95" t="s">
        <v>539</v>
      </c>
      <c r="G360" s="11" t="str">
        <f t="shared" si="40"/>
        <v xml:space="preserve"> </v>
      </c>
      <c r="H360" s="10">
        <f>VLOOKUP(C360,'1 PORTOSELVAGGIO'!MONOPOLI,5,FALSE)</f>
        <v>1</v>
      </c>
      <c r="I360" s="10"/>
      <c r="J360" s="10"/>
      <c r="K360" s="10"/>
      <c r="L360" s="10"/>
      <c r="M360" s="10"/>
      <c r="N360" s="55"/>
      <c r="O360" s="12"/>
      <c r="P360" s="12">
        <f t="shared" si="41"/>
        <v>1</v>
      </c>
      <c r="Q360" s="12">
        <f t="shared" si="42"/>
        <v>1</v>
      </c>
      <c r="R360" s="12">
        <f t="shared" si="43"/>
        <v>1</v>
      </c>
    </row>
    <row r="361" spans="1:18" s="128" customFormat="1">
      <c r="A361" s="12">
        <v>157</v>
      </c>
      <c r="B361" s="9" t="s">
        <v>88</v>
      </c>
      <c r="C361" s="66" t="s">
        <v>2579</v>
      </c>
      <c r="D361" s="20">
        <v>1974</v>
      </c>
      <c r="E361" s="260" t="s">
        <v>2367</v>
      </c>
      <c r="F361" s="66" t="s">
        <v>2368</v>
      </c>
      <c r="G361" s="11" t="str">
        <f t="shared" si="40"/>
        <v xml:space="preserve"> </v>
      </c>
      <c r="H361" s="9"/>
      <c r="I361" s="9"/>
      <c r="J361" s="9"/>
      <c r="K361" s="9"/>
      <c r="L361" s="9"/>
      <c r="M361" s="9"/>
      <c r="N361" s="267">
        <v>1</v>
      </c>
      <c r="O361" s="12"/>
      <c r="P361" s="12">
        <f t="shared" si="41"/>
        <v>1</v>
      </c>
      <c r="Q361" s="12">
        <f t="shared" si="42"/>
        <v>1</v>
      </c>
      <c r="R361" s="12">
        <f t="shared" si="43"/>
        <v>1</v>
      </c>
    </row>
    <row r="362" spans="1:18" s="128" customFormat="1">
      <c r="A362" s="12">
        <v>158</v>
      </c>
      <c r="B362" s="9" t="s">
        <v>88</v>
      </c>
      <c r="C362" s="95" t="s">
        <v>1069</v>
      </c>
      <c r="D362" s="242">
        <v>1976</v>
      </c>
      <c r="E362" s="256" t="s">
        <v>832</v>
      </c>
      <c r="F362" s="95" t="s">
        <v>833</v>
      </c>
      <c r="G362" s="11" t="str">
        <f t="shared" si="40"/>
        <v xml:space="preserve"> </v>
      </c>
      <c r="H362" s="10">
        <f>VLOOKUP(C362,'1 PORTOSELVAGGIO'!MONOPOLI,5,FALSE)</f>
        <v>1</v>
      </c>
      <c r="I362" s="10"/>
      <c r="J362" s="10"/>
      <c r="K362" s="10"/>
      <c r="L362" s="10"/>
      <c r="M362" s="10"/>
      <c r="N362" s="55"/>
      <c r="O362" s="12"/>
      <c r="P362" s="12">
        <f t="shared" si="41"/>
        <v>1</v>
      </c>
      <c r="Q362" s="12">
        <f t="shared" si="42"/>
        <v>1</v>
      </c>
      <c r="R362" s="12">
        <f t="shared" si="43"/>
        <v>1</v>
      </c>
    </row>
    <row r="363" spans="1:18" s="128" customFormat="1">
      <c r="A363" s="12">
        <v>159</v>
      </c>
      <c r="B363" s="9" t="s">
        <v>88</v>
      </c>
      <c r="C363" s="95" t="s">
        <v>851</v>
      </c>
      <c r="D363" s="242">
        <v>1974</v>
      </c>
      <c r="E363" s="256" t="s">
        <v>635</v>
      </c>
      <c r="F363" s="95" t="s">
        <v>636</v>
      </c>
      <c r="G363" s="11" t="str">
        <f t="shared" si="40"/>
        <v xml:space="preserve"> </v>
      </c>
      <c r="H363" s="10">
        <f>VLOOKUP(C363,'1 PORTOSELVAGGIO'!MONOPOLI,5,FALSE)</f>
        <v>1</v>
      </c>
      <c r="I363" s="10"/>
      <c r="J363" s="10"/>
      <c r="K363" s="10"/>
      <c r="L363" s="10"/>
      <c r="M363" s="10"/>
      <c r="N363" s="55"/>
      <c r="O363" s="12"/>
      <c r="P363" s="12">
        <f t="shared" si="41"/>
        <v>1</v>
      </c>
      <c r="Q363" s="12">
        <f t="shared" si="42"/>
        <v>1</v>
      </c>
      <c r="R363" s="12">
        <f t="shared" si="43"/>
        <v>1</v>
      </c>
    </row>
    <row r="364" spans="1:18" s="128" customFormat="1">
      <c r="A364" s="12">
        <v>160</v>
      </c>
      <c r="B364" s="9" t="s">
        <v>88</v>
      </c>
      <c r="C364" s="95" t="s">
        <v>771</v>
      </c>
      <c r="D364" s="242">
        <v>1974</v>
      </c>
      <c r="E364" s="256" t="s">
        <v>635</v>
      </c>
      <c r="F364" s="95" t="s">
        <v>636</v>
      </c>
      <c r="G364" s="11" t="str">
        <f t="shared" si="40"/>
        <v xml:space="preserve"> </v>
      </c>
      <c r="H364" s="10">
        <f>VLOOKUP(C364,'1 PORTOSELVAGGIO'!MONOPOLI,5,FALSE)</f>
        <v>1</v>
      </c>
      <c r="I364" s="10"/>
      <c r="J364" s="10"/>
      <c r="K364" s="10"/>
      <c r="L364" s="10"/>
      <c r="M364" s="10"/>
      <c r="N364" s="55"/>
      <c r="O364" s="12"/>
      <c r="P364" s="12">
        <f t="shared" si="41"/>
        <v>1</v>
      </c>
      <c r="Q364" s="12">
        <f t="shared" si="42"/>
        <v>1</v>
      </c>
      <c r="R364" s="12">
        <f t="shared" si="43"/>
        <v>1</v>
      </c>
    </row>
    <row r="365" spans="1:18" s="128" customFormat="1">
      <c r="A365" s="12">
        <v>161</v>
      </c>
      <c r="B365" s="9" t="s">
        <v>88</v>
      </c>
      <c r="C365" s="66" t="s">
        <v>2523</v>
      </c>
      <c r="D365" s="20">
        <v>1975</v>
      </c>
      <c r="E365" s="260" t="s">
        <v>2355</v>
      </c>
      <c r="F365" s="66" t="s">
        <v>2356</v>
      </c>
      <c r="G365" s="11" t="str">
        <f t="shared" si="40"/>
        <v xml:space="preserve"> </v>
      </c>
      <c r="H365" s="9"/>
      <c r="I365" s="9"/>
      <c r="J365" s="9"/>
      <c r="K365" s="9"/>
      <c r="L365" s="9"/>
      <c r="M365" s="9"/>
      <c r="N365" s="267">
        <v>1</v>
      </c>
      <c r="O365" s="12"/>
      <c r="P365" s="12">
        <f t="shared" si="41"/>
        <v>1</v>
      </c>
      <c r="Q365" s="12">
        <f t="shared" si="42"/>
        <v>1</v>
      </c>
      <c r="R365" s="12">
        <f t="shared" si="43"/>
        <v>1</v>
      </c>
    </row>
    <row r="366" spans="1:18" s="128" customFormat="1">
      <c r="A366" s="12">
        <v>162</v>
      </c>
      <c r="B366" s="9" t="s">
        <v>88</v>
      </c>
      <c r="C366" s="66" t="s">
        <v>1980</v>
      </c>
      <c r="D366" s="222">
        <v>1977</v>
      </c>
      <c r="E366" s="223" t="s">
        <v>2079</v>
      </c>
      <c r="F366" s="146" t="s">
        <v>2059</v>
      </c>
      <c r="G366" s="11" t="str">
        <f t="shared" si="40"/>
        <v xml:space="preserve"> </v>
      </c>
      <c r="H366" s="10"/>
      <c r="I366" s="10"/>
      <c r="J366" s="10"/>
      <c r="K366" s="10">
        <f>VLOOKUP(C366,severino1,8,FALSE)</f>
        <v>1</v>
      </c>
      <c r="L366" s="10"/>
      <c r="M366" s="10"/>
      <c r="N366" s="55"/>
      <c r="O366" s="12"/>
      <c r="P366" s="12">
        <f t="shared" si="41"/>
        <v>1</v>
      </c>
      <c r="Q366" s="12">
        <f t="shared" si="42"/>
        <v>1</v>
      </c>
      <c r="R366" s="12">
        <f t="shared" si="43"/>
        <v>1</v>
      </c>
    </row>
    <row r="367" spans="1:18" s="128" customFormat="1">
      <c r="A367" s="12">
        <v>163</v>
      </c>
      <c r="B367" s="9" t="s">
        <v>88</v>
      </c>
      <c r="C367" s="95" t="s">
        <v>1181</v>
      </c>
      <c r="D367" s="242">
        <v>1973</v>
      </c>
      <c r="E367" s="256" t="s">
        <v>493</v>
      </c>
      <c r="F367" s="95" t="s">
        <v>494</v>
      </c>
      <c r="G367" s="11" t="str">
        <f t="shared" si="40"/>
        <v xml:space="preserve"> </v>
      </c>
      <c r="H367" s="10">
        <f>VLOOKUP(C367,'1 PORTOSELVAGGIO'!MONOPOLI,5,FALSE)</f>
        <v>1</v>
      </c>
      <c r="I367" s="10"/>
      <c r="J367" s="10"/>
      <c r="K367" s="10"/>
      <c r="L367" s="10"/>
      <c r="M367" s="10"/>
      <c r="N367" s="55"/>
      <c r="O367" s="12"/>
      <c r="P367" s="12">
        <f t="shared" si="41"/>
        <v>1</v>
      </c>
      <c r="Q367" s="12">
        <f t="shared" si="42"/>
        <v>1</v>
      </c>
      <c r="R367" s="12">
        <f t="shared" si="43"/>
        <v>1</v>
      </c>
    </row>
    <row r="368" spans="1:18" s="128" customFormat="1">
      <c r="A368" s="12">
        <v>164</v>
      </c>
      <c r="B368" s="9" t="s">
        <v>88</v>
      </c>
      <c r="C368" s="66" t="s">
        <v>1957</v>
      </c>
      <c r="D368" s="222">
        <v>1973</v>
      </c>
      <c r="E368" s="223" t="s">
        <v>2077</v>
      </c>
      <c r="F368" s="146" t="s">
        <v>2057</v>
      </c>
      <c r="G368" s="11" t="str">
        <f t="shared" si="40"/>
        <v xml:space="preserve"> </v>
      </c>
      <c r="H368" s="10"/>
      <c r="I368" s="10"/>
      <c r="J368" s="10"/>
      <c r="K368" s="10">
        <f>VLOOKUP(C368,severino1,8,FALSE)</f>
        <v>1</v>
      </c>
      <c r="L368" s="10"/>
      <c r="M368" s="10"/>
      <c r="N368" s="55"/>
      <c r="O368" s="12"/>
      <c r="P368" s="12">
        <f t="shared" si="41"/>
        <v>1</v>
      </c>
      <c r="Q368" s="12">
        <f t="shared" si="42"/>
        <v>1</v>
      </c>
      <c r="R368" s="12">
        <f t="shared" si="43"/>
        <v>1</v>
      </c>
    </row>
    <row r="369" spans="1:18" s="128" customFormat="1">
      <c r="A369" s="12">
        <v>165</v>
      </c>
      <c r="B369" s="9" t="s">
        <v>88</v>
      </c>
      <c r="C369" s="66" t="s">
        <v>1979</v>
      </c>
      <c r="D369" s="222">
        <v>1974</v>
      </c>
      <c r="E369" s="223" t="s">
        <v>1479</v>
      </c>
      <c r="F369" s="146" t="s">
        <v>1480</v>
      </c>
      <c r="G369" s="11" t="str">
        <f t="shared" si="40"/>
        <v xml:space="preserve"> </v>
      </c>
      <c r="H369" s="10"/>
      <c r="I369" s="10"/>
      <c r="J369" s="10"/>
      <c r="K369" s="10">
        <f>VLOOKUP(C369,severino1,8,FALSE)</f>
        <v>1</v>
      </c>
      <c r="L369" s="10"/>
      <c r="M369" s="10"/>
      <c r="N369" s="55"/>
      <c r="O369" s="12"/>
      <c r="P369" s="12">
        <f t="shared" si="41"/>
        <v>1</v>
      </c>
      <c r="Q369" s="12">
        <f t="shared" si="42"/>
        <v>1</v>
      </c>
      <c r="R369" s="12">
        <f t="shared" si="43"/>
        <v>1</v>
      </c>
    </row>
    <row r="370" spans="1:18" s="128" customFormat="1">
      <c r="A370" s="12">
        <v>166</v>
      </c>
      <c r="B370" s="9" t="s">
        <v>88</v>
      </c>
      <c r="C370" s="95" t="s">
        <v>1183</v>
      </c>
      <c r="D370" s="242">
        <v>1974</v>
      </c>
      <c r="E370" s="256" t="s">
        <v>493</v>
      </c>
      <c r="F370" s="95" t="s">
        <v>494</v>
      </c>
      <c r="G370" s="11" t="str">
        <f t="shared" si="40"/>
        <v xml:space="preserve"> </v>
      </c>
      <c r="H370" s="10">
        <f>VLOOKUP(C370,'1 PORTOSELVAGGIO'!MONOPOLI,5,FALSE)</f>
        <v>1</v>
      </c>
      <c r="I370" s="10"/>
      <c r="J370" s="10"/>
      <c r="K370" s="10"/>
      <c r="L370" s="10"/>
      <c r="M370" s="10"/>
      <c r="N370" s="55"/>
      <c r="O370" s="12"/>
      <c r="P370" s="12">
        <f t="shared" si="41"/>
        <v>1</v>
      </c>
      <c r="Q370" s="12">
        <f t="shared" si="42"/>
        <v>1</v>
      </c>
      <c r="R370" s="12">
        <f t="shared" si="43"/>
        <v>1</v>
      </c>
    </row>
    <row r="371" spans="1:18" s="128" customFormat="1">
      <c r="A371" s="12">
        <v>167</v>
      </c>
      <c r="B371" s="9" t="s">
        <v>88</v>
      </c>
      <c r="C371" s="95" t="s">
        <v>1160</v>
      </c>
      <c r="D371" s="242">
        <v>1977</v>
      </c>
      <c r="E371" s="256" t="s">
        <v>546</v>
      </c>
      <c r="F371" s="95" t="s">
        <v>547</v>
      </c>
      <c r="G371" s="11" t="str">
        <f t="shared" si="40"/>
        <v xml:space="preserve"> </v>
      </c>
      <c r="H371" s="10">
        <f>VLOOKUP(C371,'1 PORTOSELVAGGIO'!MONOPOLI,5,FALSE)</f>
        <v>1</v>
      </c>
      <c r="I371" s="10"/>
      <c r="J371" s="10"/>
      <c r="K371" s="10"/>
      <c r="L371" s="10"/>
      <c r="M371" s="10"/>
      <c r="N371" s="55"/>
      <c r="O371" s="12"/>
      <c r="P371" s="12">
        <f t="shared" si="41"/>
        <v>1</v>
      </c>
      <c r="Q371" s="12">
        <f t="shared" si="42"/>
        <v>1</v>
      </c>
      <c r="R371" s="12">
        <f t="shared" si="43"/>
        <v>1</v>
      </c>
    </row>
    <row r="372" spans="1:18" s="128" customFormat="1">
      <c r="A372" s="12">
        <v>168</v>
      </c>
      <c r="B372" s="9" t="s">
        <v>88</v>
      </c>
      <c r="C372" s="95" t="s">
        <v>858</v>
      </c>
      <c r="D372" s="242">
        <v>1977</v>
      </c>
      <c r="E372" s="256" t="s">
        <v>514</v>
      </c>
      <c r="F372" s="95" t="s">
        <v>515</v>
      </c>
      <c r="G372" s="11" t="str">
        <f t="shared" ref="G372:G379" si="44">IF(COUNTIF(uomini,C372)&gt;1,"x"," ")</f>
        <v xml:space="preserve"> </v>
      </c>
      <c r="H372" s="10">
        <f>VLOOKUP(C372,'1 PORTOSELVAGGIO'!MONOPOLI,5,FALSE)</f>
        <v>1</v>
      </c>
      <c r="I372" s="10"/>
      <c r="J372" s="10"/>
      <c r="K372" s="10"/>
      <c r="L372" s="10"/>
      <c r="M372" s="10"/>
      <c r="N372" s="55"/>
      <c r="O372" s="12"/>
      <c r="P372" s="12">
        <f t="shared" ref="P372:P379" si="45">SUM(F372:N372)</f>
        <v>1</v>
      </c>
      <c r="Q372" s="12">
        <f t="shared" ref="Q372:Q379" si="46">COUNT(F372:N372)</f>
        <v>1</v>
      </c>
      <c r="R372" s="12">
        <f t="shared" ref="R372:R379" si="47">P372+O372</f>
        <v>1</v>
      </c>
    </row>
    <row r="373" spans="1:18" s="128" customFormat="1">
      <c r="A373" s="12">
        <v>169</v>
      </c>
      <c r="B373" s="9" t="s">
        <v>88</v>
      </c>
      <c r="C373" s="208" t="s">
        <v>1793</v>
      </c>
      <c r="D373" s="240">
        <v>1974</v>
      </c>
      <c r="E373" s="286" t="s">
        <v>721</v>
      </c>
      <c r="F373" s="66" t="s">
        <v>722</v>
      </c>
      <c r="G373" s="11" t="str">
        <f t="shared" si="44"/>
        <v xml:space="preserve"> </v>
      </c>
      <c r="H373" s="10"/>
      <c r="I373" s="10"/>
      <c r="J373" s="10">
        <f>VLOOKUP(C373,GAGLIANO1,8,FALSE)</f>
        <v>1</v>
      </c>
      <c r="K373" s="10"/>
      <c r="L373" s="10"/>
      <c r="M373" s="10"/>
      <c r="N373" s="55"/>
      <c r="O373" s="12"/>
      <c r="P373" s="12">
        <f t="shared" si="45"/>
        <v>1</v>
      </c>
      <c r="Q373" s="12">
        <f t="shared" si="46"/>
        <v>1</v>
      </c>
      <c r="R373" s="12">
        <f t="shared" si="47"/>
        <v>1</v>
      </c>
    </row>
    <row r="374" spans="1:18" s="128" customFormat="1">
      <c r="A374" s="12">
        <v>170</v>
      </c>
      <c r="B374" s="9" t="s">
        <v>88</v>
      </c>
      <c r="C374" s="95" t="s">
        <v>831</v>
      </c>
      <c r="D374" s="242">
        <v>1976</v>
      </c>
      <c r="E374" s="256" t="s">
        <v>832</v>
      </c>
      <c r="F374" s="95" t="s">
        <v>833</v>
      </c>
      <c r="G374" s="11" t="str">
        <f t="shared" si="44"/>
        <v xml:space="preserve"> </v>
      </c>
      <c r="H374" s="10">
        <f>VLOOKUP(C374,'1 PORTOSELVAGGIO'!MONOPOLI,5,FALSE)</f>
        <v>1</v>
      </c>
      <c r="I374" s="10"/>
      <c r="J374" s="10"/>
      <c r="K374" s="10"/>
      <c r="L374" s="10"/>
      <c r="M374" s="10"/>
      <c r="N374" s="55"/>
      <c r="O374" s="12"/>
      <c r="P374" s="12">
        <f t="shared" si="45"/>
        <v>1</v>
      </c>
      <c r="Q374" s="12">
        <f t="shared" si="46"/>
        <v>1</v>
      </c>
      <c r="R374" s="12">
        <f t="shared" si="47"/>
        <v>1</v>
      </c>
    </row>
    <row r="375" spans="1:18" s="128" customFormat="1">
      <c r="A375" s="12">
        <v>171</v>
      </c>
      <c r="B375" s="9" t="s">
        <v>88</v>
      </c>
      <c r="C375" s="95" t="s">
        <v>863</v>
      </c>
      <c r="D375" s="242">
        <v>1974</v>
      </c>
      <c r="E375" s="256" t="s">
        <v>588</v>
      </c>
      <c r="F375" s="95" t="s">
        <v>589</v>
      </c>
      <c r="G375" s="11" t="str">
        <f t="shared" si="44"/>
        <v xml:space="preserve"> </v>
      </c>
      <c r="H375" s="10">
        <f>VLOOKUP(C375,'1 PORTOSELVAGGIO'!MONOPOLI,5,FALSE)</f>
        <v>1</v>
      </c>
      <c r="I375" s="10"/>
      <c r="J375" s="10"/>
      <c r="K375" s="10"/>
      <c r="L375" s="10"/>
      <c r="M375" s="10"/>
      <c r="N375" s="55"/>
      <c r="O375" s="12"/>
      <c r="P375" s="12">
        <f t="shared" si="45"/>
        <v>1</v>
      </c>
      <c r="Q375" s="12">
        <f t="shared" si="46"/>
        <v>1</v>
      </c>
      <c r="R375" s="12">
        <f t="shared" si="47"/>
        <v>1</v>
      </c>
    </row>
    <row r="376" spans="1:18" s="128" customFormat="1">
      <c r="A376" s="12">
        <v>172</v>
      </c>
      <c r="B376" s="9" t="s">
        <v>88</v>
      </c>
      <c r="C376" s="95" t="s">
        <v>834</v>
      </c>
      <c r="D376" s="242">
        <v>1977</v>
      </c>
      <c r="E376" s="256" t="s">
        <v>461</v>
      </c>
      <c r="F376" s="95" t="s">
        <v>462</v>
      </c>
      <c r="G376" s="11" t="str">
        <f t="shared" si="44"/>
        <v xml:space="preserve"> </v>
      </c>
      <c r="H376" s="10">
        <f>VLOOKUP(C376,'1 PORTOSELVAGGIO'!MONOPOLI,5,FALSE)</f>
        <v>1</v>
      </c>
      <c r="I376" s="10"/>
      <c r="J376" s="10"/>
      <c r="K376" s="10"/>
      <c r="L376" s="10"/>
      <c r="M376" s="10"/>
      <c r="N376" s="55"/>
      <c r="O376" s="12"/>
      <c r="P376" s="12">
        <f t="shared" si="45"/>
        <v>1</v>
      </c>
      <c r="Q376" s="12">
        <f t="shared" si="46"/>
        <v>1</v>
      </c>
      <c r="R376" s="12">
        <f t="shared" si="47"/>
        <v>1</v>
      </c>
    </row>
    <row r="377" spans="1:18" s="128" customFormat="1">
      <c r="A377" s="12">
        <v>173</v>
      </c>
      <c r="B377" s="9" t="s">
        <v>88</v>
      </c>
      <c r="C377" s="95" t="s">
        <v>797</v>
      </c>
      <c r="D377" s="242">
        <v>1975</v>
      </c>
      <c r="E377" s="256" t="s">
        <v>486</v>
      </c>
      <c r="F377" s="95" t="s">
        <v>487</v>
      </c>
      <c r="G377" s="11" t="str">
        <f t="shared" si="44"/>
        <v xml:space="preserve"> </v>
      </c>
      <c r="H377" s="10">
        <f>VLOOKUP(C377,'1 PORTOSELVAGGIO'!MONOPOLI,5,FALSE)</f>
        <v>1</v>
      </c>
      <c r="I377" s="10"/>
      <c r="J377" s="10"/>
      <c r="K377" s="10"/>
      <c r="L377" s="10"/>
      <c r="M377" s="10"/>
      <c r="N377" s="55"/>
      <c r="O377" s="12"/>
      <c r="P377" s="12">
        <f t="shared" si="45"/>
        <v>1</v>
      </c>
      <c r="Q377" s="12">
        <f t="shared" si="46"/>
        <v>1</v>
      </c>
      <c r="R377" s="12">
        <f t="shared" si="47"/>
        <v>1</v>
      </c>
    </row>
    <row r="378" spans="1:18" s="128" customFormat="1">
      <c r="A378" s="12">
        <v>174</v>
      </c>
      <c r="B378" s="9" t="s">
        <v>88</v>
      </c>
      <c r="C378" s="66" t="s">
        <v>1993</v>
      </c>
      <c r="D378" s="222">
        <v>1973</v>
      </c>
      <c r="E378" s="223" t="s">
        <v>1479</v>
      </c>
      <c r="F378" s="146" t="s">
        <v>1480</v>
      </c>
      <c r="G378" s="11" t="str">
        <f t="shared" si="44"/>
        <v xml:space="preserve"> </v>
      </c>
      <c r="H378" s="10"/>
      <c r="I378" s="10"/>
      <c r="J378" s="10"/>
      <c r="K378" s="10">
        <f>VLOOKUP(C378,severino1,8,FALSE)</f>
        <v>1</v>
      </c>
      <c r="L378" s="10"/>
      <c r="M378" s="10"/>
      <c r="N378" s="55"/>
      <c r="O378" s="12"/>
      <c r="P378" s="12">
        <f t="shared" si="45"/>
        <v>1</v>
      </c>
      <c r="Q378" s="12">
        <f t="shared" si="46"/>
        <v>1</v>
      </c>
      <c r="R378" s="12">
        <f t="shared" si="47"/>
        <v>1</v>
      </c>
    </row>
    <row r="379" spans="1:18" s="128" customFormat="1">
      <c r="A379" s="12">
        <v>175</v>
      </c>
      <c r="B379" s="9" t="s">
        <v>88</v>
      </c>
      <c r="C379" s="95" t="s">
        <v>770</v>
      </c>
      <c r="D379" s="242">
        <v>1976</v>
      </c>
      <c r="E379" s="256" t="s">
        <v>608</v>
      </c>
      <c r="F379" s="95" t="s">
        <v>609</v>
      </c>
      <c r="G379" s="11" t="str">
        <f t="shared" si="44"/>
        <v xml:space="preserve"> </v>
      </c>
      <c r="H379" s="10">
        <f>VLOOKUP(C379,'1 PORTOSELVAGGIO'!MONOPOLI,5,FALSE)</f>
        <v>1</v>
      </c>
      <c r="I379" s="10"/>
      <c r="J379" s="10"/>
      <c r="K379" s="10"/>
      <c r="L379" s="10"/>
      <c r="M379" s="10"/>
      <c r="N379" s="55"/>
      <c r="O379" s="12"/>
      <c r="P379" s="12">
        <f t="shared" si="45"/>
        <v>1</v>
      </c>
      <c r="Q379" s="12">
        <f t="shared" si="46"/>
        <v>1</v>
      </c>
      <c r="R379" s="12">
        <f t="shared" si="47"/>
        <v>1</v>
      </c>
    </row>
    <row r="380" spans="1:18" s="128" customFormat="1">
      <c r="A380" s="14"/>
      <c r="B380" s="121"/>
      <c r="C380" s="121"/>
      <c r="D380" s="244"/>
      <c r="E380" s="313"/>
      <c r="F380" s="121"/>
      <c r="G380" s="35"/>
      <c r="H380" s="17"/>
      <c r="I380" s="17"/>
      <c r="J380" s="17"/>
      <c r="K380" s="17"/>
      <c r="L380" s="17"/>
      <c r="M380" s="17"/>
      <c r="N380" s="56"/>
      <c r="O380" s="14"/>
      <c r="P380" s="14"/>
      <c r="Q380" s="14"/>
      <c r="R380" s="14"/>
    </row>
    <row r="381" spans="1:18" s="128" customFormat="1" ht="13.5" thickBot="1">
      <c r="A381" s="14"/>
      <c r="B381" s="121"/>
      <c r="C381" s="121"/>
      <c r="D381" s="244"/>
      <c r="E381" s="313"/>
      <c r="F381" s="121"/>
      <c r="G381" s="35"/>
      <c r="H381" s="17"/>
      <c r="I381" s="17"/>
      <c r="J381" s="17"/>
      <c r="K381" s="17"/>
      <c r="L381" s="17"/>
      <c r="M381" s="17"/>
      <c r="N381" s="56"/>
      <c r="O381" s="14"/>
      <c r="P381" s="14"/>
      <c r="Q381" s="14"/>
      <c r="R381" s="14"/>
    </row>
    <row r="382" spans="1:18" ht="38.25">
      <c r="A382" s="99" t="s">
        <v>94</v>
      </c>
      <c r="B382" s="100"/>
      <c r="C382" s="100"/>
      <c r="D382" s="237"/>
      <c r="E382" s="306"/>
      <c r="F382" s="101"/>
      <c r="G382" s="21"/>
      <c r="H382" s="41" t="s">
        <v>441</v>
      </c>
      <c r="I382" s="32" t="s">
        <v>2</v>
      </c>
      <c r="J382" s="32" t="s">
        <v>3</v>
      </c>
      <c r="K382" s="32" t="s">
        <v>4</v>
      </c>
      <c r="L382" s="32" t="s">
        <v>6</v>
      </c>
      <c r="M382" s="32" t="s">
        <v>2169</v>
      </c>
      <c r="N382" s="32" t="s">
        <v>5</v>
      </c>
      <c r="O382" s="28" t="s">
        <v>7</v>
      </c>
      <c r="P382" s="80" t="s">
        <v>8</v>
      </c>
      <c r="Q382" s="82" t="s">
        <v>9</v>
      </c>
      <c r="R382" s="28" t="s">
        <v>10</v>
      </c>
    </row>
    <row r="383" spans="1:18" ht="13.5" thickBot="1">
      <c r="A383" s="102"/>
      <c r="B383" s="103"/>
      <c r="C383" s="103"/>
      <c r="D383" s="238"/>
      <c r="E383" s="307"/>
      <c r="F383" s="104"/>
      <c r="G383" s="22"/>
      <c r="H383" s="40" t="s">
        <v>12</v>
      </c>
      <c r="I383" s="33" t="s">
        <v>11</v>
      </c>
      <c r="J383" s="33" t="s">
        <v>12</v>
      </c>
      <c r="K383" s="33" t="s">
        <v>11</v>
      </c>
      <c r="L383" s="33" t="s">
        <v>13</v>
      </c>
      <c r="M383" s="33" t="s">
        <v>13</v>
      </c>
      <c r="N383" s="33" t="s">
        <v>14</v>
      </c>
      <c r="O383" s="84"/>
      <c r="P383" s="81"/>
      <c r="Q383" s="83"/>
      <c r="R383" s="84"/>
    </row>
    <row r="384" spans="1:18" ht="12" customHeight="1">
      <c r="A384" s="42" t="s">
        <v>15</v>
      </c>
      <c r="B384" s="42" t="s">
        <v>16</v>
      </c>
      <c r="C384" s="75" t="s">
        <v>17</v>
      </c>
      <c r="D384" s="42" t="s">
        <v>18</v>
      </c>
      <c r="E384" s="308"/>
      <c r="F384" s="76" t="s">
        <v>19</v>
      </c>
      <c r="G384" s="23"/>
      <c r="H384" s="24">
        <v>42869</v>
      </c>
      <c r="I384" s="24">
        <v>42883</v>
      </c>
      <c r="J384" s="31">
        <v>42911</v>
      </c>
      <c r="K384" s="31">
        <v>42925</v>
      </c>
      <c r="L384" s="31">
        <v>42981</v>
      </c>
      <c r="M384" s="31">
        <v>43016</v>
      </c>
      <c r="N384" s="31">
        <v>43079</v>
      </c>
      <c r="O384" s="31"/>
      <c r="P384" s="25"/>
      <c r="Q384" s="26"/>
      <c r="R384" s="26"/>
    </row>
    <row r="385" spans="1:18">
      <c r="A385" s="12">
        <v>1</v>
      </c>
      <c r="B385" s="95" t="s">
        <v>95</v>
      </c>
      <c r="C385" s="95" t="s">
        <v>406</v>
      </c>
      <c r="D385" s="242">
        <v>1972</v>
      </c>
      <c r="E385" s="256" t="s">
        <v>445</v>
      </c>
      <c r="F385" s="95" t="s">
        <v>446</v>
      </c>
      <c r="G385" s="11" t="str">
        <f>IF(COUNTIF(uomini,C385)&gt;1,"x"," ")</f>
        <v xml:space="preserve"> </v>
      </c>
      <c r="H385" s="10">
        <f>VLOOKUP(C385,'1 PORTOSELVAGGIO'!MONOPOLI,5,FALSE)</f>
        <v>40</v>
      </c>
      <c r="I385" s="10">
        <f>VLOOKUP(C385,CHIARO1,7,FALSE)</f>
        <v>40</v>
      </c>
      <c r="J385" s="327">
        <f>VLOOKUP(C385,GAGLIANO1,8,FALSE)</f>
        <v>38</v>
      </c>
      <c r="K385" s="327">
        <f>VLOOKUP(C385,severino1,8,FALSE)</f>
        <v>40</v>
      </c>
      <c r="L385" s="10">
        <v>40</v>
      </c>
      <c r="M385" s="10">
        <v>40</v>
      </c>
      <c r="N385" s="55">
        <v>40</v>
      </c>
      <c r="O385" s="12">
        <v>15</v>
      </c>
      <c r="P385" s="12">
        <f>SUM(F385:O385)</f>
        <v>293</v>
      </c>
      <c r="Q385" s="12">
        <f>COUNT(F385:N385)</f>
        <v>7</v>
      </c>
      <c r="R385" s="12">
        <f>P385-J385-K385</f>
        <v>215</v>
      </c>
    </row>
    <row r="386" spans="1:18">
      <c r="A386" s="12">
        <v>2</v>
      </c>
      <c r="B386" s="95" t="s">
        <v>95</v>
      </c>
      <c r="C386" s="95" t="s">
        <v>491</v>
      </c>
      <c r="D386" s="242">
        <v>1971</v>
      </c>
      <c r="E386" s="256" t="s">
        <v>478</v>
      </c>
      <c r="F386" s="95" t="s">
        <v>479</v>
      </c>
      <c r="G386" s="11" t="str">
        <f>IF(COUNTIF(uomini,C386)&gt;1,"x"," ")</f>
        <v xml:space="preserve"> </v>
      </c>
      <c r="H386" s="10">
        <f>VLOOKUP(C386,'1 PORTOSELVAGGIO'!MONOPOLI,5,FALSE)</f>
        <v>33</v>
      </c>
      <c r="I386" s="327">
        <f>VLOOKUP(C386,CHIARO1,7,FALSE)</f>
        <v>30</v>
      </c>
      <c r="J386" s="10">
        <f>VLOOKUP(C386,GAGLIANO1,8,FALSE)</f>
        <v>36</v>
      </c>
      <c r="K386" s="327">
        <f>VLOOKUP(C386,severino1,8,FALSE)</f>
        <v>33</v>
      </c>
      <c r="L386" s="10">
        <v>34</v>
      </c>
      <c r="M386" s="10">
        <v>36</v>
      </c>
      <c r="N386" s="55">
        <v>36</v>
      </c>
      <c r="O386" s="12">
        <v>15</v>
      </c>
      <c r="P386" s="12">
        <f>SUM(F386:O386)</f>
        <v>253</v>
      </c>
      <c r="Q386" s="12">
        <f>COUNT(F386:N386)</f>
        <v>7</v>
      </c>
      <c r="R386" s="12">
        <f>P386-I386-K386</f>
        <v>190</v>
      </c>
    </row>
    <row r="387" spans="1:18">
      <c r="A387" s="12">
        <v>3</v>
      </c>
      <c r="B387" s="95" t="s">
        <v>95</v>
      </c>
      <c r="C387" s="95" t="s">
        <v>501</v>
      </c>
      <c r="D387" s="242">
        <v>1972</v>
      </c>
      <c r="E387" s="256" t="s">
        <v>476</v>
      </c>
      <c r="F387" s="95" t="s">
        <v>477</v>
      </c>
      <c r="G387" s="11" t="str">
        <f>IF(COUNTIF(uomini,C387)&gt;1,"x"," ")</f>
        <v xml:space="preserve"> </v>
      </c>
      <c r="H387" s="327">
        <f>VLOOKUP(C387,'1 PORTOSELVAGGIO'!MONOPOLI,5,FALSE)</f>
        <v>30</v>
      </c>
      <c r="I387" s="10">
        <f>VLOOKUP(C387,CHIARO1,7,FALSE)</f>
        <v>33</v>
      </c>
      <c r="J387" s="327">
        <f>VLOOKUP(C387,GAGLIANO1,8,FALSE)</f>
        <v>21</v>
      </c>
      <c r="K387" s="10">
        <f>VLOOKUP(C387,severino1,8,FALSE)</f>
        <v>34</v>
      </c>
      <c r="L387" s="10">
        <v>34</v>
      </c>
      <c r="M387" s="10">
        <v>38</v>
      </c>
      <c r="N387" s="55">
        <v>35</v>
      </c>
      <c r="O387" s="12">
        <v>15</v>
      </c>
      <c r="P387" s="12">
        <f>SUM(F387:O387)</f>
        <v>240</v>
      </c>
      <c r="Q387" s="12">
        <f>COUNT(F387:N387)</f>
        <v>7</v>
      </c>
      <c r="R387" s="12">
        <f>P387-H387-J387</f>
        <v>189</v>
      </c>
    </row>
    <row r="388" spans="1:18">
      <c r="A388" s="12">
        <v>4</v>
      </c>
      <c r="B388" s="95" t="s">
        <v>95</v>
      </c>
      <c r="C388" s="95" t="s">
        <v>544</v>
      </c>
      <c r="D388" s="242">
        <v>1970</v>
      </c>
      <c r="E388" s="256" t="s">
        <v>458</v>
      </c>
      <c r="F388" s="95" t="s">
        <v>459</v>
      </c>
      <c r="G388" s="11" t="str">
        <f>IF(COUNTIF(uomini,C388)&gt;1,"x"," ")</f>
        <v xml:space="preserve"> </v>
      </c>
      <c r="H388" s="327">
        <f>VLOOKUP(C388,'1 PORTOSELVAGGIO'!MONOPOLI,5,FALSE)</f>
        <v>28</v>
      </c>
      <c r="I388" s="10">
        <f>VLOOKUP(C388,CHIARO1,7,FALSE)</f>
        <v>32</v>
      </c>
      <c r="J388" s="10">
        <f>VLOOKUP(C388,GAGLIANO1,8,FALSE)</f>
        <v>33</v>
      </c>
      <c r="K388" s="327">
        <f>VLOOKUP(C388,severino1,8,FALSE)</f>
        <v>31</v>
      </c>
      <c r="L388" s="10">
        <v>33</v>
      </c>
      <c r="M388" s="10">
        <v>35</v>
      </c>
      <c r="N388" s="55">
        <v>32</v>
      </c>
      <c r="O388" s="12">
        <v>15</v>
      </c>
      <c r="P388" s="12">
        <f>SUM(F388:O388)</f>
        <v>239</v>
      </c>
      <c r="Q388" s="12">
        <f>COUNT(F388:N388)</f>
        <v>7</v>
      </c>
      <c r="R388" s="12">
        <f>P388-H388-K388</f>
        <v>180</v>
      </c>
    </row>
    <row r="389" spans="1:18">
      <c r="A389" s="12">
        <v>5</v>
      </c>
      <c r="B389" s="95" t="s">
        <v>95</v>
      </c>
      <c r="C389" s="146" t="s">
        <v>1516</v>
      </c>
      <c r="D389" s="222">
        <v>1969</v>
      </c>
      <c r="E389" s="223" t="s">
        <v>556</v>
      </c>
      <c r="F389" s="146" t="s">
        <v>557</v>
      </c>
      <c r="G389" s="11" t="str">
        <f>IF(COUNTIF(uomini,C389)&gt;1,"x"," ")</f>
        <v xml:space="preserve"> </v>
      </c>
      <c r="H389" s="10"/>
      <c r="I389" s="10">
        <f>VLOOKUP(C389,CHIARO1,7,FALSE)</f>
        <v>28</v>
      </c>
      <c r="J389" s="327">
        <f>VLOOKUP(C389,GAGLIANO1,8,FALSE)</f>
        <v>17</v>
      </c>
      <c r="K389" s="10">
        <f>VLOOKUP(C389,severino1,8,FALSE)</f>
        <v>23</v>
      </c>
      <c r="L389" s="10">
        <v>27</v>
      </c>
      <c r="M389" s="10">
        <v>28</v>
      </c>
      <c r="N389" s="55">
        <v>25</v>
      </c>
      <c r="O389" s="12"/>
      <c r="P389" s="12">
        <f>SUM(F389:N389)</f>
        <v>148</v>
      </c>
      <c r="Q389" s="12">
        <f>COUNT(F389:N389)</f>
        <v>6</v>
      </c>
      <c r="R389" s="12">
        <f>P389-J389</f>
        <v>131</v>
      </c>
    </row>
    <row r="390" spans="1:18">
      <c r="A390" s="12">
        <v>6</v>
      </c>
      <c r="B390" s="95" t="s">
        <v>95</v>
      </c>
      <c r="C390" s="95" t="s">
        <v>433</v>
      </c>
      <c r="D390" s="242">
        <v>1970</v>
      </c>
      <c r="E390" s="256" t="s">
        <v>445</v>
      </c>
      <c r="F390" s="95" t="s">
        <v>446</v>
      </c>
      <c r="G390" s="11" t="str">
        <f>IF(COUNTIF(uomini,C390)&gt;1,"x"," ")</f>
        <v xml:space="preserve"> </v>
      </c>
      <c r="H390" s="10">
        <f>VLOOKUP(C390,'1 PORTOSELVAGGIO'!MONOPOLI,5,FALSE)</f>
        <v>6</v>
      </c>
      <c r="I390" s="10">
        <f>VLOOKUP(C390,CHIARO1,7,FALSE)</f>
        <v>27</v>
      </c>
      <c r="J390" s="10"/>
      <c r="K390" s="10">
        <f>VLOOKUP(C390,severino1,8,FALSE)</f>
        <v>19</v>
      </c>
      <c r="L390" s="10">
        <v>28</v>
      </c>
      <c r="M390" s="10">
        <v>31</v>
      </c>
      <c r="N390" s="55"/>
      <c r="O390" s="12"/>
      <c r="P390" s="12">
        <f>SUM(F390:N390)</f>
        <v>111</v>
      </c>
      <c r="Q390" s="12">
        <f>COUNT(F390:N390)</f>
        <v>5</v>
      </c>
      <c r="R390" s="12">
        <f>SUM(O390:P390)</f>
        <v>111</v>
      </c>
    </row>
    <row r="391" spans="1:18">
      <c r="A391" s="12">
        <v>7</v>
      </c>
      <c r="B391" s="95" t="s">
        <v>95</v>
      </c>
      <c r="C391" s="95" t="s">
        <v>619</v>
      </c>
      <c r="D391" s="242">
        <v>1968</v>
      </c>
      <c r="E391" s="256" t="s">
        <v>546</v>
      </c>
      <c r="F391" s="95" t="s">
        <v>547</v>
      </c>
      <c r="G391" s="11" t="str">
        <f>IF(COUNTIF(uomini,C391)&gt;1,"x"," ")</f>
        <v xml:space="preserve"> </v>
      </c>
      <c r="H391" s="10">
        <f>VLOOKUP(C391,'1 PORTOSELVAGGIO'!MONOPOLI,5,FALSE)</f>
        <v>19</v>
      </c>
      <c r="I391" s="10"/>
      <c r="J391" s="10">
        <f>VLOOKUP(C391,GAGLIANO1,8,FALSE)</f>
        <v>22</v>
      </c>
      <c r="K391" s="10">
        <f>VLOOKUP(C391,severino1,8,FALSE)</f>
        <v>14</v>
      </c>
      <c r="L391" s="10"/>
      <c r="M391" s="10">
        <v>25</v>
      </c>
      <c r="N391" s="55">
        <v>13</v>
      </c>
      <c r="O391" s="12"/>
      <c r="P391" s="12">
        <f>SUM(F391:N391)</f>
        <v>93</v>
      </c>
      <c r="Q391" s="45">
        <f>COUNT(F391:N391)</f>
        <v>5</v>
      </c>
      <c r="R391" s="12">
        <f>SUM(O391:P391)</f>
        <v>93</v>
      </c>
    </row>
    <row r="392" spans="1:18">
      <c r="A392" s="12">
        <v>8</v>
      </c>
      <c r="B392" s="95" t="s">
        <v>95</v>
      </c>
      <c r="C392" s="95" t="s">
        <v>859</v>
      </c>
      <c r="D392" s="242">
        <v>1968</v>
      </c>
      <c r="E392" s="256" t="s">
        <v>733</v>
      </c>
      <c r="F392" s="95" t="s">
        <v>734</v>
      </c>
      <c r="G392" s="11" t="str">
        <f>IF(COUNTIF(uomini,C392)&gt;1,"x"," ")</f>
        <v xml:space="preserve"> </v>
      </c>
      <c r="H392" s="10">
        <f>VLOOKUP(C392,'1 PORTOSELVAGGIO'!MONOPOLI,5,FALSE)</f>
        <v>1</v>
      </c>
      <c r="I392" s="10"/>
      <c r="J392" s="10"/>
      <c r="K392" s="10">
        <f>VLOOKUP(C392,severino1,8,FALSE)</f>
        <v>9</v>
      </c>
      <c r="L392" s="10">
        <v>25</v>
      </c>
      <c r="M392" s="10">
        <v>26</v>
      </c>
      <c r="N392" s="55">
        <v>17</v>
      </c>
      <c r="O392" s="12"/>
      <c r="P392" s="12">
        <f>SUM(F392:N392)</f>
        <v>78</v>
      </c>
      <c r="Q392" s="45">
        <f>COUNT(F392:N392)</f>
        <v>5</v>
      </c>
      <c r="R392" s="12">
        <f>SUM(O392:P392)</f>
        <v>78</v>
      </c>
    </row>
    <row r="393" spans="1:18" s="128" customFormat="1">
      <c r="A393" s="279"/>
      <c r="B393" s="275"/>
      <c r="C393" s="275"/>
      <c r="D393" s="292"/>
      <c r="E393" s="289"/>
      <c r="F393" s="275"/>
      <c r="G393" s="276"/>
      <c r="H393" s="277"/>
      <c r="I393" s="277"/>
      <c r="J393" s="277"/>
      <c r="K393" s="277"/>
      <c r="L393" s="277"/>
      <c r="M393" s="277"/>
      <c r="N393" s="278"/>
      <c r="O393" s="279"/>
      <c r="P393" s="279"/>
      <c r="Q393" s="293"/>
      <c r="R393" s="279"/>
    </row>
    <row r="394" spans="1:18">
      <c r="A394" s="12">
        <v>9</v>
      </c>
      <c r="B394" s="95" t="s">
        <v>95</v>
      </c>
      <c r="C394" s="95" t="s">
        <v>583</v>
      </c>
      <c r="D394" s="242">
        <v>1969</v>
      </c>
      <c r="E394" s="256" t="s">
        <v>458</v>
      </c>
      <c r="F394" s="95" t="s">
        <v>459</v>
      </c>
      <c r="G394" s="11" t="str">
        <f>IF(COUNTIF(uomini,C394)&gt;1,"x"," ")</f>
        <v xml:space="preserve"> </v>
      </c>
      <c r="H394" s="10">
        <f>VLOOKUP(C394,'1 PORTOSELVAGGIO'!MONOPOLI,5,FALSE)</f>
        <v>25</v>
      </c>
      <c r="I394" s="10">
        <f>VLOOKUP(C394,CHIARO1,7,FALSE)</f>
        <v>26</v>
      </c>
      <c r="J394" s="10"/>
      <c r="K394" s="10"/>
      <c r="L394" s="10"/>
      <c r="M394" s="10">
        <v>30</v>
      </c>
      <c r="N394" s="55">
        <v>14</v>
      </c>
      <c r="O394" s="12"/>
      <c r="P394" s="12">
        <f>SUM(F394:N394)</f>
        <v>95</v>
      </c>
      <c r="Q394" s="45">
        <f t="shared" ref="Q394:Q425" si="48">COUNT(F394:N394)</f>
        <v>4</v>
      </c>
      <c r="R394" s="12">
        <f t="shared" ref="R394:R425" si="49">SUM(O394:P394)</f>
        <v>95</v>
      </c>
    </row>
    <row r="395" spans="1:18">
      <c r="A395" s="12">
        <v>10</v>
      </c>
      <c r="B395" s="95" t="s">
        <v>95</v>
      </c>
      <c r="C395" s="146" t="s">
        <v>1575</v>
      </c>
      <c r="D395" s="222">
        <v>1968</v>
      </c>
      <c r="E395" s="223" t="s">
        <v>556</v>
      </c>
      <c r="F395" s="146" t="s">
        <v>557</v>
      </c>
      <c r="G395" s="11" t="str">
        <f>IF(COUNTIF(uomini,C395)&gt;1,"x"," ")</f>
        <v xml:space="preserve"> </v>
      </c>
      <c r="H395" s="10"/>
      <c r="I395" s="10">
        <f>VLOOKUP(C395,CHIARO1,7,FALSE)</f>
        <v>19</v>
      </c>
      <c r="J395" s="10"/>
      <c r="K395" s="10"/>
      <c r="L395" s="10">
        <v>24</v>
      </c>
      <c r="M395" s="10">
        <v>24</v>
      </c>
      <c r="N395" s="55">
        <v>2</v>
      </c>
      <c r="O395" s="12"/>
      <c r="P395" s="12">
        <f>SUM(F395:N395)</f>
        <v>69</v>
      </c>
      <c r="Q395" s="45">
        <f t="shared" si="48"/>
        <v>4</v>
      </c>
      <c r="R395" s="12">
        <f t="shared" si="49"/>
        <v>69</v>
      </c>
    </row>
    <row r="396" spans="1:18">
      <c r="A396" s="12">
        <v>11</v>
      </c>
      <c r="B396" s="95" t="s">
        <v>95</v>
      </c>
      <c r="C396" s="146" t="s">
        <v>645</v>
      </c>
      <c r="D396" s="222">
        <v>1971</v>
      </c>
      <c r="E396" s="223" t="s">
        <v>478</v>
      </c>
      <c r="F396" s="146" t="s">
        <v>479</v>
      </c>
      <c r="G396" s="11"/>
      <c r="H396" s="10"/>
      <c r="I396" s="10">
        <v>36</v>
      </c>
      <c r="J396" s="10">
        <v>40</v>
      </c>
      <c r="K396" s="10"/>
      <c r="L396" s="10">
        <v>38</v>
      </c>
      <c r="M396" s="10"/>
      <c r="N396" s="55"/>
      <c r="O396" s="12"/>
      <c r="P396" s="12">
        <f>SUM(F396:N396)</f>
        <v>114</v>
      </c>
      <c r="Q396" s="45">
        <f t="shared" si="48"/>
        <v>3</v>
      </c>
      <c r="R396" s="12">
        <f t="shared" si="49"/>
        <v>114</v>
      </c>
    </row>
    <row r="397" spans="1:18">
      <c r="A397" s="12">
        <v>12</v>
      </c>
      <c r="B397" s="95" t="s">
        <v>95</v>
      </c>
      <c r="C397" s="95" t="s">
        <v>525</v>
      </c>
      <c r="D397" s="242">
        <v>1968</v>
      </c>
      <c r="E397" s="256" t="s">
        <v>526</v>
      </c>
      <c r="F397" s="95" t="s">
        <v>527</v>
      </c>
      <c r="G397" s="11" t="str">
        <f t="shared" ref="G397:G402" si="50">IF(COUNTIF(uomini,C397)&gt;1,"x"," ")</f>
        <v xml:space="preserve"> </v>
      </c>
      <c r="H397" s="10">
        <f>VLOOKUP(C397,'1 PORTOSELVAGGIO'!MONOPOLI,5,FALSE)</f>
        <v>29</v>
      </c>
      <c r="I397" s="10">
        <f>VLOOKUP(C397,CHIARO1,7,FALSE)</f>
        <v>29</v>
      </c>
      <c r="J397" s="10"/>
      <c r="K397" s="10">
        <f>VLOOKUP(C397,severino1,8,FALSE)</f>
        <v>36</v>
      </c>
      <c r="L397" s="10"/>
      <c r="M397" s="10"/>
      <c r="N397" s="55"/>
      <c r="O397" s="12"/>
      <c r="P397" s="12">
        <f>SUM(F397:N397)</f>
        <v>94</v>
      </c>
      <c r="Q397" s="45">
        <f t="shared" si="48"/>
        <v>3</v>
      </c>
      <c r="R397" s="12">
        <f t="shared" si="49"/>
        <v>94</v>
      </c>
    </row>
    <row r="398" spans="1:18" s="128" customFormat="1">
      <c r="A398" s="12">
        <v>13</v>
      </c>
      <c r="B398" s="95" t="s">
        <v>95</v>
      </c>
      <c r="C398" s="290" t="s">
        <v>1749</v>
      </c>
      <c r="D398" s="291">
        <v>1972</v>
      </c>
      <c r="E398" s="314" t="s">
        <v>517</v>
      </c>
      <c r="F398" s="110" t="s">
        <v>518</v>
      </c>
      <c r="G398" s="11" t="str">
        <f t="shared" si="50"/>
        <v xml:space="preserve"> </v>
      </c>
      <c r="H398" s="10"/>
      <c r="I398" s="10"/>
      <c r="J398" s="10">
        <f>VLOOKUP(C398,GAGLIANO1,8,FALSE)</f>
        <v>27</v>
      </c>
      <c r="K398" s="10"/>
      <c r="L398" s="10">
        <v>31</v>
      </c>
      <c r="M398" s="10"/>
      <c r="N398" s="55">
        <v>22</v>
      </c>
      <c r="O398" s="12"/>
      <c r="P398" s="12">
        <f>SUM(H398:N398)</f>
        <v>80</v>
      </c>
      <c r="Q398" s="45">
        <f t="shared" si="48"/>
        <v>3</v>
      </c>
      <c r="R398" s="12">
        <f t="shared" si="49"/>
        <v>80</v>
      </c>
    </row>
    <row r="399" spans="1:18">
      <c r="A399" s="12">
        <v>14</v>
      </c>
      <c r="B399" s="95" t="s">
        <v>95</v>
      </c>
      <c r="C399" s="146" t="s">
        <v>1478</v>
      </c>
      <c r="D399" s="222">
        <v>1970</v>
      </c>
      <c r="E399" s="223" t="s">
        <v>1479</v>
      </c>
      <c r="F399" s="146" t="s">
        <v>1480</v>
      </c>
      <c r="G399" s="11" t="str">
        <f t="shared" si="50"/>
        <v xml:space="preserve"> </v>
      </c>
      <c r="H399" s="10"/>
      <c r="I399" s="10">
        <f>VLOOKUP(C399,CHIARO1,7,FALSE)</f>
        <v>35</v>
      </c>
      <c r="J399" s="10"/>
      <c r="K399" s="10">
        <f>VLOOKUP(C399,severino1,8,FALSE)</f>
        <v>32</v>
      </c>
      <c r="L399" s="10"/>
      <c r="M399" s="10"/>
      <c r="N399" s="55"/>
      <c r="O399" s="12"/>
      <c r="P399" s="12">
        <f t="shared" ref="P399:P407" si="51">SUM(F399:N399)</f>
        <v>67</v>
      </c>
      <c r="Q399" s="45">
        <f t="shared" si="48"/>
        <v>2</v>
      </c>
      <c r="R399" s="12">
        <f t="shared" si="49"/>
        <v>67</v>
      </c>
    </row>
    <row r="400" spans="1:18">
      <c r="A400" s="12">
        <v>15</v>
      </c>
      <c r="B400" s="95" t="s">
        <v>95</v>
      </c>
      <c r="C400" s="146" t="s">
        <v>1507</v>
      </c>
      <c r="D400" s="222">
        <v>1972</v>
      </c>
      <c r="E400" s="223" t="s">
        <v>478</v>
      </c>
      <c r="F400" s="146" t="s">
        <v>479</v>
      </c>
      <c r="G400" s="11" t="str">
        <f t="shared" si="50"/>
        <v xml:space="preserve"> </v>
      </c>
      <c r="H400" s="10"/>
      <c r="I400" s="10">
        <f>VLOOKUP(C400,CHIARO1,7,FALSE)</f>
        <v>31</v>
      </c>
      <c r="J400" s="10">
        <f>VLOOKUP(C400,GAGLIANO1,8,FALSE)</f>
        <v>31</v>
      </c>
      <c r="K400" s="10"/>
      <c r="L400" s="10"/>
      <c r="M400" s="10"/>
      <c r="N400" s="55"/>
      <c r="O400" s="12"/>
      <c r="P400" s="12">
        <f t="shared" si="51"/>
        <v>62</v>
      </c>
      <c r="Q400" s="45">
        <f t="shared" si="48"/>
        <v>2</v>
      </c>
      <c r="R400" s="12">
        <f t="shared" si="49"/>
        <v>62</v>
      </c>
    </row>
    <row r="401" spans="1:18">
      <c r="A401" s="12">
        <v>16</v>
      </c>
      <c r="B401" s="95" t="s">
        <v>95</v>
      </c>
      <c r="C401" s="146" t="s">
        <v>2111</v>
      </c>
      <c r="D401" s="222">
        <v>1969</v>
      </c>
      <c r="E401" s="223" t="s">
        <v>2146</v>
      </c>
      <c r="F401" s="146" t="s">
        <v>2147</v>
      </c>
      <c r="G401" s="11" t="str">
        <f t="shared" si="50"/>
        <v xml:space="preserve"> </v>
      </c>
      <c r="H401" s="9"/>
      <c r="I401" s="9"/>
      <c r="J401" s="9"/>
      <c r="K401" s="9"/>
      <c r="L401" s="66">
        <v>32</v>
      </c>
      <c r="M401" s="10">
        <v>29</v>
      </c>
      <c r="N401" s="55"/>
      <c r="O401" s="12"/>
      <c r="P401" s="12">
        <f t="shared" si="51"/>
        <v>61</v>
      </c>
      <c r="Q401" s="45">
        <f t="shared" si="48"/>
        <v>2</v>
      </c>
      <c r="R401" s="12">
        <f t="shared" si="49"/>
        <v>61</v>
      </c>
    </row>
    <row r="402" spans="1:18">
      <c r="A402" s="12">
        <v>17</v>
      </c>
      <c r="B402" s="95" t="s">
        <v>95</v>
      </c>
      <c r="C402" s="95" t="s">
        <v>564</v>
      </c>
      <c r="D402" s="242">
        <v>1969</v>
      </c>
      <c r="E402" s="256" t="s">
        <v>478</v>
      </c>
      <c r="F402" s="95" t="s">
        <v>479</v>
      </c>
      <c r="G402" s="11" t="str">
        <f t="shared" si="50"/>
        <v xml:space="preserve"> </v>
      </c>
      <c r="H402" s="10">
        <f>VLOOKUP(C402,'1 PORTOSELVAGGIO'!MONOPOLI,5,FALSE)</f>
        <v>27</v>
      </c>
      <c r="I402" s="10"/>
      <c r="J402" s="10">
        <f>VLOOKUP(C402,GAGLIANO1,8,FALSE)</f>
        <v>34</v>
      </c>
      <c r="K402" s="10"/>
      <c r="L402" s="10"/>
      <c r="M402" s="10"/>
      <c r="N402" s="55"/>
      <c r="O402" s="12"/>
      <c r="P402" s="12">
        <f t="shared" si="51"/>
        <v>61</v>
      </c>
      <c r="Q402" s="45">
        <f t="shared" si="48"/>
        <v>2</v>
      </c>
      <c r="R402" s="12">
        <f t="shared" si="49"/>
        <v>61</v>
      </c>
    </row>
    <row r="403" spans="1:18">
      <c r="A403" s="12">
        <v>18</v>
      </c>
      <c r="B403" s="95" t="s">
        <v>95</v>
      </c>
      <c r="C403" s="95" t="s">
        <v>571</v>
      </c>
      <c r="D403" s="242">
        <v>1970</v>
      </c>
      <c r="E403" s="256" t="s">
        <v>486</v>
      </c>
      <c r="F403" s="95" t="s">
        <v>487</v>
      </c>
      <c r="G403" s="11"/>
      <c r="H403" s="10">
        <v>26</v>
      </c>
      <c r="I403" s="10"/>
      <c r="J403" s="10">
        <f>VLOOKUP(C403,GAGLIANO1,8,FALSE)</f>
        <v>35</v>
      </c>
      <c r="K403" s="10"/>
      <c r="L403" s="10"/>
      <c r="M403" s="10"/>
      <c r="N403" s="55"/>
      <c r="O403" s="12"/>
      <c r="P403" s="12">
        <f t="shared" si="51"/>
        <v>61</v>
      </c>
      <c r="Q403" s="45">
        <f t="shared" si="48"/>
        <v>2</v>
      </c>
      <c r="R403" s="12">
        <f t="shared" si="49"/>
        <v>61</v>
      </c>
    </row>
    <row r="404" spans="1:18">
      <c r="A404" s="12">
        <v>19</v>
      </c>
      <c r="B404" s="95" t="s">
        <v>95</v>
      </c>
      <c r="C404" s="95" t="s">
        <v>731</v>
      </c>
      <c r="D404" s="242">
        <v>1968</v>
      </c>
      <c r="E404" s="256" t="s">
        <v>538</v>
      </c>
      <c r="F404" s="95" t="s">
        <v>539</v>
      </c>
      <c r="G404" s="11" t="str">
        <f t="shared" ref="G404:G435" si="52">IF(COUNTIF(uomini,C404)&gt;1,"x"," ")</f>
        <v xml:space="preserve"> </v>
      </c>
      <c r="H404" s="10">
        <f>VLOOKUP(C404,'1 PORTOSELVAGGIO'!MONOPOLI,5,FALSE)</f>
        <v>1</v>
      </c>
      <c r="I404" s="10"/>
      <c r="J404" s="10">
        <f>VLOOKUP(C404,GAGLIANO1,8,FALSE)</f>
        <v>28</v>
      </c>
      <c r="K404" s="10">
        <f>VLOOKUP(C404,severino1,8,FALSE)</f>
        <v>27</v>
      </c>
      <c r="L404" s="10"/>
      <c r="M404" s="10"/>
      <c r="N404" s="55"/>
      <c r="O404" s="12"/>
      <c r="P404" s="12">
        <f t="shared" si="51"/>
        <v>56</v>
      </c>
      <c r="Q404" s="45">
        <f t="shared" si="48"/>
        <v>3</v>
      </c>
      <c r="R404" s="12">
        <f t="shared" si="49"/>
        <v>56</v>
      </c>
    </row>
    <row r="405" spans="1:18">
      <c r="A405" s="12">
        <v>20</v>
      </c>
      <c r="B405" s="95" t="s">
        <v>95</v>
      </c>
      <c r="C405" s="95" t="s">
        <v>606</v>
      </c>
      <c r="D405" s="242">
        <v>1970</v>
      </c>
      <c r="E405" s="256" t="s">
        <v>541</v>
      </c>
      <c r="F405" s="95" t="s">
        <v>542</v>
      </c>
      <c r="G405" s="11" t="str">
        <f t="shared" si="52"/>
        <v xml:space="preserve"> </v>
      </c>
      <c r="H405" s="10">
        <f>VLOOKUP(C405,'1 PORTOSELVAGGIO'!MONOPOLI,5,FALSE)</f>
        <v>21</v>
      </c>
      <c r="I405" s="10"/>
      <c r="J405" s="10"/>
      <c r="K405" s="10"/>
      <c r="L405" s="10"/>
      <c r="M405" s="10">
        <v>33</v>
      </c>
      <c r="N405" s="55"/>
      <c r="O405" s="12"/>
      <c r="P405" s="12">
        <f t="shared" si="51"/>
        <v>54</v>
      </c>
      <c r="Q405" s="45">
        <f t="shared" si="48"/>
        <v>2</v>
      </c>
      <c r="R405" s="12">
        <f t="shared" si="49"/>
        <v>54</v>
      </c>
    </row>
    <row r="406" spans="1:18">
      <c r="A406" s="12">
        <v>21</v>
      </c>
      <c r="B406" s="95" t="s">
        <v>95</v>
      </c>
      <c r="C406" s="146" t="s">
        <v>2115</v>
      </c>
      <c r="D406" s="222">
        <v>1969</v>
      </c>
      <c r="E406" s="223" t="s">
        <v>2084</v>
      </c>
      <c r="F406" s="146" t="s">
        <v>2090</v>
      </c>
      <c r="G406" s="11" t="str">
        <f t="shared" si="52"/>
        <v xml:space="preserve"> </v>
      </c>
      <c r="H406" s="9"/>
      <c r="I406" s="9"/>
      <c r="J406" s="9"/>
      <c r="K406" s="9"/>
      <c r="L406" s="66">
        <v>26</v>
      </c>
      <c r="M406" s="10">
        <v>27</v>
      </c>
      <c r="N406" s="55"/>
      <c r="O406" s="12"/>
      <c r="P406" s="12">
        <f t="shared" si="51"/>
        <v>53</v>
      </c>
      <c r="Q406" s="45">
        <f t="shared" si="48"/>
        <v>2</v>
      </c>
      <c r="R406" s="12">
        <f t="shared" si="49"/>
        <v>53</v>
      </c>
    </row>
    <row r="407" spans="1:18">
      <c r="A407" s="12">
        <v>22</v>
      </c>
      <c r="B407" s="95" t="s">
        <v>95</v>
      </c>
      <c r="C407" s="95" t="s">
        <v>780</v>
      </c>
      <c r="D407" s="242">
        <v>1968</v>
      </c>
      <c r="E407" s="256" t="s">
        <v>631</v>
      </c>
      <c r="F407" s="95" t="s">
        <v>632</v>
      </c>
      <c r="G407" s="11" t="str">
        <f t="shared" si="52"/>
        <v xml:space="preserve"> </v>
      </c>
      <c r="H407" s="10">
        <f>VLOOKUP(C407,'1 PORTOSELVAGGIO'!MONOPOLI,5,FALSE)</f>
        <v>1</v>
      </c>
      <c r="I407" s="10"/>
      <c r="J407" s="10">
        <f>VLOOKUP(C407,GAGLIANO1,8,FALSE)</f>
        <v>29</v>
      </c>
      <c r="K407" s="10">
        <f>VLOOKUP(C407,severino1,8,FALSE)</f>
        <v>21</v>
      </c>
      <c r="L407" s="10"/>
      <c r="M407" s="10"/>
      <c r="N407" s="55"/>
      <c r="O407" s="12"/>
      <c r="P407" s="12">
        <f t="shared" si="51"/>
        <v>51</v>
      </c>
      <c r="Q407" s="45">
        <f t="shared" si="48"/>
        <v>3</v>
      </c>
      <c r="R407" s="12">
        <f t="shared" si="49"/>
        <v>51</v>
      </c>
    </row>
    <row r="408" spans="1:18">
      <c r="A408" s="12">
        <v>23</v>
      </c>
      <c r="B408" s="95" t="s">
        <v>95</v>
      </c>
      <c r="C408" s="208" t="s">
        <v>1828</v>
      </c>
      <c r="D408" s="240">
        <v>1969</v>
      </c>
      <c r="E408" s="286" t="s">
        <v>445</v>
      </c>
      <c r="F408" s="66" t="s">
        <v>446</v>
      </c>
      <c r="G408" s="11" t="str">
        <f t="shared" si="52"/>
        <v xml:space="preserve"> </v>
      </c>
      <c r="H408" s="10"/>
      <c r="I408" s="10"/>
      <c r="J408" s="10">
        <f>VLOOKUP(C408,GAGLIANO1,8,FALSE)</f>
        <v>3</v>
      </c>
      <c r="K408" s="10">
        <f>VLOOKUP(C408,severino1,8,FALSE)</f>
        <v>1</v>
      </c>
      <c r="L408" s="10">
        <v>23</v>
      </c>
      <c r="M408" s="10">
        <v>21</v>
      </c>
      <c r="N408" s="55">
        <v>1</v>
      </c>
      <c r="O408" s="12"/>
      <c r="P408" s="12">
        <f>SUM(H408:N408)</f>
        <v>49</v>
      </c>
      <c r="Q408" s="45">
        <f t="shared" si="48"/>
        <v>5</v>
      </c>
      <c r="R408" s="12">
        <f t="shared" si="49"/>
        <v>49</v>
      </c>
    </row>
    <row r="409" spans="1:18">
      <c r="A409" s="12">
        <v>24</v>
      </c>
      <c r="B409" s="95" t="s">
        <v>95</v>
      </c>
      <c r="C409" s="146" t="s">
        <v>1564</v>
      </c>
      <c r="D409" s="222">
        <v>1971</v>
      </c>
      <c r="E409" s="223" t="s">
        <v>1479</v>
      </c>
      <c r="F409" s="146" t="s">
        <v>1480</v>
      </c>
      <c r="G409" s="11" t="str">
        <f t="shared" si="52"/>
        <v xml:space="preserve"> </v>
      </c>
      <c r="H409" s="10"/>
      <c r="I409" s="10">
        <f>VLOOKUP(C409,CHIARO1,7,FALSE)</f>
        <v>20</v>
      </c>
      <c r="J409" s="10">
        <f>VLOOKUP(C409,GAGLIANO1,8,FALSE)</f>
        <v>11</v>
      </c>
      <c r="K409" s="10">
        <f>VLOOKUP(C409,severino1,8,FALSE)</f>
        <v>16</v>
      </c>
      <c r="L409" s="10"/>
      <c r="M409" s="10"/>
      <c r="N409" s="55"/>
      <c r="O409" s="12"/>
      <c r="P409" s="12">
        <f t="shared" ref="P409:P430" si="53">SUM(F409:N409)</f>
        <v>47</v>
      </c>
      <c r="Q409" s="45">
        <f t="shared" si="48"/>
        <v>3</v>
      </c>
      <c r="R409" s="12">
        <f t="shared" si="49"/>
        <v>47</v>
      </c>
    </row>
    <row r="410" spans="1:18">
      <c r="A410" s="12">
        <v>26</v>
      </c>
      <c r="B410" s="95" t="s">
        <v>95</v>
      </c>
      <c r="C410" s="95" t="s">
        <v>630</v>
      </c>
      <c r="D410" s="242">
        <v>1971</v>
      </c>
      <c r="E410" s="256" t="s">
        <v>631</v>
      </c>
      <c r="F410" s="95" t="s">
        <v>632</v>
      </c>
      <c r="G410" s="11" t="str">
        <f t="shared" si="52"/>
        <v xml:space="preserve"> </v>
      </c>
      <c r="H410" s="10">
        <f>VLOOKUP(C410,'1 PORTOSELVAGGIO'!MONOPOLI,5,FALSE)</f>
        <v>17</v>
      </c>
      <c r="I410" s="10"/>
      <c r="J410" s="10"/>
      <c r="K410" s="10">
        <f>VLOOKUP(C410,severino1,8,FALSE)</f>
        <v>29</v>
      </c>
      <c r="L410" s="10"/>
      <c r="M410" s="10"/>
      <c r="N410" s="55"/>
      <c r="O410" s="12"/>
      <c r="P410" s="12">
        <f t="shared" si="53"/>
        <v>46</v>
      </c>
      <c r="Q410" s="45">
        <f t="shared" si="48"/>
        <v>2</v>
      </c>
      <c r="R410" s="12">
        <f t="shared" si="49"/>
        <v>46</v>
      </c>
    </row>
    <row r="411" spans="1:18">
      <c r="A411" s="12">
        <v>27</v>
      </c>
      <c r="B411" s="95" t="s">
        <v>95</v>
      </c>
      <c r="C411" s="95" t="s">
        <v>660</v>
      </c>
      <c r="D411" s="242">
        <v>1972</v>
      </c>
      <c r="E411" s="256" t="s">
        <v>569</v>
      </c>
      <c r="F411" s="95" t="s">
        <v>570</v>
      </c>
      <c r="G411" s="11" t="str">
        <f t="shared" si="52"/>
        <v xml:space="preserve"> </v>
      </c>
      <c r="H411" s="10">
        <f>VLOOKUP(C411,'1 PORTOSELVAGGIO'!MONOPOLI,5,FALSE)</f>
        <v>12</v>
      </c>
      <c r="I411" s="10"/>
      <c r="J411" s="10"/>
      <c r="K411" s="10"/>
      <c r="L411" s="10"/>
      <c r="M411" s="10"/>
      <c r="N411" s="55">
        <v>33</v>
      </c>
      <c r="O411" s="12"/>
      <c r="P411" s="12">
        <f t="shared" si="53"/>
        <v>45</v>
      </c>
      <c r="Q411" s="45">
        <f t="shared" si="48"/>
        <v>2</v>
      </c>
      <c r="R411" s="12">
        <f t="shared" si="49"/>
        <v>45</v>
      </c>
    </row>
    <row r="412" spans="1:18">
      <c r="A412" s="12">
        <v>28</v>
      </c>
      <c r="B412" s="95" t="s">
        <v>95</v>
      </c>
      <c r="C412" s="95" t="s">
        <v>678</v>
      </c>
      <c r="D412" s="242">
        <v>1971</v>
      </c>
      <c r="E412" s="256" t="s">
        <v>514</v>
      </c>
      <c r="F412" s="95" t="s">
        <v>515</v>
      </c>
      <c r="G412" s="11" t="str">
        <f t="shared" si="52"/>
        <v xml:space="preserve"> </v>
      </c>
      <c r="H412" s="10">
        <f>VLOOKUP(C412,'1 PORTOSELVAGGIO'!MONOPOLI,5,FALSE)</f>
        <v>8</v>
      </c>
      <c r="I412" s="10"/>
      <c r="J412" s="10">
        <f>VLOOKUP(C412,GAGLIANO1,8,FALSE)</f>
        <v>32</v>
      </c>
      <c r="K412" s="10"/>
      <c r="L412" s="10"/>
      <c r="M412" s="10"/>
      <c r="N412" s="55"/>
      <c r="O412" s="12"/>
      <c r="P412" s="12">
        <f t="shared" si="53"/>
        <v>40</v>
      </c>
      <c r="Q412" s="45">
        <f t="shared" si="48"/>
        <v>2</v>
      </c>
      <c r="R412" s="12">
        <f t="shared" si="49"/>
        <v>40</v>
      </c>
    </row>
    <row r="413" spans="1:18">
      <c r="A413" s="12">
        <v>29</v>
      </c>
      <c r="B413" s="95" t="s">
        <v>95</v>
      </c>
      <c r="C413" s="146" t="s">
        <v>1472</v>
      </c>
      <c r="D413" s="222">
        <v>1969</v>
      </c>
      <c r="E413" s="223" t="s">
        <v>1473</v>
      </c>
      <c r="F413" s="146" t="s">
        <v>1474</v>
      </c>
      <c r="G413" s="11" t="str">
        <f t="shared" si="52"/>
        <v xml:space="preserve"> </v>
      </c>
      <c r="H413" s="10"/>
      <c r="I413" s="10">
        <f>VLOOKUP(C413,CHIARO1,7,FALSE)</f>
        <v>38</v>
      </c>
      <c r="J413" s="10"/>
      <c r="K413" s="10"/>
      <c r="L413" s="10"/>
      <c r="M413" s="10"/>
      <c r="N413" s="55"/>
      <c r="O413" s="12"/>
      <c r="P413" s="12">
        <f t="shared" si="53"/>
        <v>38</v>
      </c>
      <c r="Q413" s="45">
        <f t="shared" si="48"/>
        <v>1</v>
      </c>
      <c r="R413" s="12">
        <f t="shared" si="49"/>
        <v>38</v>
      </c>
    </row>
    <row r="414" spans="1:18">
      <c r="A414" s="12">
        <v>30</v>
      </c>
      <c r="B414" s="95" t="s">
        <v>95</v>
      </c>
      <c r="C414" s="95" t="s">
        <v>460</v>
      </c>
      <c r="D414" s="242">
        <v>1972</v>
      </c>
      <c r="E414" s="256" t="s">
        <v>461</v>
      </c>
      <c r="F414" s="95" t="s">
        <v>462</v>
      </c>
      <c r="G414" s="11" t="str">
        <f t="shared" si="52"/>
        <v xml:space="preserve"> </v>
      </c>
      <c r="H414" s="10">
        <f>VLOOKUP(C414,'1 PORTOSELVAGGIO'!MONOPOLI,5,FALSE)</f>
        <v>38</v>
      </c>
      <c r="I414" s="10"/>
      <c r="J414" s="10"/>
      <c r="K414" s="10"/>
      <c r="L414" s="10"/>
      <c r="M414" s="10"/>
      <c r="N414" s="55"/>
      <c r="O414" s="12"/>
      <c r="P414" s="12">
        <f t="shared" si="53"/>
        <v>38</v>
      </c>
      <c r="Q414" s="45">
        <f t="shared" si="48"/>
        <v>1</v>
      </c>
      <c r="R414" s="12">
        <f t="shared" si="49"/>
        <v>38</v>
      </c>
    </row>
    <row r="415" spans="1:18">
      <c r="A415" s="12">
        <v>31</v>
      </c>
      <c r="B415" s="95" t="s">
        <v>95</v>
      </c>
      <c r="C415" s="66" t="s">
        <v>2389</v>
      </c>
      <c r="D415" s="20">
        <v>1970</v>
      </c>
      <c r="E415" s="260" t="s">
        <v>569</v>
      </c>
      <c r="F415" s="66" t="s">
        <v>570</v>
      </c>
      <c r="G415" s="11" t="str">
        <f t="shared" si="52"/>
        <v xml:space="preserve"> </v>
      </c>
      <c r="H415" s="9"/>
      <c r="I415" s="9"/>
      <c r="J415" s="9"/>
      <c r="K415" s="9"/>
      <c r="L415" s="9"/>
      <c r="M415" s="9"/>
      <c r="N415" s="267">
        <v>38</v>
      </c>
      <c r="O415" s="12"/>
      <c r="P415" s="12">
        <f t="shared" si="53"/>
        <v>38</v>
      </c>
      <c r="Q415" s="45">
        <f t="shared" si="48"/>
        <v>1</v>
      </c>
      <c r="R415" s="12">
        <f t="shared" si="49"/>
        <v>38</v>
      </c>
    </row>
    <row r="416" spans="1:18">
      <c r="A416" s="12">
        <v>32</v>
      </c>
      <c r="B416" s="95" t="s">
        <v>95</v>
      </c>
      <c r="C416" s="66" t="s">
        <v>1868</v>
      </c>
      <c r="D416" s="222">
        <v>1970</v>
      </c>
      <c r="E416" s="223" t="s">
        <v>2078</v>
      </c>
      <c r="F416" s="146" t="s">
        <v>2058</v>
      </c>
      <c r="G416" s="11" t="str">
        <f t="shared" si="52"/>
        <v xml:space="preserve"> </v>
      </c>
      <c r="H416" s="10"/>
      <c r="I416" s="10"/>
      <c r="J416" s="10"/>
      <c r="K416" s="10">
        <f>VLOOKUP(C416,severino1,8,FALSE)</f>
        <v>38</v>
      </c>
      <c r="L416" s="10"/>
      <c r="M416" s="10"/>
      <c r="N416" s="55"/>
      <c r="O416" s="12"/>
      <c r="P416" s="12">
        <f t="shared" si="53"/>
        <v>38</v>
      </c>
      <c r="Q416" s="45">
        <f t="shared" si="48"/>
        <v>1</v>
      </c>
      <c r="R416" s="12">
        <f t="shared" si="49"/>
        <v>38</v>
      </c>
    </row>
    <row r="417" spans="1:18">
      <c r="A417" s="12">
        <v>33</v>
      </c>
      <c r="B417" s="95" t="s">
        <v>95</v>
      </c>
      <c r="C417" s="95" t="s">
        <v>463</v>
      </c>
      <c r="D417" s="242">
        <v>1972</v>
      </c>
      <c r="E417" s="256" t="s">
        <v>464</v>
      </c>
      <c r="F417" s="95" t="s">
        <v>465</v>
      </c>
      <c r="G417" s="11" t="str">
        <f t="shared" si="52"/>
        <v xml:space="preserve"> </v>
      </c>
      <c r="H417" s="10">
        <f>VLOOKUP(C417,'1 PORTOSELVAGGIO'!MONOPOLI,5,FALSE)</f>
        <v>36</v>
      </c>
      <c r="I417" s="10"/>
      <c r="J417" s="10"/>
      <c r="K417" s="10"/>
      <c r="L417" s="10"/>
      <c r="M417" s="10"/>
      <c r="N417" s="55"/>
      <c r="O417" s="12"/>
      <c r="P417" s="12">
        <f t="shared" si="53"/>
        <v>36</v>
      </c>
      <c r="Q417" s="45">
        <f t="shared" si="48"/>
        <v>1</v>
      </c>
      <c r="R417" s="12">
        <f t="shared" si="49"/>
        <v>36</v>
      </c>
    </row>
    <row r="418" spans="1:18">
      <c r="A418" s="12">
        <v>34</v>
      </c>
      <c r="B418" s="95" t="s">
        <v>95</v>
      </c>
      <c r="C418" s="146" t="s">
        <v>1524</v>
      </c>
      <c r="D418" s="222">
        <v>1970</v>
      </c>
      <c r="E418" s="223" t="s">
        <v>1525</v>
      </c>
      <c r="F418" s="146" t="s">
        <v>1526</v>
      </c>
      <c r="G418" s="11" t="str">
        <f t="shared" si="52"/>
        <v xml:space="preserve"> </v>
      </c>
      <c r="H418" s="10"/>
      <c r="I418" s="10">
        <f>VLOOKUP(C418,CHIARO1,7,FALSE)</f>
        <v>24</v>
      </c>
      <c r="J418" s="10"/>
      <c r="K418" s="10">
        <f>VLOOKUP(C418,severino1,8,FALSE)</f>
        <v>12</v>
      </c>
      <c r="L418" s="10"/>
      <c r="M418" s="10"/>
      <c r="N418" s="55"/>
      <c r="O418" s="12"/>
      <c r="P418" s="12">
        <f t="shared" si="53"/>
        <v>36</v>
      </c>
      <c r="Q418" s="45">
        <f t="shared" si="48"/>
        <v>2</v>
      </c>
      <c r="R418" s="12">
        <f t="shared" si="49"/>
        <v>36</v>
      </c>
    </row>
    <row r="419" spans="1:18">
      <c r="A419" s="12">
        <v>35</v>
      </c>
      <c r="B419" s="95" t="s">
        <v>95</v>
      </c>
      <c r="C419" s="146" t="s">
        <v>2106</v>
      </c>
      <c r="D419" s="222">
        <v>1968</v>
      </c>
      <c r="E419" s="223" t="s">
        <v>2138</v>
      </c>
      <c r="F419" s="146" t="s">
        <v>2139</v>
      </c>
      <c r="G419" s="11" t="str">
        <f t="shared" si="52"/>
        <v xml:space="preserve"> </v>
      </c>
      <c r="H419" s="9"/>
      <c r="I419" s="9"/>
      <c r="J419" s="9"/>
      <c r="K419" s="9"/>
      <c r="L419" s="66">
        <v>36</v>
      </c>
      <c r="M419" s="10"/>
      <c r="N419" s="55"/>
      <c r="O419" s="12"/>
      <c r="P419" s="12">
        <f t="shared" si="53"/>
        <v>36</v>
      </c>
      <c r="Q419" s="45">
        <f t="shared" si="48"/>
        <v>1</v>
      </c>
      <c r="R419" s="12">
        <f t="shared" si="49"/>
        <v>36</v>
      </c>
    </row>
    <row r="420" spans="1:18">
      <c r="A420" s="12">
        <v>36</v>
      </c>
      <c r="B420" s="95" t="s">
        <v>95</v>
      </c>
      <c r="C420" s="95" t="s">
        <v>440</v>
      </c>
      <c r="D420" s="242">
        <v>1969</v>
      </c>
      <c r="E420" s="256" t="s">
        <v>507</v>
      </c>
      <c r="F420" s="95" t="s">
        <v>508</v>
      </c>
      <c r="G420" s="11" t="str">
        <f t="shared" si="52"/>
        <v xml:space="preserve"> </v>
      </c>
      <c r="H420" s="10">
        <f>VLOOKUP(C420,'1 PORTOSELVAGGIO'!MONOPOLI,5,FALSE)</f>
        <v>1</v>
      </c>
      <c r="I420" s="10">
        <f>VLOOKUP(C420,CHIARO1,7,FALSE)</f>
        <v>13</v>
      </c>
      <c r="J420" s="10">
        <f>VLOOKUP(C420,GAGLIANO1,8,FALSE)</f>
        <v>1</v>
      </c>
      <c r="K420" s="10">
        <f>VLOOKUP(C420,severino1,8,FALSE)</f>
        <v>1</v>
      </c>
      <c r="L420" s="10"/>
      <c r="M420" s="10">
        <v>18</v>
      </c>
      <c r="N420" s="55">
        <v>1</v>
      </c>
      <c r="O420" s="12"/>
      <c r="P420" s="12">
        <f t="shared" si="53"/>
        <v>35</v>
      </c>
      <c r="Q420" s="45">
        <f t="shared" si="48"/>
        <v>6</v>
      </c>
      <c r="R420" s="12">
        <f t="shared" si="49"/>
        <v>35</v>
      </c>
    </row>
    <row r="421" spans="1:18">
      <c r="A421" s="12">
        <v>37</v>
      </c>
      <c r="B421" s="95" t="s">
        <v>95</v>
      </c>
      <c r="C421" s="95" t="s">
        <v>485</v>
      </c>
      <c r="D421" s="242">
        <v>1968</v>
      </c>
      <c r="E421" s="256" t="s">
        <v>486</v>
      </c>
      <c r="F421" s="95" t="s">
        <v>487</v>
      </c>
      <c r="G421" s="11" t="str">
        <f t="shared" si="52"/>
        <v xml:space="preserve"> </v>
      </c>
      <c r="H421" s="10">
        <f>VLOOKUP(C421,'1 PORTOSELVAGGIO'!MONOPOLI,5,FALSE)</f>
        <v>35</v>
      </c>
      <c r="I421" s="10"/>
      <c r="J421" s="10"/>
      <c r="K421" s="10"/>
      <c r="L421" s="10"/>
      <c r="M421" s="10"/>
      <c r="N421" s="55"/>
      <c r="O421" s="12"/>
      <c r="P421" s="12">
        <f t="shared" si="53"/>
        <v>35</v>
      </c>
      <c r="Q421" s="45">
        <f t="shared" si="48"/>
        <v>1</v>
      </c>
      <c r="R421" s="12">
        <f t="shared" si="49"/>
        <v>35</v>
      </c>
    </row>
    <row r="422" spans="1:18">
      <c r="A422" s="12">
        <v>38</v>
      </c>
      <c r="B422" s="95" t="s">
        <v>95</v>
      </c>
      <c r="C422" s="66" t="s">
        <v>1877</v>
      </c>
      <c r="D422" s="222">
        <v>1971</v>
      </c>
      <c r="E422" s="223" t="s">
        <v>1537</v>
      </c>
      <c r="F422" s="146" t="s">
        <v>1538</v>
      </c>
      <c r="G422" s="11" t="str">
        <f t="shared" si="52"/>
        <v xml:space="preserve"> </v>
      </c>
      <c r="H422" s="10"/>
      <c r="I422" s="10"/>
      <c r="J422" s="10"/>
      <c r="K422" s="10">
        <f>VLOOKUP(C422,severino1,8,FALSE)</f>
        <v>35</v>
      </c>
      <c r="L422" s="10"/>
      <c r="M422" s="10"/>
      <c r="N422" s="55"/>
      <c r="O422" s="12"/>
      <c r="P422" s="12">
        <f t="shared" si="53"/>
        <v>35</v>
      </c>
      <c r="Q422" s="45">
        <f t="shared" si="48"/>
        <v>1</v>
      </c>
      <c r="R422" s="12">
        <f t="shared" si="49"/>
        <v>35</v>
      </c>
    </row>
    <row r="423" spans="1:18">
      <c r="A423" s="12">
        <v>39</v>
      </c>
      <c r="B423" s="95" t="s">
        <v>95</v>
      </c>
      <c r="C423" s="146" t="s">
        <v>1592</v>
      </c>
      <c r="D423" s="222">
        <v>1969</v>
      </c>
      <c r="E423" s="223" t="s">
        <v>445</v>
      </c>
      <c r="F423" s="146" t="s">
        <v>446</v>
      </c>
      <c r="G423" s="11" t="str">
        <f t="shared" si="52"/>
        <v xml:space="preserve"> </v>
      </c>
      <c r="H423" s="10"/>
      <c r="I423" s="10">
        <f>VLOOKUP(C423,CHIARO1,7,FALSE)</f>
        <v>15</v>
      </c>
      <c r="J423" s="10"/>
      <c r="K423" s="10"/>
      <c r="L423" s="10"/>
      <c r="M423" s="10">
        <v>20</v>
      </c>
      <c r="N423" s="55"/>
      <c r="O423" s="12"/>
      <c r="P423" s="12">
        <f t="shared" si="53"/>
        <v>35</v>
      </c>
      <c r="Q423" s="45">
        <f t="shared" si="48"/>
        <v>2</v>
      </c>
      <c r="R423" s="12">
        <f t="shared" si="49"/>
        <v>35</v>
      </c>
    </row>
    <row r="424" spans="1:18">
      <c r="A424" s="12">
        <v>40</v>
      </c>
      <c r="B424" s="95" t="s">
        <v>95</v>
      </c>
      <c r="C424" s="95" t="s">
        <v>417</v>
      </c>
      <c r="D424" s="242">
        <v>1968</v>
      </c>
      <c r="E424" s="256" t="s">
        <v>448</v>
      </c>
      <c r="F424" s="95" t="s">
        <v>449</v>
      </c>
      <c r="G424" s="11" t="str">
        <f t="shared" si="52"/>
        <v xml:space="preserve"> </v>
      </c>
      <c r="H424" s="10">
        <f>VLOOKUP(C424,'1 PORTOSELVAGGIO'!MONOPOLI,5,FALSE)</f>
        <v>11</v>
      </c>
      <c r="I424" s="10">
        <f>VLOOKUP(C424,CHIARO1,7,FALSE)</f>
        <v>23</v>
      </c>
      <c r="J424" s="10"/>
      <c r="K424" s="10"/>
      <c r="L424" s="10"/>
      <c r="M424" s="10"/>
      <c r="N424" s="55"/>
      <c r="O424" s="12"/>
      <c r="P424" s="12">
        <f t="shared" si="53"/>
        <v>34</v>
      </c>
      <c r="Q424" s="45">
        <f t="shared" si="48"/>
        <v>2</v>
      </c>
      <c r="R424" s="12">
        <f t="shared" si="49"/>
        <v>34</v>
      </c>
    </row>
    <row r="425" spans="1:18">
      <c r="A425" s="12">
        <v>41</v>
      </c>
      <c r="B425" s="95" t="s">
        <v>95</v>
      </c>
      <c r="C425" s="66" t="s">
        <v>2402</v>
      </c>
      <c r="D425" s="20">
        <v>1971</v>
      </c>
      <c r="E425" s="260" t="s">
        <v>1473</v>
      </c>
      <c r="F425" s="66" t="s">
        <v>1474</v>
      </c>
      <c r="G425" s="11" t="str">
        <f t="shared" si="52"/>
        <v xml:space="preserve"> </v>
      </c>
      <c r="H425" s="9"/>
      <c r="I425" s="9"/>
      <c r="J425" s="9"/>
      <c r="K425" s="9"/>
      <c r="L425" s="9"/>
      <c r="M425" s="9"/>
      <c r="N425" s="267">
        <v>34</v>
      </c>
      <c r="O425" s="12"/>
      <c r="P425" s="12">
        <f t="shared" si="53"/>
        <v>34</v>
      </c>
      <c r="Q425" s="45">
        <f t="shared" si="48"/>
        <v>1</v>
      </c>
      <c r="R425" s="12">
        <f t="shared" si="49"/>
        <v>34</v>
      </c>
    </row>
    <row r="426" spans="1:18">
      <c r="A426" s="12">
        <v>42</v>
      </c>
      <c r="B426" s="95" t="s">
        <v>95</v>
      </c>
      <c r="C426" s="146" t="s">
        <v>2193</v>
      </c>
      <c r="D426" s="20"/>
      <c r="E426" s="223" t="s">
        <v>458</v>
      </c>
      <c r="F426" s="146" t="s">
        <v>459</v>
      </c>
      <c r="G426" s="11" t="str">
        <f t="shared" si="52"/>
        <v xml:space="preserve"> </v>
      </c>
      <c r="H426" s="9"/>
      <c r="I426" s="9"/>
      <c r="J426" s="9"/>
      <c r="K426" s="9"/>
      <c r="L426" s="9"/>
      <c r="M426" s="20">
        <v>34</v>
      </c>
      <c r="N426" s="55"/>
      <c r="O426" s="12"/>
      <c r="P426" s="12">
        <f t="shared" si="53"/>
        <v>34</v>
      </c>
      <c r="Q426" s="45">
        <f t="shared" ref="Q426:Q457" si="54">COUNT(F426:N426)</f>
        <v>1</v>
      </c>
      <c r="R426" s="12">
        <f t="shared" ref="R426:R457" si="55">SUM(O426:P426)</f>
        <v>34</v>
      </c>
    </row>
    <row r="427" spans="1:18">
      <c r="A427" s="12">
        <v>43</v>
      </c>
      <c r="B427" s="95" t="s">
        <v>95</v>
      </c>
      <c r="C427" s="146" t="s">
        <v>1481</v>
      </c>
      <c r="D427" s="222">
        <v>1969</v>
      </c>
      <c r="E427" s="223" t="s">
        <v>496</v>
      </c>
      <c r="F427" s="146" t="s">
        <v>497</v>
      </c>
      <c r="G427" s="11" t="str">
        <f t="shared" si="52"/>
        <v xml:space="preserve"> </v>
      </c>
      <c r="H427" s="10"/>
      <c r="I427" s="10">
        <f>VLOOKUP(C427,CHIARO1,7,FALSE)</f>
        <v>34</v>
      </c>
      <c r="J427" s="10"/>
      <c r="K427" s="10"/>
      <c r="L427" s="10"/>
      <c r="M427" s="10"/>
      <c r="N427" s="55"/>
      <c r="O427" s="12"/>
      <c r="P427" s="12">
        <f t="shared" si="53"/>
        <v>34</v>
      </c>
      <c r="Q427" s="45">
        <f t="shared" si="54"/>
        <v>1</v>
      </c>
      <c r="R427" s="12">
        <f t="shared" si="55"/>
        <v>34</v>
      </c>
    </row>
    <row r="428" spans="1:18">
      <c r="A428" s="12">
        <v>44</v>
      </c>
      <c r="B428" s="95" t="s">
        <v>95</v>
      </c>
      <c r="C428" s="95" t="s">
        <v>407</v>
      </c>
      <c r="D428" s="242">
        <v>1970</v>
      </c>
      <c r="E428" s="256" t="s">
        <v>448</v>
      </c>
      <c r="F428" s="95" t="s">
        <v>449</v>
      </c>
      <c r="G428" s="11" t="str">
        <f t="shared" si="52"/>
        <v xml:space="preserve"> </v>
      </c>
      <c r="H428" s="10">
        <f>VLOOKUP(C428,'1 PORTOSELVAGGIO'!MONOPOLI,5,FALSE)</f>
        <v>34</v>
      </c>
      <c r="I428" s="10"/>
      <c r="J428" s="10"/>
      <c r="K428" s="10"/>
      <c r="L428" s="10"/>
      <c r="M428" s="10"/>
      <c r="N428" s="55"/>
      <c r="O428" s="12"/>
      <c r="P428" s="12">
        <f t="shared" si="53"/>
        <v>34</v>
      </c>
      <c r="Q428" s="45">
        <f t="shared" si="54"/>
        <v>1</v>
      </c>
      <c r="R428" s="12">
        <f t="shared" si="55"/>
        <v>34</v>
      </c>
    </row>
    <row r="429" spans="1:18">
      <c r="A429" s="12">
        <v>45</v>
      </c>
      <c r="B429" s="95" t="s">
        <v>95</v>
      </c>
      <c r="C429" s="95" t="s">
        <v>649</v>
      </c>
      <c r="D429" s="242">
        <v>1969</v>
      </c>
      <c r="E429" s="256" t="s">
        <v>517</v>
      </c>
      <c r="F429" s="95" t="s">
        <v>518</v>
      </c>
      <c r="G429" s="11" t="str">
        <f t="shared" si="52"/>
        <v xml:space="preserve"> </v>
      </c>
      <c r="H429" s="10">
        <f>VLOOKUP(C429,'1 PORTOSELVAGGIO'!MONOPOLI,5,FALSE)</f>
        <v>14</v>
      </c>
      <c r="I429" s="10"/>
      <c r="J429" s="10"/>
      <c r="K429" s="10"/>
      <c r="L429" s="10"/>
      <c r="M429" s="10"/>
      <c r="N429" s="55">
        <v>19</v>
      </c>
      <c r="O429" s="12"/>
      <c r="P429" s="12">
        <f t="shared" si="53"/>
        <v>33</v>
      </c>
      <c r="Q429" s="45">
        <f t="shared" si="54"/>
        <v>2</v>
      </c>
      <c r="R429" s="12">
        <f t="shared" si="55"/>
        <v>33</v>
      </c>
    </row>
    <row r="430" spans="1:18">
      <c r="A430" s="12">
        <v>46</v>
      </c>
      <c r="B430" s="95" t="s">
        <v>95</v>
      </c>
      <c r="C430" s="146" t="s">
        <v>2203</v>
      </c>
      <c r="D430" s="20"/>
      <c r="E430" s="223" t="s">
        <v>2305</v>
      </c>
      <c r="F430" s="146" t="s">
        <v>2310</v>
      </c>
      <c r="G430" s="11" t="str">
        <f t="shared" si="52"/>
        <v xml:space="preserve"> </v>
      </c>
      <c r="H430" s="9"/>
      <c r="I430" s="9"/>
      <c r="J430" s="9"/>
      <c r="K430" s="9"/>
      <c r="L430" s="9"/>
      <c r="M430" s="20">
        <v>32</v>
      </c>
      <c r="N430" s="55"/>
      <c r="O430" s="12"/>
      <c r="P430" s="12">
        <f t="shared" si="53"/>
        <v>32</v>
      </c>
      <c r="Q430" s="45">
        <f t="shared" si="54"/>
        <v>1</v>
      </c>
      <c r="R430" s="12">
        <f t="shared" si="55"/>
        <v>32</v>
      </c>
    </row>
    <row r="431" spans="1:18">
      <c r="A431" s="12">
        <v>47</v>
      </c>
      <c r="B431" s="95" t="s">
        <v>95</v>
      </c>
      <c r="C431" s="208" t="s">
        <v>1766</v>
      </c>
      <c r="D431" s="240">
        <v>1972</v>
      </c>
      <c r="E431" s="286" t="s">
        <v>520</v>
      </c>
      <c r="F431" s="66" t="s">
        <v>521</v>
      </c>
      <c r="G431" s="11" t="str">
        <f t="shared" si="52"/>
        <v xml:space="preserve"> </v>
      </c>
      <c r="H431" s="10"/>
      <c r="I431" s="10"/>
      <c r="J431" s="10">
        <f>VLOOKUP(C431,GAGLIANO1,8,FALSE)</f>
        <v>15</v>
      </c>
      <c r="K431" s="10">
        <f>VLOOKUP(C431,severino1,8,FALSE)</f>
        <v>17</v>
      </c>
      <c r="L431" s="10"/>
      <c r="M431" s="10"/>
      <c r="N431" s="55"/>
      <c r="O431" s="12"/>
      <c r="P431" s="12">
        <f>SUM(H431:N431)</f>
        <v>32</v>
      </c>
      <c r="Q431" s="45">
        <f t="shared" si="54"/>
        <v>2</v>
      </c>
      <c r="R431" s="12">
        <f t="shared" si="55"/>
        <v>32</v>
      </c>
    </row>
    <row r="432" spans="1:18">
      <c r="A432" s="12">
        <v>48</v>
      </c>
      <c r="B432" s="95" t="s">
        <v>95</v>
      </c>
      <c r="C432" s="66" t="s">
        <v>1945</v>
      </c>
      <c r="D432" s="222">
        <v>1971</v>
      </c>
      <c r="E432" s="223" t="s">
        <v>2086</v>
      </c>
      <c r="F432" s="146" t="s">
        <v>2067</v>
      </c>
      <c r="G432" s="11" t="str">
        <f t="shared" si="52"/>
        <v xml:space="preserve"> </v>
      </c>
      <c r="H432" s="10"/>
      <c r="I432" s="10"/>
      <c r="J432" s="10"/>
      <c r="K432" s="10">
        <f>VLOOKUP(C432,severino1,8,FALSE)</f>
        <v>8</v>
      </c>
      <c r="L432" s="10"/>
      <c r="M432" s="10"/>
      <c r="N432" s="55">
        <v>24</v>
      </c>
      <c r="O432" s="12"/>
      <c r="P432" s="12">
        <f t="shared" ref="P432:P447" si="56">SUM(F432:N432)</f>
        <v>32</v>
      </c>
      <c r="Q432" s="45">
        <f t="shared" si="54"/>
        <v>2</v>
      </c>
      <c r="R432" s="12">
        <f t="shared" si="55"/>
        <v>32</v>
      </c>
    </row>
    <row r="433" spans="1:18">
      <c r="A433" s="12">
        <v>49</v>
      </c>
      <c r="B433" s="95" t="s">
        <v>95</v>
      </c>
      <c r="C433" s="95" t="s">
        <v>492</v>
      </c>
      <c r="D433" s="242">
        <v>1969</v>
      </c>
      <c r="E433" s="256" t="s">
        <v>493</v>
      </c>
      <c r="F433" s="95" t="s">
        <v>494</v>
      </c>
      <c r="G433" s="11" t="str">
        <f t="shared" si="52"/>
        <v xml:space="preserve"> </v>
      </c>
      <c r="H433" s="10">
        <f>VLOOKUP(C433,'1 PORTOSELVAGGIO'!MONOPOLI,5,FALSE)</f>
        <v>32</v>
      </c>
      <c r="I433" s="10"/>
      <c r="J433" s="10"/>
      <c r="K433" s="10"/>
      <c r="L433" s="10"/>
      <c r="M433" s="10"/>
      <c r="N433" s="55"/>
      <c r="O433" s="12"/>
      <c r="P433" s="12">
        <f t="shared" si="56"/>
        <v>32</v>
      </c>
      <c r="Q433" s="45">
        <f t="shared" si="54"/>
        <v>1</v>
      </c>
      <c r="R433" s="12">
        <f t="shared" si="55"/>
        <v>32</v>
      </c>
    </row>
    <row r="434" spans="1:18">
      <c r="A434" s="12">
        <v>50</v>
      </c>
      <c r="B434" s="95" t="s">
        <v>95</v>
      </c>
      <c r="C434" s="95" t="s">
        <v>1211</v>
      </c>
      <c r="D434" s="242">
        <v>1969</v>
      </c>
      <c r="E434" s="256" t="s">
        <v>464</v>
      </c>
      <c r="F434" s="95" t="s">
        <v>465</v>
      </c>
      <c r="G434" s="11" t="str">
        <f t="shared" si="52"/>
        <v xml:space="preserve"> </v>
      </c>
      <c r="H434" s="10">
        <f>VLOOKUP(C434,'1 PORTOSELVAGGIO'!MONOPOLI,5,FALSE)</f>
        <v>1</v>
      </c>
      <c r="I434" s="10"/>
      <c r="J434" s="10">
        <f>VLOOKUP(C434,GAGLIANO1,8,FALSE)</f>
        <v>30</v>
      </c>
      <c r="K434" s="10"/>
      <c r="L434" s="10"/>
      <c r="M434" s="10"/>
      <c r="N434" s="55"/>
      <c r="O434" s="12"/>
      <c r="P434" s="12">
        <f t="shared" si="56"/>
        <v>31</v>
      </c>
      <c r="Q434" s="45">
        <f t="shared" si="54"/>
        <v>2</v>
      </c>
      <c r="R434" s="12">
        <f t="shared" si="55"/>
        <v>31</v>
      </c>
    </row>
    <row r="435" spans="1:18">
      <c r="A435" s="12">
        <v>51</v>
      </c>
      <c r="B435" s="95" t="s">
        <v>95</v>
      </c>
      <c r="C435" s="66" t="s">
        <v>2410</v>
      </c>
      <c r="D435" s="20">
        <v>1969</v>
      </c>
      <c r="E435" s="260" t="s">
        <v>736</v>
      </c>
      <c r="F435" s="66" t="s">
        <v>737</v>
      </c>
      <c r="G435" s="11" t="str">
        <f t="shared" si="52"/>
        <v xml:space="preserve"> </v>
      </c>
      <c r="H435" s="9"/>
      <c r="I435" s="9"/>
      <c r="J435" s="9"/>
      <c r="K435" s="9"/>
      <c r="L435" s="9"/>
      <c r="M435" s="9"/>
      <c r="N435" s="267">
        <v>31</v>
      </c>
      <c r="O435" s="12"/>
      <c r="P435" s="12">
        <f t="shared" si="56"/>
        <v>31</v>
      </c>
      <c r="Q435" s="45">
        <f t="shared" si="54"/>
        <v>1</v>
      </c>
      <c r="R435" s="12">
        <f t="shared" si="55"/>
        <v>31</v>
      </c>
    </row>
    <row r="436" spans="1:18">
      <c r="A436" s="12">
        <v>52</v>
      </c>
      <c r="B436" s="95" t="s">
        <v>95</v>
      </c>
      <c r="C436" s="146" t="s">
        <v>1554</v>
      </c>
      <c r="D436" s="222">
        <v>1971</v>
      </c>
      <c r="E436" s="223" t="s">
        <v>1479</v>
      </c>
      <c r="F436" s="146" t="s">
        <v>1480</v>
      </c>
      <c r="G436" s="11" t="str">
        <f t="shared" ref="G436:G467" si="57">IF(COUNTIF(uomini,C436)&gt;1,"x"," ")</f>
        <v xml:space="preserve"> </v>
      </c>
      <c r="H436" s="10"/>
      <c r="I436" s="10">
        <f>VLOOKUP(C436,CHIARO1,7,FALSE)</f>
        <v>21</v>
      </c>
      <c r="J436" s="10"/>
      <c r="K436" s="10">
        <f>VLOOKUP(C436,severino1,8,FALSE)</f>
        <v>10</v>
      </c>
      <c r="L436" s="10"/>
      <c r="M436" s="10"/>
      <c r="N436" s="55"/>
      <c r="O436" s="12"/>
      <c r="P436" s="12">
        <f t="shared" si="56"/>
        <v>31</v>
      </c>
      <c r="Q436" s="45">
        <f t="shared" si="54"/>
        <v>2</v>
      </c>
      <c r="R436" s="12">
        <f t="shared" si="55"/>
        <v>31</v>
      </c>
    </row>
    <row r="437" spans="1:18">
      <c r="A437" s="12">
        <v>53</v>
      </c>
      <c r="B437" s="95" t="s">
        <v>95</v>
      </c>
      <c r="C437" s="95" t="s">
        <v>498</v>
      </c>
      <c r="D437" s="242">
        <v>1968</v>
      </c>
      <c r="E437" s="256" t="s">
        <v>499</v>
      </c>
      <c r="F437" s="95" t="s">
        <v>500</v>
      </c>
      <c r="G437" s="11" t="str">
        <f t="shared" si="57"/>
        <v xml:space="preserve"> </v>
      </c>
      <c r="H437" s="10">
        <f>VLOOKUP(C437,'1 PORTOSELVAGGIO'!MONOPOLI,5,FALSE)</f>
        <v>31</v>
      </c>
      <c r="I437" s="10"/>
      <c r="J437" s="10"/>
      <c r="K437" s="10"/>
      <c r="L437" s="10"/>
      <c r="M437" s="10"/>
      <c r="N437" s="55"/>
      <c r="O437" s="12"/>
      <c r="P437" s="12">
        <f t="shared" si="56"/>
        <v>31</v>
      </c>
      <c r="Q437" s="45">
        <f t="shared" si="54"/>
        <v>1</v>
      </c>
      <c r="R437" s="12">
        <f t="shared" si="55"/>
        <v>31</v>
      </c>
    </row>
    <row r="438" spans="1:18">
      <c r="A438" s="12">
        <v>54</v>
      </c>
      <c r="B438" s="95" t="s">
        <v>95</v>
      </c>
      <c r="C438" s="66" t="s">
        <v>2414</v>
      </c>
      <c r="D438" s="20">
        <v>1969</v>
      </c>
      <c r="E438" s="260" t="s">
        <v>1546</v>
      </c>
      <c r="F438" s="66" t="s">
        <v>1547</v>
      </c>
      <c r="G438" s="11" t="str">
        <f t="shared" si="57"/>
        <v xml:space="preserve"> </v>
      </c>
      <c r="H438" s="9"/>
      <c r="I438" s="9"/>
      <c r="J438" s="9"/>
      <c r="K438" s="9"/>
      <c r="L438" s="9"/>
      <c r="M438" s="9"/>
      <c r="N438" s="267">
        <v>30</v>
      </c>
      <c r="O438" s="12"/>
      <c r="P438" s="12">
        <f t="shared" si="56"/>
        <v>30</v>
      </c>
      <c r="Q438" s="45">
        <f t="shared" si="54"/>
        <v>1</v>
      </c>
      <c r="R438" s="12">
        <f t="shared" si="55"/>
        <v>30</v>
      </c>
    </row>
    <row r="439" spans="1:18">
      <c r="A439" s="12">
        <v>55</v>
      </c>
      <c r="B439" s="95" t="s">
        <v>95</v>
      </c>
      <c r="C439" s="146" t="s">
        <v>2113</v>
      </c>
      <c r="D439" s="222">
        <v>1972</v>
      </c>
      <c r="E439" s="223" t="s">
        <v>445</v>
      </c>
      <c r="F439" s="146" t="s">
        <v>446</v>
      </c>
      <c r="G439" s="11" t="str">
        <f t="shared" si="57"/>
        <v xml:space="preserve"> </v>
      </c>
      <c r="H439" s="9"/>
      <c r="I439" s="9"/>
      <c r="J439" s="9"/>
      <c r="K439" s="9"/>
      <c r="L439" s="66">
        <v>30</v>
      </c>
      <c r="M439" s="10"/>
      <c r="N439" s="55"/>
      <c r="O439" s="12"/>
      <c r="P439" s="12">
        <f t="shared" si="56"/>
        <v>30</v>
      </c>
      <c r="Q439" s="45">
        <f t="shared" si="54"/>
        <v>1</v>
      </c>
      <c r="R439" s="12">
        <f t="shared" si="55"/>
        <v>30</v>
      </c>
    </row>
    <row r="440" spans="1:18">
      <c r="A440" s="12">
        <v>56</v>
      </c>
      <c r="B440" s="95" t="s">
        <v>95</v>
      </c>
      <c r="C440" s="66" t="s">
        <v>1892</v>
      </c>
      <c r="D440" s="222">
        <v>1971</v>
      </c>
      <c r="E440" s="223" t="s">
        <v>526</v>
      </c>
      <c r="F440" s="146" t="s">
        <v>527</v>
      </c>
      <c r="G440" s="11" t="str">
        <f t="shared" si="57"/>
        <v xml:space="preserve"> </v>
      </c>
      <c r="H440" s="10"/>
      <c r="I440" s="10"/>
      <c r="J440" s="10"/>
      <c r="K440" s="10">
        <f>VLOOKUP(C440,severino1,8,FALSE)</f>
        <v>30</v>
      </c>
      <c r="L440" s="10"/>
      <c r="M440" s="10"/>
      <c r="N440" s="55"/>
      <c r="O440" s="12"/>
      <c r="P440" s="12">
        <f t="shared" si="56"/>
        <v>30</v>
      </c>
      <c r="Q440" s="45">
        <f t="shared" si="54"/>
        <v>1</v>
      </c>
      <c r="R440" s="12">
        <f t="shared" si="55"/>
        <v>30</v>
      </c>
    </row>
    <row r="441" spans="1:18">
      <c r="A441" s="12">
        <v>57</v>
      </c>
      <c r="B441" s="95" t="s">
        <v>95</v>
      </c>
      <c r="C441" s="95" t="s">
        <v>702</v>
      </c>
      <c r="D441" s="242">
        <v>1970</v>
      </c>
      <c r="E441" s="256" t="s">
        <v>461</v>
      </c>
      <c r="F441" s="95" t="s">
        <v>462</v>
      </c>
      <c r="G441" s="11" t="str">
        <f t="shared" si="57"/>
        <v xml:space="preserve"> </v>
      </c>
      <c r="H441" s="10">
        <f>VLOOKUP(C441,'1 PORTOSELVAGGIO'!MONOPOLI,5,FALSE)</f>
        <v>5</v>
      </c>
      <c r="I441" s="10"/>
      <c r="J441" s="10">
        <f>VLOOKUP(C441,GAGLIANO1,8,FALSE)</f>
        <v>24</v>
      </c>
      <c r="K441" s="10"/>
      <c r="L441" s="10"/>
      <c r="M441" s="10"/>
      <c r="N441" s="55"/>
      <c r="O441" s="12"/>
      <c r="P441" s="12">
        <f t="shared" si="56"/>
        <v>29</v>
      </c>
      <c r="Q441" s="45">
        <f t="shared" si="54"/>
        <v>2</v>
      </c>
      <c r="R441" s="12">
        <f t="shared" si="55"/>
        <v>29</v>
      </c>
    </row>
    <row r="442" spans="1:18">
      <c r="A442" s="12">
        <v>58</v>
      </c>
      <c r="B442" s="95" t="s">
        <v>95</v>
      </c>
      <c r="C442" s="146" t="s">
        <v>2114</v>
      </c>
      <c r="D442" s="222">
        <v>1972</v>
      </c>
      <c r="E442" s="223" t="s">
        <v>2148</v>
      </c>
      <c r="F442" s="146" t="s">
        <v>2149</v>
      </c>
      <c r="G442" s="11" t="str">
        <f t="shared" si="57"/>
        <v xml:space="preserve"> </v>
      </c>
      <c r="H442" s="9"/>
      <c r="I442" s="9"/>
      <c r="J442" s="9"/>
      <c r="K442" s="9"/>
      <c r="L442" s="66">
        <v>29</v>
      </c>
      <c r="M442" s="10"/>
      <c r="N442" s="55"/>
      <c r="O442" s="12"/>
      <c r="P442" s="12">
        <f t="shared" si="56"/>
        <v>29</v>
      </c>
      <c r="Q442" s="45">
        <f t="shared" si="54"/>
        <v>1</v>
      </c>
      <c r="R442" s="12">
        <f t="shared" si="55"/>
        <v>29</v>
      </c>
    </row>
    <row r="443" spans="1:18">
      <c r="A443" s="12">
        <v>59</v>
      </c>
      <c r="B443" s="95" t="s">
        <v>95</v>
      </c>
      <c r="C443" s="66" t="s">
        <v>2419</v>
      </c>
      <c r="D443" s="20">
        <v>1970</v>
      </c>
      <c r="E443" s="260" t="s">
        <v>2325</v>
      </c>
      <c r="F443" s="66" t="s">
        <v>2326</v>
      </c>
      <c r="G443" s="11" t="str">
        <f t="shared" si="57"/>
        <v xml:space="preserve"> </v>
      </c>
      <c r="H443" s="9"/>
      <c r="I443" s="9"/>
      <c r="J443" s="9"/>
      <c r="K443" s="9"/>
      <c r="L443" s="9"/>
      <c r="M443" s="9"/>
      <c r="N443" s="267">
        <v>29</v>
      </c>
      <c r="O443" s="12"/>
      <c r="P443" s="12">
        <f t="shared" si="56"/>
        <v>29</v>
      </c>
      <c r="Q443" s="45">
        <f t="shared" si="54"/>
        <v>1</v>
      </c>
      <c r="R443" s="12">
        <f t="shared" si="55"/>
        <v>29</v>
      </c>
    </row>
    <row r="444" spans="1:18">
      <c r="A444" s="12">
        <v>60</v>
      </c>
      <c r="B444" s="95" t="s">
        <v>95</v>
      </c>
      <c r="C444" s="66" t="s">
        <v>2423</v>
      </c>
      <c r="D444" s="20">
        <v>1968</v>
      </c>
      <c r="E444" s="260" t="s">
        <v>2329</v>
      </c>
      <c r="F444" s="66" t="s">
        <v>2330</v>
      </c>
      <c r="G444" s="11" t="str">
        <f t="shared" si="57"/>
        <v xml:space="preserve"> </v>
      </c>
      <c r="H444" s="9"/>
      <c r="I444" s="9"/>
      <c r="J444" s="9"/>
      <c r="K444" s="9"/>
      <c r="L444" s="9"/>
      <c r="M444" s="9"/>
      <c r="N444" s="267">
        <v>28</v>
      </c>
      <c r="O444" s="12"/>
      <c r="P444" s="12">
        <f t="shared" si="56"/>
        <v>28</v>
      </c>
      <c r="Q444" s="45">
        <f t="shared" si="54"/>
        <v>1</v>
      </c>
      <c r="R444" s="12">
        <f t="shared" si="55"/>
        <v>28</v>
      </c>
    </row>
    <row r="445" spans="1:18">
      <c r="A445" s="12">
        <v>61</v>
      </c>
      <c r="B445" s="95" t="s">
        <v>95</v>
      </c>
      <c r="C445" s="66" t="s">
        <v>1893</v>
      </c>
      <c r="D445" s="222">
        <v>1968</v>
      </c>
      <c r="E445" s="223" t="s">
        <v>1525</v>
      </c>
      <c r="F445" s="146" t="s">
        <v>1526</v>
      </c>
      <c r="G445" s="11" t="str">
        <f t="shared" si="57"/>
        <v xml:space="preserve"> </v>
      </c>
      <c r="H445" s="10"/>
      <c r="I445" s="10"/>
      <c r="J445" s="10"/>
      <c r="K445" s="10">
        <f>VLOOKUP(C445,severino1,8,FALSE)</f>
        <v>28</v>
      </c>
      <c r="L445" s="10"/>
      <c r="M445" s="10"/>
      <c r="N445" s="55"/>
      <c r="O445" s="12"/>
      <c r="P445" s="12">
        <f t="shared" si="56"/>
        <v>28</v>
      </c>
      <c r="Q445" s="45">
        <f t="shared" si="54"/>
        <v>1</v>
      </c>
      <c r="R445" s="12">
        <f t="shared" si="55"/>
        <v>28</v>
      </c>
    </row>
    <row r="446" spans="1:18">
      <c r="A446" s="12">
        <v>62</v>
      </c>
      <c r="B446" s="95" t="s">
        <v>95</v>
      </c>
      <c r="C446" s="66" t="s">
        <v>2428</v>
      </c>
      <c r="D446" s="20">
        <v>1970</v>
      </c>
      <c r="E446" s="260" t="s">
        <v>736</v>
      </c>
      <c r="F446" s="66" t="s">
        <v>737</v>
      </c>
      <c r="G446" s="11" t="str">
        <f t="shared" si="57"/>
        <v xml:space="preserve"> </v>
      </c>
      <c r="H446" s="9"/>
      <c r="I446" s="9"/>
      <c r="J446" s="9"/>
      <c r="K446" s="9"/>
      <c r="L446" s="9"/>
      <c r="M446" s="9"/>
      <c r="N446" s="267">
        <v>27</v>
      </c>
      <c r="O446" s="12"/>
      <c r="P446" s="12">
        <f t="shared" si="56"/>
        <v>27</v>
      </c>
      <c r="Q446" s="45">
        <f t="shared" si="54"/>
        <v>1</v>
      </c>
      <c r="R446" s="12">
        <f t="shared" si="55"/>
        <v>27</v>
      </c>
    </row>
    <row r="447" spans="1:18">
      <c r="A447" s="12">
        <v>63</v>
      </c>
      <c r="B447" s="95" t="s">
        <v>95</v>
      </c>
      <c r="C447" s="66" t="s">
        <v>1896</v>
      </c>
      <c r="D447" s="222">
        <v>1969</v>
      </c>
      <c r="E447" s="223" t="s">
        <v>1509</v>
      </c>
      <c r="F447" s="146" t="s">
        <v>1510</v>
      </c>
      <c r="G447" s="11" t="str">
        <f t="shared" si="57"/>
        <v xml:space="preserve"> </v>
      </c>
      <c r="H447" s="10"/>
      <c r="I447" s="10"/>
      <c r="J447" s="10"/>
      <c r="K447" s="10">
        <f>VLOOKUP(C447,severino1,8,FALSE)</f>
        <v>26</v>
      </c>
      <c r="L447" s="10"/>
      <c r="M447" s="10"/>
      <c r="N447" s="55"/>
      <c r="O447" s="12"/>
      <c r="P447" s="12">
        <f t="shared" si="56"/>
        <v>26</v>
      </c>
      <c r="Q447" s="45">
        <f t="shared" si="54"/>
        <v>1</v>
      </c>
      <c r="R447" s="12">
        <f t="shared" si="55"/>
        <v>26</v>
      </c>
    </row>
    <row r="448" spans="1:18">
      <c r="A448" s="12">
        <v>64</v>
      </c>
      <c r="B448" s="95" t="s">
        <v>95</v>
      </c>
      <c r="C448" s="208" t="s">
        <v>1750</v>
      </c>
      <c r="D448" s="240">
        <v>1970</v>
      </c>
      <c r="E448" s="286" t="s">
        <v>514</v>
      </c>
      <c r="F448" s="66" t="s">
        <v>515</v>
      </c>
      <c r="G448" s="11" t="str">
        <f t="shared" si="57"/>
        <v xml:space="preserve"> </v>
      </c>
      <c r="H448" s="10"/>
      <c r="I448" s="10"/>
      <c r="J448" s="10">
        <f>VLOOKUP(C448,GAGLIANO1,8,FALSE)</f>
        <v>26</v>
      </c>
      <c r="K448" s="10"/>
      <c r="L448" s="10"/>
      <c r="M448" s="10"/>
      <c r="N448" s="55"/>
      <c r="O448" s="12"/>
      <c r="P448" s="12">
        <f>SUM(H448:N448)</f>
        <v>26</v>
      </c>
      <c r="Q448" s="45">
        <f t="shared" si="54"/>
        <v>1</v>
      </c>
      <c r="R448" s="12">
        <f t="shared" si="55"/>
        <v>26</v>
      </c>
    </row>
    <row r="449" spans="1:18">
      <c r="A449" s="12">
        <v>65</v>
      </c>
      <c r="B449" s="95" t="s">
        <v>95</v>
      </c>
      <c r="C449" s="66" t="s">
        <v>2430</v>
      </c>
      <c r="D449" s="20">
        <v>1971</v>
      </c>
      <c r="E449" s="260" t="s">
        <v>2334</v>
      </c>
      <c r="F449" s="66" t="s">
        <v>2335</v>
      </c>
      <c r="G449" s="11" t="str">
        <f t="shared" si="57"/>
        <v xml:space="preserve"> </v>
      </c>
      <c r="H449" s="9"/>
      <c r="I449" s="9"/>
      <c r="J449" s="9"/>
      <c r="K449" s="9"/>
      <c r="L449" s="9"/>
      <c r="M449" s="9"/>
      <c r="N449" s="267">
        <v>26</v>
      </c>
      <c r="O449" s="12"/>
      <c r="P449" s="12">
        <f>SUM(F449:N449)</f>
        <v>26</v>
      </c>
      <c r="Q449" s="45">
        <f t="shared" si="54"/>
        <v>1</v>
      </c>
      <c r="R449" s="12">
        <f t="shared" si="55"/>
        <v>26</v>
      </c>
    </row>
    <row r="450" spans="1:18">
      <c r="A450" s="12">
        <v>66</v>
      </c>
      <c r="B450" s="95" t="s">
        <v>95</v>
      </c>
      <c r="C450" s="95" t="s">
        <v>752</v>
      </c>
      <c r="D450" s="242">
        <v>1968</v>
      </c>
      <c r="E450" s="256" t="s">
        <v>588</v>
      </c>
      <c r="F450" s="95" t="s">
        <v>589</v>
      </c>
      <c r="G450" s="11" t="str">
        <f t="shared" si="57"/>
        <v xml:space="preserve"> </v>
      </c>
      <c r="H450" s="10">
        <f>VLOOKUP(C450,'1 PORTOSELVAGGIO'!MONOPOLI,5,FALSE)</f>
        <v>1</v>
      </c>
      <c r="I450" s="10">
        <f>VLOOKUP(C450,CHIARO1,7,FALSE)</f>
        <v>25</v>
      </c>
      <c r="J450" s="10"/>
      <c r="K450" s="10"/>
      <c r="L450" s="10"/>
      <c r="M450" s="10"/>
      <c r="N450" s="55"/>
      <c r="O450" s="12"/>
      <c r="P450" s="12">
        <f>SUM(F450:N450)</f>
        <v>26</v>
      </c>
      <c r="Q450" s="45">
        <f t="shared" si="54"/>
        <v>2</v>
      </c>
      <c r="R450" s="12">
        <f t="shared" si="55"/>
        <v>26</v>
      </c>
    </row>
    <row r="451" spans="1:18">
      <c r="A451" s="12">
        <v>67</v>
      </c>
      <c r="B451" s="95" t="s">
        <v>95</v>
      </c>
      <c r="C451" s="66" t="s">
        <v>1898</v>
      </c>
      <c r="D451" s="222">
        <v>1970</v>
      </c>
      <c r="E451" s="223" t="s">
        <v>884</v>
      </c>
      <c r="F451" s="146" t="s">
        <v>885</v>
      </c>
      <c r="G451" s="11" t="str">
        <f t="shared" si="57"/>
        <v xml:space="preserve"> </v>
      </c>
      <c r="H451" s="10"/>
      <c r="I451" s="10"/>
      <c r="J451" s="10"/>
      <c r="K451" s="10">
        <f>VLOOKUP(C451,severino1,8,FALSE)</f>
        <v>25</v>
      </c>
      <c r="L451" s="10"/>
      <c r="M451" s="10"/>
      <c r="N451" s="55"/>
      <c r="O451" s="12"/>
      <c r="P451" s="12">
        <f>SUM(F451:N451)</f>
        <v>25</v>
      </c>
      <c r="Q451" s="45">
        <f t="shared" si="54"/>
        <v>1</v>
      </c>
      <c r="R451" s="12">
        <f t="shared" si="55"/>
        <v>25</v>
      </c>
    </row>
    <row r="452" spans="1:18">
      <c r="A452" s="12">
        <v>68</v>
      </c>
      <c r="B452" s="95" t="s">
        <v>95</v>
      </c>
      <c r="C452" s="208" t="s">
        <v>1753</v>
      </c>
      <c r="D452" s="240">
        <v>1972</v>
      </c>
      <c r="E452" s="286" t="s">
        <v>1809</v>
      </c>
      <c r="F452" s="66" t="s">
        <v>1810</v>
      </c>
      <c r="G452" s="11" t="str">
        <f t="shared" si="57"/>
        <v xml:space="preserve"> </v>
      </c>
      <c r="H452" s="10"/>
      <c r="I452" s="10"/>
      <c r="J452" s="10">
        <f>VLOOKUP(C452,GAGLIANO1,8,FALSE)</f>
        <v>25</v>
      </c>
      <c r="K452" s="10"/>
      <c r="L452" s="10"/>
      <c r="M452" s="10"/>
      <c r="N452" s="55"/>
      <c r="O452" s="12"/>
      <c r="P452" s="12">
        <f>SUM(H452:N452)</f>
        <v>25</v>
      </c>
      <c r="Q452" s="45">
        <f t="shared" si="54"/>
        <v>1</v>
      </c>
      <c r="R452" s="12">
        <f t="shared" si="55"/>
        <v>25</v>
      </c>
    </row>
    <row r="453" spans="1:18">
      <c r="A453" s="12">
        <v>69</v>
      </c>
      <c r="B453" s="95" t="s">
        <v>95</v>
      </c>
      <c r="C453" s="66" t="s">
        <v>1899</v>
      </c>
      <c r="D453" s="222">
        <v>1972</v>
      </c>
      <c r="E453" s="223" t="s">
        <v>1513</v>
      </c>
      <c r="F453" s="146" t="s">
        <v>1514</v>
      </c>
      <c r="G453" s="11" t="str">
        <f t="shared" si="57"/>
        <v xml:space="preserve"> </v>
      </c>
      <c r="H453" s="10"/>
      <c r="I453" s="10"/>
      <c r="J453" s="10"/>
      <c r="K453" s="10">
        <f>VLOOKUP(C453,severino1,8,FALSE)</f>
        <v>24</v>
      </c>
      <c r="L453" s="10"/>
      <c r="M453" s="10"/>
      <c r="N453" s="55"/>
      <c r="O453" s="12"/>
      <c r="P453" s="12">
        <f t="shared" ref="P453:P458" si="58">SUM(F453:N453)</f>
        <v>24</v>
      </c>
      <c r="Q453" s="45">
        <f t="shared" si="54"/>
        <v>1</v>
      </c>
      <c r="R453" s="12">
        <f t="shared" si="55"/>
        <v>24</v>
      </c>
    </row>
    <row r="454" spans="1:18">
      <c r="A454" s="12">
        <v>70</v>
      </c>
      <c r="B454" s="95" t="s">
        <v>95</v>
      </c>
      <c r="C454" s="95" t="s">
        <v>592</v>
      </c>
      <c r="D454" s="242">
        <v>1969</v>
      </c>
      <c r="E454" s="256" t="s">
        <v>593</v>
      </c>
      <c r="F454" s="95" t="s">
        <v>594</v>
      </c>
      <c r="G454" s="11" t="str">
        <f t="shared" si="57"/>
        <v xml:space="preserve"> </v>
      </c>
      <c r="H454" s="10">
        <f>VLOOKUP(C454,'1 PORTOSELVAGGIO'!MONOPOLI,5,FALSE)</f>
        <v>24</v>
      </c>
      <c r="I454" s="10"/>
      <c r="J454" s="10"/>
      <c r="K454" s="10"/>
      <c r="L454" s="10"/>
      <c r="M454" s="10"/>
      <c r="N454" s="55"/>
      <c r="O454" s="12"/>
      <c r="P454" s="12">
        <f t="shared" si="58"/>
        <v>24</v>
      </c>
      <c r="Q454" s="45">
        <f t="shared" si="54"/>
        <v>1</v>
      </c>
      <c r="R454" s="12">
        <f t="shared" si="55"/>
        <v>24</v>
      </c>
    </row>
    <row r="455" spans="1:18">
      <c r="A455" s="12">
        <v>71</v>
      </c>
      <c r="B455" s="95" t="s">
        <v>95</v>
      </c>
      <c r="C455" s="95" t="s">
        <v>597</v>
      </c>
      <c r="D455" s="242">
        <v>1968</v>
      </c>
      <c r="E455" s="256" t="s">
        <v>598</v>
      </c>
      <c r="F455" s="95" t="s">
        <v>599</v>
      </c>
      <c r="G455" s="11" t="str">
        <f t="shared" si="57"/>
        <v xml:space="preserve"> </v>
      </c>
      <c r="H455" s="10">
        <f>VLOOKUP(C455,'1 PORTOSELVAGGIO'!MONOPOLI,5,FALSE)</f>
        <v>23</v>
      </c>
      <c r="I455" s="10"/>
      <c r="J455" s="10"/>
      <c r="K455" s="10"/>
      <c r="L455" s="10"/>
      <c r="M455" s="10"/>
      <c r="N455" s="55"/>
      <c r="O455" s="12"/>
      <c r="P455" s="12">
        <f t="shared" si="58"/>
        <v>23</v>
      </c>
      <c r="Q455" s="45">
        <f t="shared" si="54"/>
        <v>1</v>
      </c>
      <c r="R455" s="12">
        <f t="shared" si="55"/>
        <v>23</v>
      </c>
    </row>
    <row r="456" spans="1:18">
      <c r="A456" s="12">
        <v>72</v>
      </c>
      <c r="B456" s="95" t="s">
        <v>95</v>
      </c>
      <c r="C456" s="146" t="s">
        <v>1540</v>
      </c>
      <c r="D456" s="222">
        <v>1969</v>
      </c>
      <c r="E456" s="223" t="s">
        <v>884</v>
      </c>
      <c r="F456" s="146" t="s">
        <v>885</v>
      </c>
      <c r="G456" s="11" t="str">
        <f t="shared" si="57"/>
        <v xml:space="preserve"> </v>
      </c>
      <c r="H456" s="10"/>
      <c r="I456" s="10">
        <f>VLOOKUP(C456,CHIARO1,7,FALSE)</f>
        <v>22</v>
      </c>
      <c r="J456" s="10"/>
      <c r="K456" s="10">
        <f>VLOOKUP(C456,severino1,8,FALSE)</f>
        <v>1</v>
      </c>
      <c r="L456" s="10"/>
      <c r="M456" s="10"/>
      <c r="N456" s="55"/>
      <c r="O456" s="12"/>
      <c r="P456" s="12">
        <f t="shared" si="58"/>
        <v>23</v>
      </c>
      <c r="Q456" s="45">
        <f t="shared" si="54"/>
        <v>2</v>
      </c>
      <c r="R456" s="12">
        <f t="shared" si="55"/>
        <v>23</v>
      </c>
    </row>
    <row r="457" spans="1:18">
      <c r="A457" s="12">
        <v>73</v>
      </c>
      <c r="B457" s="95" t="s">
        <v>95</v>
      </c>
      <c r="C457" s="66" t="s">
        <v>2432</v>
      </c>
      <c r="D457" s="20">
        <v>1972</v>
      </c>
      <c r="E457" s="260" t="s">
        <v>861</v>
      </c>
      <c r="F457" s="66" t="s">
        <v>862</v>
      </c>
      <c r="G457" s="11" t="str">
        <f t="shared" si="57"/>
        <v xml:space="preserve"> </v>
      </c>
      <c r="H457" s="9"/>
      <c r="I457" s="9"/>
      <c r="J457" s="9"/>
      <c r="K457" s="9"/>
      <c r="L457" s="9"/>
      <c r="M457" s="9"/>
      <c r="N457" s="267">
        <v>23</v>
      </c>
      <c r="O457" s="12"/>
      <c r="P457" s="12">
        <f t="shared" si="58"/>
        <v>23</v>
      </c>
      <c r="Q457" s="45">
        <f t="shared" si="54"/>
        <v>1</v>
      </c>
      <c r="R457" s="12">
        <f t="shared" si="55"/>
        <v>23</v>
      </c>
    </row>
    <row r="458" spans="1:18">
      <c r="A458" s="12">
        <v>74</v>
      </c>
      <c r="B458" s="95" t="s">
        <v>95</v>
      </c>
      <c r="C458" s="145" t="s">
        <v>2259</v>
      </c>
      <c r="D458" s="10"/>
      <c r="E458" s="215" t="s">
        <v>445</v>
      </c>
      <c r="F458" s="145" t="s">
        <v>446</v>
      </c>
      <c r="G458" s="11" t="str">
        <f t="shared" si="57"/>
        <v xml:space="preserve"> </v>
      </c>
      <c r="H458" s="9"/>
      <c r="I458" s="9"/>
      <c r="J458" s="9"/>
      <c r="K458" s="9"/>
      <c r="L458" s="9"/>
      <c r="M458" s="20">
        <v>23</v>
      </c>
      <c r="N458" s="55"/>
      <c r="O458" s="12"/>
      <c r="P458" s="12">
        <f t="shared" si="58"/>
        <v>23</v>
      </c>
      <c r="Q458" s="45">
        <f t="shared" ref="Q458:Q489" si="59">COUNT(F458:N458)</f>
        <v>1</v>
      </c>
      <c r="R458" s="12">
        <f t="shared" ref="R458:R489" si="60">SUM(O458:P458)</f>
        <v>23</v>
      </c>
    </row>
    <row r="459" spans="1:18">
      <c r="A459" s="12">
        <v>75</v>
      </c>
      <c r="B459" s="95" t="s">
        <v>95</v>
      </c>
      <c r="C459" s="208" t="s">
        <v>1754</v>
      </c>
      <c r="D459" s="240">
        <v>1969</v>
      </c>
      <c r="E459" s="286" t="s">
        <v>631</v>
      </c>
      <c r="F459" s="66" t="s">
        <v>1808</v>
      </c>
      <c r="G459" s="11" t="str">
        <f t="shared" si="57"/>
        <v xml:space="preserve"> </v>
      </c>
      <c r="H459" s="10"/>
      <c r="I459" s="10"/>
      <c r="J459" s="10">
        <f>VLOOKUP(C459,GAGLIANO1,8,FALSE)</f>
        <v>23</v>
      </c>
      <c r="K459" s="10"/>
      <c r="L459" s="10"/>
      <c r="M459" s="10"/>
      <c r="N459" s="55"/>
      <c r="O459" s="12"/>
      <c r="P459" s="12">
        <f>SUM(H459:N459)</f>
        <v>23</v>
      </c>
      <c r="Q459" s="45">
        <f t="shared" si="59"/>
        <v>1</v>
      </c>
      <c r="R459" s="12">
        <f t="shared" si="60"/>
        <v>23</v>
      </c>
    </row>
    <row r="460" spans="1:18">
      <c r="A460" s="12">
        <v>76</v>
      </c>
      <c r="B460" s="95" t="s">
        <v>95</v>
      </c>
      <c r="C460" s="95" t="s">
        <v>600</v>
      </c>
      <c r="D460" s="242">
        <v>1968</v>
      </c>
      <c r="E460" s="256" t="s">
        <v>456</v>
      </c>
      <c r="F460" s="95" t="s">
        <v>457</v>
      </c>
      <c r="G460" s="11" t="str">
        <f t="shared" si="57"/>
        <v xml:space="preserve"> </v>
      </c>
      <c r="H460" s="10">
        <f>VLOOKUP(C460,'1 PORTOSELVAGGIO'!MONOPOLI,5,FALSE)</f>
        <v>22</v>
      </c>
      <c r="I460" s="10"/>
      <c r="J460" s="10"/>
      <c r="K460" s="10"/>
      <c r="L460" s="10"/>
      <c r="M460" s="10"/>
      <c r="N460" s="55"/>
      <c r="O460" s="12"/>
      <c r="P460" s="12">
        <f t="shared" ref="P460:P470" si="61">SUM(F460:N460)</f>
        <v>22</v>
      </c>
      <c r="Q460" s="45">
        <f t="shared" si="59"/>
        <v>1</v>
      </c>
      <c r="R460" s="12">
        <f t="shared" si="60"/>
        <v>22</v>
      </c>
    </row>
    <row r="461" spans="1:18">
      <c r="A461" s="12">
        <v>77</v>
      </c>
      <c r="B461" s="95" t="s">
        <v>95</v>
      </c>
      <c r="C461" s="66" t="s">
        <v>1900</v>
      </c>
      <c r="D461" s="222">
        <v>1971</v>
      </c>
      <c r="E461" s="223" t="s">
        <v>565</v>
      </c>
      <c r="F461" s="146" t="s">
        <v>566</v>
      </c>
      <c r="G461" s="11" t="str">
        <f t="shared" si="57"/>
        <v xml:space="preserve"> </v>
      </c>
      <c r="H461" s="10"/>
      <c r="I461" s="10"/>
      <c r="J461" s="10"/>
      <c r="K461" s="10">
        <f>VLOOKUP(C461,severino1,8,FALSE)</f>
        <v>22</v>
      </c>
      <c r="L461" s="10"/>
      <c r="M461" s="10"/>
      <c r="N461" s="55"/>
      <c r="O461" s="12"/>
      <c r="P461" s="12">
        <f t="shared" si="61"/>
        <v>22</v>
      </c>
      <c r="Q461" s="45">
        <f t="shared" si="59"/>
        <v>1</v>
      </c>
      <c r="R461" s="12">
        <f t="shared" si="60"/>
        <v>22</v>
      </c>
    </row>
    <row r="462" spans="1:18">
      <c r="A462" s="12">
        <v>78</v>
      </c>
      <c r="B462" s="95" t="s">
        <v>95</v>
      </c>
      <c r="C462" s="146" t="s">
        <v>2135</v>
      </c>
      <c r="D462" s="222">
        <v>1971</v>
      </c>
      <c r="E462" s="223" t="s">
        <v>445</v>
      </c>
      <c r="F462" s="146" t="s">
        <v>446</v>
      </c>
      <c r="G462" s="11" t="str">
        <f t="shared" si="57"/>
        <v xml:space="preserve"> </v>
      </c>
      <c r="H462" s="9"/>
      <c r="I462" s="9"/>
      <c r="J462" s="9"/>
      <c r="K462" s="9"/>
      <c r="L462" s="66">
        <v>22</v>
      </c>
      <c r="M462" s="10"/>
      <c r="N462" s="55"/>
      <c r="O462" s="12"/>
      <c r="P462" s="12">
        <f t="shared" si="61"/>
        <v>22</v>
      </c>
      <c r="Q462" s="45">
        <f t="shared" si="59"/>
        <v>1</v>
      </c>
      <c r="R462" s="12">
        <f t="shared" si="60"/>
        <v>22</v>
      </c>
    </row>
    <row r="463" spans="1:18">
      <c r="A463" s="12">
        <v>79</v>
      </c>
      <c r="B463" s="95" t="s">
        <v>95</v>
      </c>
      <c r="C463" s="146" t="s">
        <v>2274</v>
      </c>
      <c r="D463" s="20"/>
      <c r="E463" s="223" t="s">
        <v>2156</v>
      </c>
      <c r="F463" s="146" t="s">
        <v>2157</v>
      </c>
      <c r="G463" s="11" t="str">
        <f t="shared" si="57"/>
        <v xml:space="preserve"> </v>
      </c>
      <c r="H463" s="9"/>
      <c r="I463" s="9"/>
      <c r="J463" s="9"/>
      <c r="K463" s="9"/>
      <c r="L463" s="9"/>
      <c r="M463" s="20">
        <v>22</v>
      </c>
      <c r="N463" s="55"/>
      <c r="O463" s="12"/>
      <c r="P463" s="12">
        <f t="shared" si="61"/>
        <v>22</v>
      </c>
      <c r="Q463" s="45">
        <f t="shared" si="59"/>
        <v>1</v>
      </c>
      <c r="R463" s="12">
        <f t="shared" si="60"/>
        <v>22</v>
      </c>
    </row>
    <row r="464" spans="1:18">
      <c r="A464" s="12">
        <v>80</v>
      </c>
      <c r="B464" s="95" t="s">
        <v>95</v>
      </c>
      <c r="C464" s="66" t="s">
        <v>2435</v>
      </c>
      <c r="D464" s="20">
        <v>1970</v>
      </c>
      <c r="E464" s="260" t="s">
        <v>1473</v>
      </c>
      <c r="F464" s="66" t="s">
        <v>1474</v>
      </c>
      <c r="G464" s="11" t="str">
        <f t="shared" si="57"/>
        <v xml:space="preserve"> </v>
      </c>
      <c r="H464" s="9"/>
      <c r="I464" s="9"/>
      <c r="J464" s="9"/>
      <c r="K464" s="9"/>
      <c r="L464" s="9"/>
      <c r="M464" s="9"/>
      <c r="N464" s="267">
        <v>21</v>
      </c>
      <c r="O464" s="12"/>
      <c r="P464" s="12">
        <f t="shared" si="61"/>
        <v>21</v>
      </c>
      <c r="Q464" s="45">
        <f t="shared" si="59"/>
        <v>1</v>
      </c>
      <c r="R464" s="12">
        <f t="shared" si="60"/>
        <v>21</v>
      </c>
    </row>
    <row r="465" spans="1:18">
      <c r="A465" s="12">
        <v>81</v>
      </c>
      <c r="B465" s="95" t="s">
        <v>95</v>
      </c>
      <c r="C465" s="95" t="s">
        <v>726</v>
      </c>
      <c r="D465" s="242">
        <v>1970</v>
      </c>
      <c r="E465" s="256" t="s">
        <v>546</v>
      </c>
      <c r="F465" s="95" t="s">
        <v>547</v>
      </c>
      <c r="G465" s="11" t="str">
        <f t="shared" si="57"/>
        <v xml:space="preserve"> </v>
      </c>
      <c r="H465" s="10">
        <f>VLOOKUP(C465,'1 PORTOSELVAGGIO'!MONOPOLI,5,FALSE)</f>
        <v>1</v>
      </c>
      <c r="I465" s="10"/>
      <c r="J465" s="10">
        <f>VLOOKUP(C465,GAGLIANO1,8,FALSE)</f>
        <v>20</v>
      </c>
      <c r="K465" s="10"/>
      <c r="L465" s="10"/>
      <c r="M465" s="10"/>
      <c r="N465" s="55"/>
      <c r="O465" s="12"/>
      <c r="P465" s="12">
        <f t="shared" si="61"/>
        <v>21</v>
      </c>
      <c r="Q465" s="45">
        <f t="shared" si="59"/>
        <v>2</v>
      </c>
      <c r="R465" s="12">
        <f t="shared" si="60"/>
        <v>21</v>
      </c>
    </row>
    <row r="466" spans="1:18">
      <c r="A466" s="12">
        <v>82</v>
      </c>
      <c r="B466" s="95" t="s">
        <v>95</v>
      </c>
      <c r="C466" s="66" t="s">
        <v>1910</v>
      </c>
      <c r="D466" s="222">
        <v>1969</v>
      </c>
      <c r="E466" s="223" t="s">
        <v>1479</v>
      </c>
      <c r="F466" s="146" t="s">
        <v>1480</v>
      </c>
      <c r="G466" s="11" t="str">
        <f t="shared" si="57"/>
        <v xml:space="preserve"> </v>
      </c>
      <c r="H466" s="10"/>
      <c r="I466" s="10"/>
      <c r="J466" s="10"/>
      <c r="K466" s="10">
        <f>VLOOKUP(C466,severino1,8,FALSE)</f>
        <v>20</v>
      </c>
      <c r="L466" s="10"/>
      <c r="M466" s="10"/>
      <c r="N466" s="55"/>
      <c r="O466" s="12"/>
      <c r="P466" s="12">
        <f t="shared" si="61"/>
        <v>20</v>
      </c>
      <c r="Q466" s="45">
        <f t="shared" si="59"/>
        <v>1</v>
      </c>
      <c r="R466" s="12">
        <f t="shared" si="60"/>
        <v>20</v>
      </c>
    </row>
    <row r="467" spans="1:18">
      <c r="A467" s="12">
        <v>83</v>
      </c>
      <c r="B467" s="95" t="s">
        <v>95</v>
      </c>
      <c r="C467" s="66" t="s">
        <v>2436</v>
      </c>
      <c r="D467" s="20">
        <v>1970</v>
      </c>
      <c r="E467" s="260" t="s">
        <v>1473</v>
      </c>
      <c r="F467" s="66" t="s">
        <v>1474</v>
      </c>
      <c r="G467" s="11" t="str">
        <f t="shared" si="57"/>
        <v xml:space="preserve"> </v>
      </c>
      <c r="H467" s="9"/>
      <c r="I467" s="9"/>
      <c r="J467" s="9"/>
      <c r="K467" s="9"/>
      <c r="L467" s="9"/>
      <c r="M467" s="9"/>
      <c r="N467" s="267">
        <v>20</v>
      </c>
      <c r="O467" s="12"/>
      <c r="P467" s="12">
        <f t="shared" si="61"/>
        <v>20</v>
      </c>
      <c r="Q467" s="45">
        <f t="shared" si="59"/>
        <v>1</v>
      </c>
      <c r="R467" s="12">
        <f t="shared" si="60"/>
        <v>20</v>
      </c>
    </row>
    <row r="468" spans="1:18">
      <c r="A468" s="12">
        <v>84</v>
      </c>
      <c r="B468" s="95" t="s">
        <v>95</v>
      </c>
      <c r="C468" s="95" t="s">
        <v>617</v>
      </c>
      <c r="D468" s="242">
        <v>1971</v>
      </c>
      <c r="E468" s="256" t="s">
        <v>585</v>
      </c>
      <c r="F468" s="95" t="s">
        <v>586</v>
      </c>
      <c r="G468" s="11" t="str">
        <f t="shared" ref="G468:G499" si="62">IF(COUNTIF(uomini,C468)&gt;1,"x"," ")</f>
        <v xml:space="preserve"> </v>
      </c>
      <c r="H468" s="10">
        <f>VLOOKUP(C468,'1 PORTOSELVAGGIO'!MONOPOLI,5,FALSE)</f>
        <v>20</v>
      </c>
      <c r="I468" s="10"/>
      <c r="J468" s="10"/>
      <c r="K468" s="10"/>
      <c r="L468" s="10"/>
      <c r="M468" s="10"/>
      <c r="N468" s="55"/>
      <c r="O468" s="12"/>
      <c r="P468" s="12">
        <f t="shared" si="61"/>
        <v>20</v>
      </c>
      <c r="Q468" s="45">
        <f t="shared" si="59"/>
        <v>1</v>
      </c>
      <c r="R468" s="12">
        <f t="shared" si="60"/>
        <v>20</v>
      </c>
    </row>
    <row r="469" spans="1:18">
      <c r="A469" s="12">
        <v>85</v>
      </c>
      <c r="B469" s="95" t="s">
        <v>95</v>
      </c>
      <c r="C469" s="146" t="s">
        <v>2279</v>
      </c>
      <c r="D469" s="20"/>
      <c r="E469" s="223" t="s">
        <v>2081</v>
      </c>
      <c r="F469" s="146" t="s">
        <v>2062</v>
      </c>
      <c r="G469" s="11" t="str">
        <f t="shared" si="62"/>
        <v xml:space="preserve"> </v>
      </c>
      <c r="H469" s="9"/>
      <c r="I469" s="9"/>
      <c r="J469" s="9"/>
      <c r="K469" s="9"/>
      <c r="L469" s="9"/>
      <c r="M469" s="20">
        <v>19</v>
      </c>
      <c r="N469" s="55"/>
      <c r="O469" s="12"/>
      <c r="P469" s="12">
        <f t="shared" si="61"/>
        <v>19</v>
      </c>
      <c r="Q469" s="45">
        <f t="shared" si="59"/>
        <v>1</v>
      </c>
      <c r="R469" s="12">
        <f t="shared" si="60"/>
        <v>19</v>
      </c>
    </row>
    <row r="470" spans="1:18">
      <c r="A470" s="12">
        <v>86</v>
      </c>
      <c r="B470" s="95" t="s">
        <v>95</v>
      </c>
      <c r="C470" s="146" t="s">
        <v>1579</v>
      </c>
      <c r="D470" s="222">
        <v>1968</v>
      </c>
      <c r="E470" s="223" t="s">
        <v>1479</v>
      </c>
      <c r="F470" s="146" t="s">
        <v>1480</v>
      </c>
      <c r="G470" s="11" t="str">
        <f t="shared" si="62"/>
        <v xml:space="preserve"> </v>
      </c>
      <c r="H470" s="10"/>
      <c r="I470" s="10">
        <f>VLOOKUP(C470,CHIARO1,7,FALSE)</f>
        <v>18</v>
      </c>
      <c r="J470" s="10"/>
      <c r="K470" s="10">
        <f>VLOOKUP(C470,severino1,8,FALSE)</f>
        <v>1</v>
      </c>
      <c r="L470" s="10"/>
      <c r="M470" s="10"/>
      <c r="N470" s="55"/>
      <c r="O470" s="12"/>
      <c r="P470" s="12">
        <f t="shared" si="61"/>
        <v>19</v>
      </c>
      <c r="Q470" s="45">
        <f t="shared" si="59"/>
        <v>2</v>
      </c>
      <c r="R470" s="12">
        <f t="shared" si="60"/>
        <v>19</v>
      </c>
    </row>
    <row r="471" spans="1:18">
      <c r="A471" s="12">
        <v>87</v>
      </c>
      <c r="B471" s="95" t="s">
        <v>95</v>
      </c>
      <c r="C471" s="208" t="s">
        <v>1757</v>
      </c>
      <c r="D471" s="240">
        <v>1968</v>
      </c>
      <c r="E471" s="286" t="s">
        <v>456</v>
      </c>
      <c r="F471" s="66" t="s">
        <v>457</v>
      </c>
      <c r="G471" s="11" t="str">
        <f t="shared" si="62"/>
        <v xml:space="preserve"> </v>
      </c>
      <c r="H471" s="10"/>
      <c r="I471" s="10"/>
      <c r="J471" s="10">
        <f>VLOOKUP(C471,GAGLIANO1,8,FALSE)</f>
        <v>19</v>
      </c>
      <c r="K471" s="10"/>
      <c r="L471" s="10"/>
      <c r="M471" s="10"/>
      <c r="N471" s="55"/>
      <c r="O471" s="12"/>
      <c r="P471" s="12">
        <f>SUM(H471:N471)</f>
        <v>19</v>
      </c>
      <c r="Q471" s="45">
        <f t="shared" si="59"/>
        <v>1</v>
      </c>
      <c r="R471" s="12">
        <f t="shared" si="60"/>
        <v>19</v>
      </c>
    </row>
    <row r="472" spans="1:18">
      <c r="A472" s="12">
        <v>88</v>
      </c>
      <c r="B472" s="95" t="s">
        <v>95</v>
      </c>
      <c r="C472" s="66" t="s">
        <v>1915</v>
      </c>
      <c r="D472" s="222">
        <v>1969</v>
      </c>
      <c r="E472" s="223" t="s">
        <v>2077</v>
      </c>
      <c r="F472" s="146" t="s">
        <v>2057</v>
      </c>
      <c r="G472" s="11" t="str">
        <f t="shared" si="62"/>
        <v xml:space="preserve"> </v>
      </c>
      <c r="H472" s="10"/>
      <c r="I472" s="10"/>
      <c r="J472" s="10"/>
      <c r="K472" s="10">
        <f>VLOOKUP(C472,severino1,8,FALSE)</f>
        <v>18</v>
      </c>
      <c r="L472" s="10"/>
      <c r="M472" s="10"/>
      <c r="N472" s="55"/>
      <c r="O472" s="12"/>
      <c r="P472" s="12">
        <f>SUM(F472:N472)</f>
        <v>18</v>
      </c>
      <c r="Q472" s="45">
        <f t="shared" si="59"/>
        <v>1</v>
      </c>
      <c r="R472" s="12">
        <f t="shared" si="60"/>
        <v>18</v>
      </c>
    </row>
    <row r="473" spans="1:18">
      <c r="A473" s="12">
        <v>89</v>
      </c>
      <c r="B473" s="95" t="s">
        <v>95</v>
      </c>
      <c r="C473" s="66" t="s">
        <v>2442</v>
      </c>
      <c r="D473" s="20">
        <v>1972</v>
      </c>
      <c r="E473" s="260" t="s">
        <v>736</v>
      </c>
      <c r="F473" s="66" t="s">
        <v>737</v>
      </c>
      <c r="G473" s="11" t="str">
        <f t="shared" si="62"/>
        <v xml:space="preserve"> </v>
      </c>
      <c r="H473" s="9"/>
      <c r="I473" s="9"/>
      <c r="J473" s="9"/>
      <c r="K473" s="9"/>
      <c r="L473" s="9"/>
      <c r="M473" s="9"/>
      <c r="N473" s="267">
        <v>18</v>
      </c>
      <c r="O473" s="12"/>
      <c r="P473" s="12">
        <f>SUM(F473:N473)</f>
        <v>18</v>
      </c>
      <c r="Q473" s="45">
        <f t="shared" si="59"/>
        <v>1</v>
      </c>
      <c r="R473" s="12">
        <f t="shared" si="60"/>
        <v>18</v>
      </c>
    </row>
    <row r="474" spans="1:18">
      <c r="A474" s="12">
        <v>90</v>
      </c>
      <c r="B474" s="95" t="s">
        <v>95</v>
      </c>
      <c r="C474" s="208" t="s">
        <v>1759</v>
      </c>
      <c r="D474" s="240">
        <v>1972</v>
      </c>
      <c r="E474" s="286" t="s">
        <v>493</v>
      </c>
      <c r="F474" s="66" t="s">
        <v>494</v>
      </c>
      <c r="G474" s="11" t="str">
        <f t="shared" si="62"/>
        <v xml:space="preserve"> </v>
      </c>
      <c r="H474" s="10"/>
      <c r="I474" s="10"/>
      <c r="J474" s="10">
        <f>VLOOKUP(C474,GAGLIANO1,8,FALSE)</f>
        <v>18</v>
      </c>
      <c r="K474" s="10"/>
      <c r="L474" s="10"/>
      <c r="M474" s="10"/>
      <c r="N474" s="55"/>
      <c r="O474" s="12"/>
      <c r="P474" s="12">
        <f>SUM(H474:N474)</f>
        <v>18</v>
      </c>
      <c r="Q474" s="45">
        <f t="shared" si="59"/>
        <v>1</v>
      </c>
      <c r="R474" s="12">
        <f t="shared" si="60"/>
        <v>18</v>
      </c>
    </row>
    <row r="475" spans="1:18">
      <c r="A475" s="12">
        <v>91</v>
      </c>
      <c r="B475" s="95" t="s">
        <v>95</v>
      </c>
      <c r="C475" s="95" t="s">
        <v>622</v>
      </c>
      <c r="D475" s="242">
        <v>1971</v>
      </c>
      <c r="E475" s="256" t="s">
        <v>478</v>
      </c>
      <c r="F475" s="95" t="s">
        <v>479</v>
      </c>
      <c r="G475" s="11" t="str">
        <f t="shared" si="62"/>
        <v xml:space="preserve"> </v>
      </c>
      <c r="H475" s="10">
        <f>VLOOKUP(C475,'1 PORTOSELVAGGIO'!MONOPOLI,5,FALSE)</f>
        <v>18</v>
      </c>
      <c r="I475" s="10"/>
      <c r="J475" s="10"/>
      <c r="K475" s="10"/>
      <c r="L475" s="10"/>
      <c r="M475" s="10"/>
      <c r="N475" s="55"/>
      <c r="O475" s="12"/>
      <c r="P475" s="12">
        <f t="shared" ref="P475:P489" si="63">SUM(F475:N475)</f>
        <v>18</v>
      </c>
      <c r="Q475" s="45">
        <f t="shared" si="59"/>
        <v>1</v>
      </c>
      <c r="R475" s="12">
        <f t="shared" si="60"/>
        <v>18</v>
      </c>
    </row>
    <row r="476" spans="1:18">
      <c r="A476" s="12">
        <v>92</v>
      </c>
      <c r="B476" s="95" t="s">
        <v>95</v>
      </c>
      <c r="C476" s="95" t="s">
        <v>1009</v>
      </c>
      <c r="D476" s="242">
        <v>1971</v>
      </c>
      <c r="E476" s="256" t="s">
        <v>962</v>
      </c>
      <c r="F476" s="95" t="s">
        <v>963</v>
      </c>
      <c r="G476" s="11" t="str">
        <f t="shared" si="62"/>
        <v xml:space="preserve"> </v>
      </c>
      <c r="H476" s="10">
        <f>VLOOKUP(C476,'1 PORTOSELVAGGIO'!MONOPOLI,5,FALSE)</f>
        <v>1</v>
      </c>
      <c r="I476" s="10">
        <f>VLOOKUP(C476,CHIARO1,7,FALSE)</f>
        <v>16</v>
      </c>
      <c r="J476" s="10"/>
      <c r="K476" s="10">
        <f>VLOOKUP(C476,severino1,8,FALSE)</f>
        <v>1</v>
      </c>
      <c r="L476" s="10"/>
      <c r="M476" s="10"/>
      <c r="N476" s="55"/>
      <c r="O476" s="12"/>
      <c r="P476" s="12">
        <f t="shared" si="63"/>
        <v>18</v>
      </c>
      <c r="Q476" s="45">
        <f t="shared" si="59"/>
        <v>3</v>
      </c>
      <c r="R476" s="12">
        <f t="shared" si="60"/>
        <v>18</v>
      </c>
    </row>
    <row r="477" spans="1:18">
      <c r="A477" s="12">
        <v>93</v>
      </c>
      <c r="B477" s="95" t="s">
        <v>95</v>
      </c>
      <c r="C477" s="146" t="s">
        <v>1586</v>
      </c>
      <c r="D477" s="222">
        <v>1970</v>
      </c>
      <c r="E477" s="223" t="s">
        <v>476</v>
      </c>
      <c r="F477" s="146" t="s">
        <v>477</v>
      </c>
      <c r="G477" s="11" t="str">
        <f t="shared" si="62"/>
        <v xml:space="preserve"> </v>
      </c>
      <c r="H477" s="10"/>
      <c r="I477" s="10">
        <f>VLOOKUP(C477,CHIARO1,7,FALSE)</f>
        <v>17</v>
      </c>
      <c r="J477" s="10"/>
      <c r="K477" s="10"/>
      <c r="L477" s="10"/>
      <c r="M477" s="10"/>
      <c r="N477" s="55"/>
      <c r="O477" s="12"/>
      <c r="P477" s="12">
        <f t="shared" si="63"/>
        <v>17</v>
      </c>
      <c r="Q477" s="45">
        <f t="shared" si="59"/>
        <v>1</v>
      </c>
      <c r="R477" s="12">
        <f t="shared" si="60"/>
        <v>17</v>
      </c>
    </row>
    <row r="478" spans="1:18">
      <c r="A478" s="12">
        <v>94</v>
      </c>
      <c r="B478" s="95" t="s">
        <v>95</v>
      </c>
      <c r="C478" s="146" t="s">
        <v>2284</v>
      </c>
      <c r="D478" s="20"/>
      <c r="E478" s="223" t="s">
        <v>2144</v>
      </c>
      <c r="F478" s="146" t="s">
        <v>2145</v>
      </c>
      <c r="G478" s="11" t="str">
        <f t="shared" si="62"/>
        <v xml:space="preserve"> </v>
      </c>
      <c r="H478" s="9"/>
      <c r="I478" s="9"/>
      <c r="J478" s="9"/>
      <c r="K478" s="9"/>
      <c r="L478" s="9"/>
      <c r="M478" s="20">
        <v>17</v>
      </c>
      <c r="N478" s="55"/>
      <c r="O478" s="12"/>
      <c r="P478" s="12">
        <f t="shared" si="63"/>
        <v>17</v>
      </c>
      <c r="Q478" s="45">
        <f t="shared" si="59"/>
        <v>1</v>
      </c>
      <c r="R478" s="12">
        <f t="shared" si="60"/>
        <v>17</v>
      </c>
    </row>
    <row r="479" spans="1:18">
      <c r="A479" s="12">
        <v>95</v>
      </c>
      <c r="B479" s="95" t="s">
        <v>95</v>
      </c>
      <c r="C479" s="95" t="s">
        <v>738</v>
      </c>
      <c r="D479" s="242">
        <v>1969</v>
      </c>
      <c r="E479" s="256" t="s">
        <v>739</v>
      </c>
      <c r="F479" s="95" t="s">
        <v>740</v>
      </c>
      <c r="G479" s="11" t="str">
        <f t="shared" si="62"/>
        <v xml:space="preserve"> </v>
      </c>
      <c r="H479" s="10">
        <f>VLOOKUP(C479,'1 PORTOSELVAGGIO'!MONOPOLI,5,FALSE)</f>
        <v>1</v>
      </c>
      <c r="I479" s="10"/>
      <c r="J479" s="10">
        <f>VLOOKUP(C479,GAGLIANO1,8,FALSE)</f>
        <v>16</v>
      </c>
      <c r="K479" s="10"/>
      <c r="L479" s="10"/>
      <c r="M479" s="10"/>
      <c r="N479" s="55"/>
      <c r="O479" s="12"/>
      <c r="P479" s="12">
        <f t="shared" si="63"/>
        <v>17</v>
      </c>
      <c r="Q479" s="45">
        <f t="shared" si="59"/>
        <v>2</v>
      </c>
      <c r="R479" s="12">
        <f t="shared" si="60"/>
        <v>17</v>
      </c>
    </row>
    <row r="480" spans="1:18">
      <c r="A480" s="12">
        <v>96</v>
      </c>
      <c r="B480" s="95" t="s">
        <v>95</v>
      </c>
      <c r="C480" s="95" t="s">
        <v>710</v>
      </c>
      <c r="D480" s="242">
        <v>1970</v>
      </c>
      <c r="E480" s="256" t="s">
        <v>546</v>
      </c>
      <c r="F480" s="95" t="s">
        <v>547</v>
      </c>
      <c r="G480" s="11" t="str">
        <f t="shared" si="62"/>
        <v xml:space="preserve"> </v>
      </c>
      <c r="H480" s="10">
        <f>VLOOKUP(C480,'1 PORTOSELVAGGIO'!MONOPOLI,5,FALSE)</f>
        <v>3</v>
      </c>
      <c r="I480" s="10"/>
      <c r="J480" s="10">
        <f>VLOOKUP(C480,GAGLIANO1,8,FALSE)</f>
        <v>14</v>
      </c>
      <c r="K480" s="10"/>
      <c r="L480" s="10"/>
      <c r="M480" s="10"/>
      <c r="N480" s="55"/>
      <c r="O480" s="12"/>
      <c r="P480" s="12">
        <f t="shared" si="63"/>
        <v>17</v>
      </c>
      <c r="Q480" s="45">
        <f t="shared" si="59"/>
        <v>2</v>
      </c>
      <c r="R480" s="12">
        <f t="shared" si="60"/>
        <v>17</v>
      </c>
    </row>
    <row r="481" spans="1:18">
      <c r="A481" s="12">
        <v>97</v>
      </c>
      <c r="B481" s="95" t="s">
        <v>95</v>
      </c>
      <c r="C481" s="95" t="s">
        <v>657</v>
      </c>
      <c r="D481" s="242">
        <v>1970</v>
      </c>
      <c r="E481" s="256" t="s">
        <v>658</v>
      </c>
      <c r="F481" s="95" t="s">
        <v>659</v>
      </c>
      <c r="G481" s="11" t="str">
        <f t="shared" si="62"/>
        <v xml:space="preserve"> </v>
      </c>
      <c r="H481" s="10">
        <f>VLOOKUP(C481,'1 PORTOSELVAGGIO'!MONOPOLI,5,FALSE)</f>
        <v>13</v>
      </c>
      <c r="I481" s="10"/>
      <c r="J481" s="10">
        <f>VLOOKUP(C481,GAGLIANO1,8,FALSE)</f>
        <v>4</v>
      </c>
      <c r="K481" s="10"/>
      <c r="L481" s="10"/>
      <c r="M481" s="10"/>
      <c r="N481" s="55"/>
      <c r="O481" s="12"/>
      <c r="P481" s="12">
        <f t="shared" si="63"/>
        <v>17</v>
      </c>
      <c r="Q481" s="45">
        <f t="shared" si="59"/>
        <v>2</v>
      </c>
      <c r="R481" s="12">
        <f t="shared" si="60"/>
        <v>17</v>
      </c>
    </row>
    <row r="482" spans="1:18">
      <c r="A482" s="12">
        <v>98</v>
      </c>
      <c r="B482" s="95" t="s">
        <v>95</v>
      </c>
      <c r="C482" s="146" t="s">
        <v>2300</v>
      </c>
      <c r="D482" s="20"/>
      <c r="E482" s="223" t="s">
        <v>2307</v>
      </c>
      <c r="F482" s="146" t="s">
        <v>2312</v>
      </c>
      <c r="G482" s="11" t="str">
        <f t="shared" si="62"/>
        <v xml:space="preserve"> </v>
      </c>
      <c r="H482" s="9"/>
      <c r="I482" s="9"/>
      <c r="J482" s="9"/>
      <c r="K482" s="9"/>
      <c r="L482" s="9"/>
      <c r="M482" s="20">
        <v>16</v>
      </c>
      <c r="N482" s="55"/>
      <c r="O482" s="12"/>
      <c r="P482" s="12">
        <f t="shared" si="63"/>
        <v>16</v>
      </c>
      <c r="Q482" s="45">
        <f t="shared" si="59"/>
        <v>1</v>
      </c>
      <c r="R482" s="12">
        <f t="shared" si="60"/>
        <v>16</v>
      </c>
    </row>
    <row r="483" spans="1:18">
      <c r="A483" s="12">
        <v>99</v>
      </c>
      <c r="B483" s="95" t="s">
        <v>95</v>
      </c>
      <c r="C483" s="95" t="s">
        <v>637</v>
      </c>
      <c r="D483" s="242">
        <v>1971</v>
      </c>
      <c r="E483" s="256" t="s">
        <v>638</v>
      </c>
      <c r="F483" s="95" t="s">
        <v>639</v>
      </c>
      <c r="G483" s="11" t="str">
        <f t="shared" si="62"/>
        <v xml:space="preserve"> </v>
      </c>
      <c r="H483" s="10">
        <f>VLOOKUP(C483,'1 PORTOSELVAGGIO'!MONOPOLI,5,FALSE)</f>
        <v>16</v>
      </c>
      <c r="I483" s="10"/>
      <c r="J483" s="10"/>
      <c r="K483" s="10"/>
      <c r="L483" s="10"/>
      <c r="M483" s="10"/>
      <c r="N483" s="55"/>
      <c r="O483" s="12"/>
      <c r="P483" s="12">
        <f t="shared" si="63"/>
        <v>16</v>
      </c>
      <c r="Q483" s="45">
        <f t="shared" si="59"/>
        <v>1</v>
      </c>
      <c r="R483" s="12">
        <f t="shared" si="60"/>
        <v>16</v>
      </c>
    </row>
    <row r="484" spans="1:18">
      <c r="A484" s="12">
        <v>100</v>
      </c>
      <c r="B484" s="95" t="s">
        <v>95</v>
      </c>
      <c r="C484" s="66" t="s">
        <v>2444</v>
      </c>
      <c r="D484" s="20">
        <v>1971</v>
      </c>
      <c r="E484" s="260" t="s">
        <v>2338</v>
      </c>
      <c r="F484" s="66" t="s">
        <v>2339</v>
      </c>
      <c r="G484" s="11" t="str">
        <f t="shared" si="62"/>
        <v xml:space="preserve"> </v>
      </c>
      <c r="H484" s="9"/>
      <c r="I484" s="9"/>
      <c r="J484" s="9"/>
      <c r="K484" s="9"/>
      <c r="L484" s="9"/>
      <c r="M484" s="9"/>
      <c r="N484" s="267">
        <v>16</v>
      </c>
      <c r="O484" s="12"/>
      <c r="P484" s="12">
        <f t="shared" si="63"/>
        <v>16</v>
      </c>
      <c r="Q484" s="45">
        <f t="shared" si="59"/>
        <v>1</v>
      </c>
      <c r="R484" s="12">
        <f t="shared" si="60"/>
        <v>16</v>
      </c>
    </row>
    <row r="485" spans="1:18">
      <c r="A485" s="12">
        <v>101</v>
      </c>
      <c r="B485" s="95" t="s">
        <v>95</v>
      </c>
      <c r="C485" s="95" t="s">
        <v>647</v>
      </c>
      <c r="D485" s="242">
        <v>1969</v>
      </c>
      <c r="E485" s="256" t="s">
        <v>546</v>
      </c>
      <c r="F485" s="95" t="s">
        <v>547</v>
      </c>
      <c r="G485" s="11" t="str">
        <f t="shared" si="62"/>
        <v xml:space="preserve"> </v>
      </c>
      <c r="H485" s="10">
        <f>VLOOKUP(C485,'1 PORTOSELVAGGIO'!MONOPOLI,5,FALSE)</f>
        <v>15</v>
      </c>
      <c r="I485" s="10"/>
      <c r="J485" s="10"/>
      <c r="K485" s="10"/>
      <c r="L485" s="10"/>
      <c r="M485" s="10"/>
      <c r="N485" s="55"/>
      <c r="O485" s="12"/>
      <c r="P485" s="12">
        <f t="shared" si="63"/>
        <v>15</v>
      </c>
      <c r="Q485" s="45">
        <f t="shared" si="59"/>
        <v>1</v>
      </c>
      <c r="R485" s="12">
        <f t="shared" si="60"/>
        <v>15</v>
      </c>
    </row>
    <row r="486" spans="1:18">
      <c r="A486" s="12">
        <v>102</v>
      </c>
      <c r="B486" s="95" t="s">
        <v>95</v>
      </c>
      <c r="C486" s="66" t="s">
        <v>1922</v>
      </c>
      <c r="D486" s="222">
        <v>1972</v>
      </c>
      <c r="E486" s="223" t="s">
        <v>1509</v>
      </c>
      <c r="F486" s="146" t="s">
        <v>1510</v>
      </c>
      <c r="G486" s="11" t="str">
        <f t="shared" si="62"/>
        <v xml:space="preserve"> </v>
      </c>
      <c r="H486" s="10"/>
      <c r="I486" s="10"/>
      <c r="J486" s="10"/>
      <c r="K486" s="10">
        <f>VLOOKUP(C486,severino1,8,FALSE)</f>
        <v>15</v>
      </c>
      <c r="L486" s="10"/>
      <c r="M486" s="10"/>
      <c r="N486" s="55"/>
      <c r="O486" s="12"/>
      <c r="P486" s="12">
        <f t="shared" si="63"/>
        <v>15</v>
      </c>
      <c r="Q486" s="45">
        <f t="shared" si="59"/>
        <v>1</v>
      </c>
      <c r="R486" s="12">
        <f t="shared" si="60"/>
        <v>15</v>
      </c>
    </row>
    <row r="487" spans="1:18" s="128" customFormat="1">
      <c r="A487" s="12">
        <v>103</v>
      </c>
      <c r="B487" s="95" t="s">
        <v>95</v>
      </c>
      <c r="C487" s="66" t="s">
        <v>2446</v>
      </c>
      <c r="D487" s="20">
        <v>1971</v>
      </c>
      <c r="E487" s="260" t="s">
        <v>2317</v>
      </c>
      <c r="F487" s="66" t="s">
        <v>2318</v>
      </c>
      <c r="G487" s="11" t="str">
        <f t="shared" si="62"/>
        <v xml:space="preserve"> </v>
      </c>
      <c r="H487" s="9"/>
      <c r="I487" s="9"/>
      <c r="J487" s="9"/>
      <c r="K487" s="9"/>
      <c r="L487" s="9"/>
      <c r="M487" s="9"/>
      <c r="N487" s="267">
        <v>15</v>
      </c>
      <c r="O487" s="12"/>
      <c r="P487" s="12">
        <f t="shared" si="63"/>
        <v>15</v>
      </c>
      <c r="Q487" s="12">
        <f t="shared" si="59"/>
        <v>1</v>
      </c>
      <c r="R487" s="12">
        <f t="shared" si="60"/>
        <v>15</v>
      </c>
    </row>
    <row r="488" spans="1:18" s="128" customFormat="1">
      <c r="A488" s="12">
        <v>104</v>
      </c>
      <c r="B488" s="95" t="s">
        <v>95</v>
      </c>
      <c r="C488" s="146" t="s">
        <v>1599</v>
      </c>
      <c r="D488" s="222">
        <v>1970</v>
      </c>
      <c r="E488" s="223" t="s">
        <v>1479</v>
      </c>
      <c r="F488" s="146" t="s">
        <v>1480</v>
      </c>
      <c r="G488" s="11" t="str">
        <f t="shared" si="62"/>
        <v xml:space="preserve"> </v>
      </c>
      <c r="H488" s="10"/>
      <c r="I488" s="10">
        <f>VLOOKUP(C488,CHIARO1,7,FALSE)</f>
        <v>14</v>
      </c>
      <c r="J488" s="10"/>
      <c r="K488" s="10"/>
      <c r="L488" s="10"/>
      <c r="M488" s="10"/>
      <c r="N488" s="55"/>
      <c r="O488" s="12"/>
      <c r="P488" s="12">
        <f t="shared" si="63"/>
        <v>14</v>
      </c>
      <c r="Q488" s="12">
        <f t="shared" si="59"/>
        <v>1</v>
      </c>
      <c r="R488" s="12">
        <f t="shared" si="60"/>
        <v>14</v>
      </c>
    </row>
    <row r="489" spans="1:18" s="128" customFormat="1">
      <c r="A489" s="12">
        <v>105</v>
      </c>
      <c r="B489" s="95" t="s">
        <v>95</v>
      </c>
      <c r="C489" s="95" t="s">
        <v>751</v>
      </c>
      <c r="D489" s="242">
        <v>1971</v>
      </c>
      <c r="E489" s="256" t="s">
        <v>652</v>
      </c>
      <c r="F489" s="95" t="s">
        <v>653</v>
      </c>
      <c r="G489" s="11" t="str">
        <f t="shared" si="62"/>
        <v xml:space="preserve"> </v>
      </c>
      <c r="H489" s="10">
        <f>VLOOKUP(C489,'1 PORTOSELVAGGIO'!MONOPOLI,5,FALSE)</f>
        <v>1</v>
      </c>
      <c r="I489" s="10"/>
      <c r="J489" s="10">
        <f>VLOOKUP(C489,GAGLIANO1,8,FALSE)</f>
        <v>13</v>
      </c>
      <c r="K489" s="10"/>
      <c r="L489" s="10"/>
      <c r="M489" s="10"/>
      <c r="N489" s="55"/>
      <c r="O489" s="12"/>
      <c r="P489" s="12">
        <f t="shared" si="63"/>
        <v>14</v>
      </c>
      <c r="Q489" s="12">
        <f t="shared" si="59"/>
        <v>2</v>
      </c>
      <c r="R489" s="12">
        <f t="shared" si="60"/>
        <v>14</v>
      </c>
    </row>
    <row r="490" spans="1:18" s="128" customFormat="1">
      <c r="A490" s="12">
        <v>106</v>
      </c>
      <c r="B490" s="95" t="s">
        <v>95</v>
      </c>
      <c r="C490" s="208" t="s">
        <v>1770</v>
      </c>
      <c r="D490" s="240">
        <v>1970</v>
      </c>
      <c r="E490" s="286" t="s">
        <v>493</v>
      </c>
      <c r="F490" s="66" t="s">
        <v>494</v>
      </c>
      <c r="G490" s="11" t="str">
        <f t="shared" si="62"/>
        <v xml:space="preserve"> </v>
      </c>
      <c r="H490" s="10">
        <v>1</v>
      </c>
      <c r="I490" s="10"/>
      <c r="J490" s="10">
        <f>VLOOKUP(C490,GAGLIANO1,8,FALSE)</f>
        <v>12</v>
      </c>
      <c r="K490" s="10"/>
      <c r="L490" s="10"/>
      <c r="M490" s="10"/>
      <c r="N490" s="55"/>
      <c r="O490" s="12"/>
      <c r="P490" s="12">
        <f>SUM(H490:N490)</f>
        <v>13</v>
      </c>
      <c r="Q490" s="12">
        <f t="shared" ref="Q490:Q521" si="64">COUNT(F490:N490)</f>
        <v>2</v>
      </c>
      <c r="R490" s="12">
        <f t="shared" ref="R490:R521" si="65">SUM(O490:P490)</f>
        <v>13</v>
      </c>
    </row>
    <row r="491" spans="1:18" s="128" customFormat="1">
      <c r="A491" s="12">
        <v>107</v>
      </c>
      <c r="B491" s="95" t="s">
        <v>95</v>
      </c>
      <c r="C491" s="66" t="s">
        <v>1928</v>
      </c>
      <c r="D491" s="222">
        <v>1969</v>
      </c>
      <c r="E491" s="223" t="s">
        <v>794</v>
      </c>
      <c r="F491" s="146" t="s">
        <v>795</v>
      </c>
      <c r="G491" s="11" t="str">
        <f t="shared" si="62"/>
        <v xml:space="preserve"> </v>
      </c>
      <c r="H491" s="10"/>
      <c r="I491" s="10"/>
      <c r="J491" s="10"/>
      <c r="K491" s="10">
        <f>VLOOKUP(C491,severino1,8,FALSE)</f>
        <v>13</v>
      </c>
      <c r="L491" s="10"/>
      <c r="M491" s="10"/>
      <c r="N491" s="55"/>
      <c r="O491" s="12"/>
      <c r="P491" s="12">
        <f t="shared" ref="P491:P499" si="66">SUM(F491:N491)</f>
        <v>13</v>
      </c>
      <c r="Q491" s="12">
        <f t="shared" si="64"/>
        <v>1</v>
      </c>
      <c r="R491" s="12">
        <f t="shared" si="65"/>
        <v>13</v>
      </c>
    </row>
    <row r="492" spans="1:18" s="128" customFormat="1">
      <c r="A492" s="12">
        <v>108</v>
      </c>
      <c r="B492" s="95" t="s">
        <v>95</v>
      </c>
      <c r="C492" s="66" t="s">
        <v>2456</v>
      </c>
      <c r="D492" s="20">
        <v>1968</v>
      </c>
      <c r="E492" s="260" t="s">
        <v>2340</v>
      </c>
      <c r="F492" s="66" t="s">
        <v>2341</v>
      </c>
      <c r="G492" s="11" t="str">
        <f t="shared" si="62"/>
        <v xml:space="preserve"> </v>
      </c>
      <c r="H492" s="9"/>
      <c r="I492" s="9"/>
      <c r="J492" s="9"/>
      <c r="K492" s="9"/>
      <c r="L492" s="9"/>
      <c r="M492" s="9"/>
      <c r="N492" s="267">
        <v>12</v>
      </c>
      <c r="O492" s="12"/>
      <c r="P492" s="12">
        <f t="shared" si="66"/>
        <v>12</v>
      </c>
      <c r="Q492" s="12">
        <f t="shared" si="64"/>
        <v>1</v>
      </c>
      <c r="R492" s="12">
        <f t="shared" si="65"/>
        <v>12</v>
      </c>
    </row>
    <row r="493" spans="1:18" s="128" customFormat="1">
      <c r="A493" s="12">
        <v>109</v>
      </c>
      <c r="B493" s="95" t="s">
        <v>95</v>
      </c>
      <c r="C493" s="95" t="s">
        <v>727</v>
      </c>
      <c r="D493" s="242">
        <v>1969</v>
      </c>
      <c r="E493" s="256" t="s">
        <v>728</v>
      </c>
      <c r="F493" s="95" t="s">
        <v>729</v>
      </c>
      <c r="G493" s="11" t="str">
        <f t="shared" si="62"/>
        <v xml:space="preserve"> </v>
      </c>
      <c r="H493" s="10">
        <f>VLOOKUP(C493,'1 PORTOSELVAGGIO'!MONOPOLI,5,FALSE)</f>
        <v>1</v>
      </c>
      <c r="I493" s="10"/>
      <c r="J493" s="10"/>
      <c r="K493" s="10"/>
      <c r="L493" s="10"/>
      <c r="M493" s="10"/>
      <c r="N493" s="55">
        <v>10</v>
      </c>
      <c r="O493" s="12"/>
      <c r="P493" s="12">
        <f t="shared" si="66"/>
        <v>11</v>
      </c>
      <c r="Q493" s="12">
        <f t="shared" si="64"/>
        <v>2</v>
      </c>
      <c r="R493" s="12">
        <f t="shared" si="65"/>
        <v>11</v>
      </c>
    </row>
    <row r="494" spans="1:18" s="128" customFormat="1">
      <c r="A494" s="12">
        <v>110</v>
      </c>
      <c r="B494" s="95" t="s">
        <v>95</v>
      </c>
      <c r="C494" s="66" t="s">
        <v>2460</v>
      </c>
      <c r="D494" s="20">
        <v>1971</v>
      </c>
      <c r="E494" s="260" t="s">
        <v>2334</v>
      </c>
      <c r="F494" s="66" t="s">
        <v>2335</v>
      </c>
      <c r="G494" s="11" t="str">
        <f t="shared" si="62"/>
        <v xml:space="preserve"> </v>
      </c>
      <c r="H494" s="9"/>
      <c r="I494" s="9"/>
      <c r="J494" s="9"/>
      <c r="K494" s="9"/>
      <c r="L494" s="9"/>
      <c r="M494" s="9"/>
      <c r="N494" s="267">
        <v>11</v>
      </c>
      <c r="O494" s="12"/>
      <c r="P494" s="12">
        <f t="shared" si="66"/>
        <v>11</v>
      </c>
      <c r="Q494" s="12">
        <f t="shared" si="64"/>
        <v>1</v>
      </c>
      <c r="R494" s="12">
        <f t="shared" si="65"/>
        <v>11</v>
      </c>
    </row>
    <row r="495" spans="1:18" s="128" customFormat="1">
      <c r="A495" s="12">
        <v>111</v>
      </c>
      <c r="B495" s="95" t="s">
        <v>95</v>
      </c>
      <c r="C495" s="66" t="s">
        <v>1936</v>
      </c>
      <c r="D495" s="222">
        <v>1969</v>
      </c>
      <c r="E495" s="223" t="s">
        <v>2085</v>
      </c>
      <c r="F495" s="146" t="s">
        <v>2066</v>
      </c>
      <c r="G495" s="11" t="str">
        <f t="shared" si="62"/>
        <v xml:space="preserve"> </v>
      </c>
      <c r="H495" s="10"/>
      <c r="I495" s="10"/>
      <c r="J495" s="10"/>
      <c r="K495" s="10">
        <f>VLOOKUP(C495,severino1,8,FALSE)</f>
        <v>11</v>
      </c>
      <c r="L495" s="10"/>
      <c r="M495" s="10"/>
      <c r="N495" s="55"/>
      <c r="O495" s="12"/>
      <c r="P495" s="12">
        <f t="shared" si="66"/>
        <v>11</v>
      </c>
      <c r="Q495" s="12">
        <f t="shared" si="64"/>
        <v>1</v>
      </c>
      <c r="R495" s="12">
        <f t="shared" si="65"/>
        <v>11</v>
      </c>
    </row>
    <row r="496" spans="1:18" s="128" customFormat="1">
      <c r="A496" s="12">
        <v>112</v>
      </c>
      <c r="B496" s="95" t="s">
        <v>95</v>
      </c>
      <c r="C496" s="95" t="s">
        <v>1117</v>
      </c>
      <c r="D496" s="242">
        <v>1970</v>
      </c>
      <c r="E496" s="256" t="s">
        <v>1114</v>
      </c>
      <c r="F496" s="95" t="s">
        <v>1115</v>
      </c>
      <c r="G496" s="11" t="str">
        <f t="shared" si="62"/>
        <v xml:space="preserve"> </v>
      </c>
      <c r="H496" s="10">
        <f>VLOOKUP(C496,'1 PORTOSELVAGGIO'!MONOPOLI,5,FALSE)</f>
        <v>1</v>
      </c>
      <c r="I496" s="10"/>
      <c r="J496" s="10">
        <f>VLOOKUP(C496,GAGLIANO1,8,FALSE)</f>
        <v>10</v>
      </c>
      <c r="K496" s="10"/>
      <c r="L496" s="10"/>
      <c r="M496" s="10"/>
      <c r="N496" s="55"/>
      <c r="O496" s="12"/>
      <c r="P496" s="12">
        <f t="shared" si="66"/>
        <v>11</v>
      </c>
      <c r="Q496" s="12">
        <f t="shared" si="64"/>
        <v>2</v>
      </c>
      <c r="R496" s="12">
        <f t="shared" si="65"/>
        <v>11</v>
      </c>
    </row>
    <row r="497" spans="1:18" s="128" customFormat="1">
      <c r="A497" s="12">
        <v>113</v>
      </c>
      <c r="B497" s="95" t="s">
        <v>95</v>
      </c>
      <c r="C497" s="95" t="s">
        <v>665</v>
      </c>
      <c r="D497" s="242">
        <v>1970</v>
      </c>
      <c r="E497" s="256" t="s">
        <v>486</v>
      </c>
      <c r="F497" s="95" t="s">
        <v>487</v>
      </c>
      <c r="G497" s="11" t="str">
        <f t="shared" si="62"/>
        <v xml:space="preserve"> </v>
      </c>
      <c r="H497" s="10">
        <f>VLOOKUP(C497,'1 PORTOSELVAGGIO'!MONOPOLI,5,FALSE)</f>
        <v>10</v>
      </c>
      <c r="I497" s="10"/>
      <c r="J497" s="10"/>
      <c r="K497" s="10"/>
      <c r="L497" s="10"/>
      <c r="M497" s="10"/>
      <c r="N497" s="55"/>
      <c r="O497" s="12"/>
      <c r="P497" s="12">
        <f t="shared" si="66"/>
        <v>10</v>
      </c>
      <c r="Q497" s="12">
        <f t="shared" si="64"/>
        <v>1</v>
      </c>
      <c r="R497" s="12">
        <f t="shared" si="65"/>
        <v>10</v>
      </c>
    </row>
    <row r="498" spans="1:18" s="128" customFormat="1">
      <c r="A498" s="12">
        <v>114</v>
      </c>
      <c r="B498" s="95" t="s">
        <v>95</v>
      </c>
      <c r="C498" s="66" t="s">
        <v>2463</v>
      </c>
      <c r="D498" s="20">
        <v>1970</v>
      </c>
      <c r="E498" s="260" t="s">
        <v>2342</v>
      </c>
      <c r="F498" s="66" t="s">
        <v>2343</v>
      </c>
      <c r="G498" s="11" t="str">
        <f t="shared" si="62"/>
        <v xml:space="preserve"> </v>
      </c>
      <c r="H498" s="9"/>
      <c r="I498" s="9"/>
      <c r="J498" s="9"/>
      <c r="K498" s="9"/>
      <c r="L498" s="9"/>
      <c r="M498" s="9"/>
      <c r="N498" s="267">
        <v>9</v>
      </c>
      <c r="O498" s="12"/>
      <c r="P498" s="12">
        <f t="shared" si="66"/>
        <v>9</v>
      </c>
      <c r="Q498" s="12">
        <f t="shared" si="64"/>
        <v>1</v>
      </c>
      <c r="R498" s="12">
        <f t="shared" si="65"/>
        <v>9</v>
      </c>
    </row>
    <row r="499" spans="1:18" s="128" customFormat="1">
      <c r="A499" s="12">
        <v>115</v>
      </c>
      <c r="B499" s="95" t="s">
        <v>95</v>
      </c>
      <c r="C499" s="95" t="s">
        <v>666</v>
      </c>
      <c r="D499" s="242">
        <v>1969</v>
      </c>
      <c r="E499" s="256" t="s">
        <v>486</v>
      </c>
      <c r="F499" s="95" t="s">
        <v>487</v>
      </c>
      <c r="G499" s="11" t="str">
        <f t="shared" si="62"/>
        <v xml:space="preserve"> </v>
      </c>
      <c r="H499" s="10">
        <f>VLOOKUP(C499,'1 PORTOSELVAGGIO'!MONOPOLI,5,FALSE)</f>
        <v>9</v>
      </c>
      <c r="I499" s="10"/>
      <c r="J499" s="10"/>
      <c r="K499" s="10"/>
      <c r="L499" s="10"/>
      <c r="M499" s="10"/>
      <c r="N499" s="55"/>
      <c r="O499" s="12"/>
      <c r="P499" s="12">
        <f t="shared" si="66"/>
        <v>9</v>
      </c>
      <c r="Q499" s="12">
        <f t="shared" si="64"/>
        <v>1</v>
      </c>
      <c r="R499" s="12">
        <f t="shared" si="65"/>
        <v>9</v>
      </c>
    </row>
    <row r="500" spans="1:18" s="128" customFormat="1">
      <c r="A500" s="12">
        <v>116</v>
      </c>
      <c r="B500" s="95" t="s">
        <v>95</v>
      </c>
      <c r="C500" s="208" t="s">
        <v>1776</v>
      </c>
      <c r="D500" s="240">
        <v>1968</v>
      </c>
      <c r="E500" s="286" t="s">
        <v>1809</v>
      </c>
      <c r="F500" s="66" t="s">
        <v>1810</v>
      </c>
      <c r="G500" s="11" t="str">
        <f t="shared" ref="G500:G531" si="67">IF(COUNTIF(uomini,C500)&gt;1,"x"," ")</f>
        <v xml:space="preserve"> </v>
      </c>
      <c r="H500" s="10"/>
      <c r="I500" s="10"/>
      <c r="J500" s="10">
        <f>VLOOKUP(C500,GAGLIANO1,8,FALSE)</f>
        <v>9</v>
      </c>
      <c r="K500" s="10"/>
      <c r="L500" s="10"/>
      <c r="M500" s="10"/>
      <c r="N500" s="55"/>
      <c r="O500" s="12"/>
      <c r="P500" s="12">
        <f>SUM(H500:N500)</f>
        <v>9</v>
      </c>
      <c r="Q500" s="12">
        <f t="shared" si="64"/>
        <v>1</v>
      </c>
      <c r="R500" s="12">
        <f t="shared" si="65"/>
        <v>9</v>
      </c>
    </row>
    <row r="501" spans="1:18" s="128" customFormat="1">
      <c r="A501" s="12">
        <v>117</v>
      </c>
      <c r="B501" s="95" t="s">
        <v>95</v>
      </c>
      <c r="C501" s="95" t="s">
        <v>824</v>
      </c>
      <c r="D501" s="242">
        <v>1969</v>
      </c>
      <c r="E501" s="256" t="s">
        <v>546</v>
      </c>
      <c r="F501" s="95" t="s">
        <v>547</v>
      </c>
      <c r="G501" s="11" t="str">
        <f t="shared" si="67"/>
        <v xml:space="preserve"> </v>
      </c>
      <c r="H501" s="10">
        <f>VLOOKUP(C501,'1 PORTOSELVAGGIO'!MONOPOLI,5,FALSE)</f>
        <v>1</v>
      </c>
      <c r="I501" s="10"/>
      <c r="J501" s="10">
        <f>VLOOKUP(C501,GAGLIANO1,8,FALSE)</f>
        <v>8</v>
      </c>
      <c r="K501" s="10"/>
      <c r="L501" s="10"/>
      <c r="M501" s="10"/>
      <c r="N501" s="55"/>
      <c r="O501" s="12"/>
      <c r="P501" s="12">
        <f>SUM(F501:N501)</f>
        <v>9</v>
      </c>
      <c r="Q501" s="12">
        <f t="shared" si="64"/>
        <v>2</v>
      </c>
      <c r="R501" s="12">
        <f t="shared" si="65"/>
        <v>9</v>
      </c>
    </row>
    <row r="502" spans="1:18" s="128" customFormat="1">
      <c r="A502" s="12">
        <v>118</v>
      </c>
      <c r="B502" s="95" t="s">
        <v>95</v>
      </c>
      <c r="C502" s="66" t="s">
        <v>2467</v>
      </c>
      <c r="D502" s="20">
        <v>1971</v>
      </c>
      <c r="E502" s="260" t="s">
        <v>2088</v>
      </c>
      <c r="F502" s="66" t="s">
        <v>2069</v>
      </c>
      <c r="G502" s="11" t="str">
        <f t="shared" si="67"/>
        <v xml:space="preserve"> </v>
      </c>
      <c r="H502" s="9"/>
      <c r="I502" s="9"/>
      <c r="J502" s="9"/>
      <c r="K502" s="9"/>
      <c r="L502" s="9"/>
      <c r="M502" s="9"/>
      <c r="N502" s="267">
        <v>8</v>
      </c>
      <c r="O502" s="12"/>
      <c r="P502" s="12">
        <f>SUM(F502:N502)</f>
        <v>8</v>
      </c>
      <c r="Q502" s="12">
        <f t="shared" si="64"/>
        <v>1</v>
      </c>
      <c r="R502" s="12">
        <f t="shared" si="65"/>
        <v>8</v>
      </c>
    </row>
    <row r="503" spans="1:18" s="128" customFormat="1">
      <c r="A503" s="12">
        <v>119</v>
      </c>
      <c r="B503" s="95" t="s">
        <v>95</v>
      </c>
      <c r="C503" s="66" t="s">
        <v>2480</v>
      </c>
      <c r="D503" s="20">
        <v>1970</v>
      </c>
      <c r="E503" s="260" t="s">
        <v>2321</v>
      </c>
      <c r="F503" s="66" t="s">
        <v>2322</v>
      </c>
      <c r="G503" s="11" t="str">
        <f t="shared" si="67"/>
        <v xml:space="preserve"> </v>
      </c>
      <c r="H503" s="9"/>
      <c r="I503" s="9"/>
      <c r="J503" s="9"/>
      <c r="K503" s="9"/>
      <c r="L503" s="9"/>
      <c r="M503" s="9"/>
      <c r="N503" s="267">
        <v>7</v>
      </c>
      <c r="O503" s="12"/>
      <c r="P503" s="12">
        <f>SUM(F503:N503)</f>
        <v>7</v>
      </c>
      <c r="Q503" s="12">
        <f t="shared" si="64"/>
        <v>1</v>
      </c>
      <c r="R503" s="12">
        <f t="shared" si="65"/>
        <v>7</v>
      </c>
    </row>
    <row r="504" spans="1:18" s="128" customFormat="1">
      <c r="A504" s="12">
        <v>120</v>
      </c>
      <c r="B504" s="95" t="s">
        <v>95</v>
      </c>
      <c r="C504" s="66" t="s">
        <v>1949</v>
      </c>
      <c r="D504" s="222">
        <v>1970</v>
      </c>
      <c r="E504" s="223" t="s">
        <v>1509</v>
      </c>
      <c r="F504" s="146" t="s">
        <v>1510</v>
      </c>
      <c r="G504" s="11" t="str">
        <f t="shared" si="67"/>
        <v xml:space="preserve"> </v>
      </c>
      <c r="H504" s="10"/>
      <c r="I504" s="10"/>
      <c r="J504" s="10"/>
      <c r="K504" s="10">
        <f>VLOOKUP(C504,severino1,8,FALSE)</f>
        <v>7</v>
      </c>
      <c r="L504" s="10"/>
      <c r="M504" s="10"/>
      <c r="N504" s="55"/>
      <c r="O504" s="12"/>
      <c r="P504" s="12">
        <f>SUM(F504:N504)</f>
        <v>7</v>
      </c>
      <c r="Q504" s="12">
        <f t="shared" si="64"/>
        <v>1</v>
      </c>
      <c r="R504" s="12">
        <f t="shared" si="65"/>
        <v>7</v>
      </c>
    </row>
    <row r="505" spans="1:18" s="128" customFormat="1">
      <c r="A505" s="12">
        <v>121</v>
      </c>
      <c r="B505" s="95" t="s">
        <v>95</v>
      </c>
      <c r="C505" s="95" t="s">
        <v>680</v>
      </c>
      <c r="D505" s="242">
        <v>1968</v>
      </c>
      <c r="E505" s="256" t="s">
        <v>456</v>
      </c>
      <c r="F505" s="95" t="s">
        <v>457</v>
      </c>
      <c r="G505" s="11" t="str">
        <f t="shared" si="67"/>
        <v xml:space="preserve"> </v>
      </c>
      <c r="H505" s="10">
        <f>VLOOKUP(C505,'1 PORTOSELVAGGIO'!MONOPOLI,5,FALSE)</f>
        <v>7</v>
      </c>
      <c r="I505" s="10"/>
      <c r="J505" s="10"/>
      <c r="K505" s="10"/>
      <c r="L505" s="10"/>
      <c r="M505" s="10"/>
      <c r="N505" s="55"/>
      <c r="O505" s="12"/>
      <c r="P505" s="12">
        <f>SUM(F505:N505)</f>
        <v>7</v>
      </c>
      <c r="Q505" s="12">
        <f t="shared" si="64"/>
        <v>1</v>
      </c>
      <c r="R505" s="12">
        <f t="shared" si="65"/>
        <v>7</v>
      </c>
    </row>
    <row r="506" spans="1:18" s="128" customFormat="1">
      <c r="A506" s="12">
        <v>122</v>
      </c>
      <c r="B506" s="95" t="s">
        <v>95</v>
      </c>
      <c r="C506" s="208" t="s">
        <v>1783</v>
      </c>
      <c r="D506" s="240">
        <v>1969</v>
      </c>
      <c r="E506" s="286" t="s">
        <v>1114</v>
      </c>
      <c r="F506" s="66" t="s">
        <v>1819</v>
      </c>
      <c r="G506" s="11" t="str">
        <f t="shared" si="67"/>
        <v xml:space="preserve"> </v>
      </c>
      <c r="H506" s="10"/>
      <c r="I506" s="10"/>
      <c r="J506" s="10">
        <f>VLOOKUP(C506,GAGLIANO1,8,FALSE)</f>
        <v>7</v>
      </c>
      <c r="K506" s="10"/>
      <c r="L506" s="10"/>
      <c r="M506" s="10"/>
      <c r="N506" s="55"/>
      <c r="O506" s="12"/>
      <c r="P506" s="12">
        <f>SUM(H506:N506)</f>
        <v>7</v>
      </c>
      <c r="Q506" s="12">
        <f t="shared" si="64"/>
        <v>1</v>
      </c>
      <c r="R506" s="12">
        <f t="shared" si="65"/>
        <v>7</v>
      </c>
    </row>
    <row r="507" spans="1:18" s="128" customFormat="1">
      <c r="A507" s="12">
        <v>123</v>
      </c>
      <c r="B507" s="95" t="s">
        <v>95</v>
      </c>
      <c r="C507" s="66" t="s">
        <v>1954</v>
      </c>
      <c r="D507" s="222">
        <v>1968</v>
      </c>
      <c r="E507" s="223" t="s">
        <v>1509</v>
      </c>
      <c r="F507" s="146" t="s">
        <v>1510</v>
      </c>
      <c r="G507" s="11" t="str">
        <f t="shared" si="67"/>
        <v xml:space="preserve"> </v>
      </c>
      <c r="H507" s="10"/>
      <c r="I507" s="10"/>
      <c r="J507" s="10"/>
      <c r="K507" s="10">
        <f>VLOOKUP(C507,severino1,8,FALSE)</f>
        <v>6</v>
      </c>
      <c r="L507" s="10"/>
      <c r="M507" s="10"/>
      <c r="N507" s="55"/>
      <c r="O507" s="12"/>
      <c r="P507" s="12">
        <f>SUM(F507:N507)</f>
        <v>6</v>
      </c>
      <c r="Q507" s="12">
        <f t="shared" si="64"/>
        <v>1</v>
      </c>
      <c r="R507" s="12">
        <f t="shared" si="65"/>
        <v>6</v>
      </c>
    </row>
    <row r="508" spans="1:18" s="128" customFormat="1">
      <c r="A508" s="12">
        <v>124</v>
      </c>
      <c r="B508" s="95" t="s">
        <v>95</v>
      </c>
      <c r="C508" s="208" t="s">
        <v>1784</v>
      </c>
      <c r="D508" s="240">
        <v>1972</v>
      </c>
      <c r="E508" s="286" t="s">
        <v>456</v>
      </c>
      <c r="F508" s="66" t="s">
        <v>457</v>
      </c>
      <c r="G508" s="11" t="str">
        <f t="shared" si="67"/>
        <v xml:space="preserve"> </v>
      </c>
      <c r="H508" s="10"/>
      <c r="I508" s="10"/>
      <c r="J508" s="10">
        <f>VLOOKUP(C508,GAGLIANO1,8,FALSE)</f>
        <v>6</v>
      </c>
      <c r="K508" s="10"/>
      <c r="L508" s="10"/>
      <c r="M508" s="10"/>
      <c r="N508" s="55"/>
      <c r="O508" s="12"/>
      <c r="P508" s="12">
        <f>SUM(H508:N508)</f>
        <v>6</v>
      </c>
      <c r="Q508" s="12">
        <f t="shared" si="64"/>
        <v>1</v>
      </c>
      <c r="R508" s="12">
        <f t="shared" si="65"/>
        <v>6</v>
      </c>
    </row>
    <row r="509" spans="1:18" s="128" customFormat="1">
      <c r="A509" s="12">
        <v>125</v>
      </c>
      <c r="B509" s="95" t="s">
        <v>95</v>
      </c>
      <c r="C509" s="95" t="s">
        <v>1003</v>
      </c>
      <c r="D509" s="242">
        <v>1972</v>
      </c>
      <c r="E509" s="256" t="s">
        <v>517</v>
      </c>
      <c r="F509" s="95" t="s">
        <v>518</v>
      </c>
      <c r="G509" s="11" t="str">
        <f t="shared" si="67"/>
        <v xml:space="preserve"> </v>
      </c>
      <c r="H509" s="10">
        <f>VLOOKUP(C509,'1 PORTOSELVAGGIO'!MONOPOLI,5,FALSE)</f>
        <v>1</v>
      </c>
      <c r="I509" s="10"/>
      <c r="J509" s="10"/>
      <c r="K509" s="10"/>
      <c r="L509" s="10"/>
      <c r="M509" s="10"/>
      <c r="N509" s="55">
        <v>5</v>
      </c>
      <c r="O509" s="12"/>
      <c r="P509" s="12">
        <f>SUM(F509:N509)</f>
        <v>6</v>
      </c>
      <c r="Q509" s="12">
        <f t="shared" si="64"/>
        <v>2</v>
      </c>
      <c r="R509" s="12">
        <f t="shared" si="65"/>
        <v>6</v>
      </c>
    </row>
    <row r="510" spans="1:18" s="128" customFormat="1">
      <c r="A510" s="12">
        <v>126</v>
      </c>
      <c r="B510" s="95" t="s">
        <v>95</v>
      </c>
      <c r="C510" s="66" t="s">
        <v>2487</v>
      </c>
      <c r="D510" s="20">
        <v>1968</v>
      </c>
      <c r="E510" s="260" t="s">
        <v>2088</v>
      </c>
      <c r="F510" s="66" t="s">
        <v>2069</v>
      </c>
      <c r="G510" s="11" t="str">
        <f t="shared" si="67"/>
        <v xml:space="preserve"> </v>
      </c>
      <c r="H510" s="9"/>
      <c r="I510" s="9"/>
      <c r="J510" s="9"/>
      <c r="K510" s="9"/>
      <c r="L510" s="9"/>
      <c r="M510" s="9"/>
      <c r="N510" s="267">
        <v>6</v>
      </c>
      <c r="O510" s="12"/>
      <c r="P510" s="12">
        <f>SUM(F510:N510)</f>
        <v>6</v>
      </c>
      <c r="Q510" s="12">
        <f t="shared" si="64"/>
        <v>1</v>
      </c>
      <c r="R510" s="12">
        <f t="shared" si="65"/>
        <v>6</v>
      </c>
    </row>
    <row r="511" spans="1:18" s="128" customFormat="1">
      <c r="A511" s="12">
        <v>127</v>
      </c>
      <c r="B511" s="95" t="s">
        <v>95</v>
      </c>
      <c r="C511" s="208" t="s">
        <v>1785</v>
      </c>
      <c r="D511" s="240">
        <v>1971</v>
      </c>
      <c r="E511" s="286" t="s">
        <v>585</v>
      </c>
      <c r="F511" s="66" t="s">
        <v>1805</v>
      </c>
      <c r="G511" s="11" t="str">
        <f t="shared" si="67"/>
        <v xml:space="preserve"> </v>
      </c>
      <c r="H511" s="10"/>
      <c r="I511" s="10"/>
      <c r="J511" s="10">
        <f>VLOOKUP(C511,GAGLIANO1,8,FALSE)</f>
        <v>5</v>
      </c>
      <c r="K511" s="10"/>
      <c r="L511" s="10"/>
      <c r="M511" s="10"/>
      <c r="N511" s="55"/>
      <c r="O511" s="12"/>
      <c r="P511" s="12">
        <f>SUM(H511:N511)</f>
        <v>5</v>
      </c>
      <c r="Q511" s="12">
        <f t="shared" si="64"/>
        <v>1</v>
      </c>
      <c r="R511" s="12">
        <f t="shared" si="65"/>
        <v>5</v>
      </c>
    </row>
    <row r="512" spans="1:18" s="128" customFormat="1">
      <c r="A512" s="12">
        <v>128</v>
      </c>
      <c r="B512" s="95" t="s">
        <v>95</v>
      </c>
      <c r="C512" s="66" t="s">
        <v>1959</v>
      </c>
      <c r="D512" s="222">
        <v>1968</v>
      </c>
      <c r="E512" s="223" t="s">
        <v>1582</v>
      </c>
      <c r="F512" s="146" t="s">
        <v>1583</v>
      </c>
      <c r="G512" s="11" t="str">
        <f t="shared" si="67"/>
        <v xml:space="preserve"> </v>
      </c>
      <c r="H512" s="10"/>
      <c r="I512" s="10"/>
      <c r="J512" s="10"/>
      <c r="K512" s="10">
        <f>VLOOKUP(C512,severino1,8,FALSE)</f>
        <v>5</v>
      </c>
      <c r="L512" s="10"/>
      <c r="M512" s="10"/>
      <c r="N512" s="55"/>
      <c r="O512" s="12"/>
      <c r="P512" s="12">
        <f t="shared" ref="P512:P520" si="68">SUM(F512:N512)</f>
        <v>5</v>
      </c>
      <c r="Q512" s="12">
        <f t="shared" si="64"/>
        <v>1</v>
      </c>
      <c r="R512" s="12">
        <f t="shared" si="65"/>
        <v>5</v>
      </c>
    </row>
    <row r="513" spans="1:18" s="128" customFormat="1">
      <c r="A513" s="12">
        <v>129</v>
      </c>
      <c r="B513" s="95" t="s">
        <v>95</v>
      </c>
      <c r="C513" s="66" t="s">
        <v>2495</v>
      </c>
      <c r="D513" s="20">
        <v>1972</v>
      </c>
      <c r="E513" s="260" t="s">
        <v>2334</v>
      </c>
      <c r="F513" s="66" t="s">
        <v>2335</v>
      </c>
      <c r="G513" s="11" t="str">
        <f t="shared" si="67"/>
        <v xml:space="preserve"> </v>
      </c>
      <c r="H513" s="9"/>
      <c r="I513" s="9"/>
      <c r="J513" s="9"/>
      <c r="K513" s="9"/>
      <c r="L513" s="9"/>
      <c r="M513" s="9"/>
      <c r="N513" s="267">
        <v>4</v>
      </c>
      <c r="O513" s="12"/>
      <c r="P513" s="12">
        <f t="shared" si="68"/>
        <v>4</v>
      </c>
      <c r="Q513" s="12">
        <f t="shared" si="64"/>
        <v>1</v>
      </c>
      <c r="R513" s="12">
        <f t="shared" si="65"/>
        <v>4</v>
      </c>
    </row>
    <row r="514" spans="1:18" s="128" customFormat="1">
      <c r="A514" s="12">
        <v>130</v>
      </c>
      <c r="B514" s="95" t="s">
        <v>95</v>
      </c>
      <c r="C514" s="95" t="s">
        <v>703</v>
      </c>
      <c r="D514" s="242">
        <v>1971</v>
      </c>
      <c r="E514" s="256" t="s">
        <v>514</v>
      </c>
      <c r="F514" s="95" t="s">
        <v>515</v>
      </c>
      <c r="G514" s="11" t="str">
        <f t="shared" si="67"/>
        <v xml:space="preserve"> </v>
      </c>
      <c r="H514" s="10">
        <f>VLOOKUP(C514,'1 PORTOSELVAGGIO'!MONOPOLI,5,FALSE)</f>
        <v>4</v>
      </c>
      <c r="I514" s="10"/>
      <c r="J514" s="10"/>
      <c r="K514" s="10"/>
      <c r="L514" s="10"/>
      <c r="M514" s="10"/>
      <c r="N514" s="55"/>
      <c r="O514" s="12"/>
      <c r="P514" s="12">
        <f t="shared" si="68"/>
        <v>4</v>
      </c>
      <c r="Q514" s="12">
        <f t="shared" si="64"/>
        <v>1</v>
      </c>
      <c r="R514" s="12">
        <f t="shared" si="65"/>
        <v>4</v>
      </c>
    </row>
    <row r="515" spans="1:18" s="128" customFormat="1">
      <c r="A515" s="12">
        <v>131</v>
      </c>
      <c r="B515" s="95" t="s">
        <v>95</v>
      </c>
      <c r="C515" s="66" t="s">
        <v>1960</v>
      </c>
      <c r="D515" s="222">
        <v>1971</v>
      </c>
      <c r="E515" s="223" t="s">
        <v>565</v>
      </c>
      <c r="F515" s="146" t="s">
        <v>566</v>
      </c>
      <c r="G515" s="11" t="str">
        <f t="shared" si="67"/>
        <v xml:space="preserve"> </v>
      </c>
      <c r="H515" s="10"/>
      <c r="I515" s="10"/>
      <c r="J515" s="10"/>
      <c r="K515" s="10">
        <f>VLOOKUP(C515,severino1,8,FALSE)</f>
        <v>4</v>
      </c>
      <c r="L515" s="10"/>
      <c r="M515" s="10"/>
      <c r="N515" s="55"/>
      <c r="O515" s="12"/>
      <c r="P515" s="12">
        <f t="shared" si="68"/>
        <v>4</v>
      </c>
      <c r="Q515" s="12">
        <f t="shared" si="64"/>
        <v>1</v>
      </c>
      <c r="R515" s="12">
        <f t="shared" si="65"/>
        <v>4</v>
      </c>
    </row>
    <row r="516" spans="1:18" s="128" customFormat="1">
      <c r="A516" s="12">
        <v>133</v>
      </c>
      <c r="B516" s="95" t="s">
        <v>95</v>
      </c>
      <c r="C516" s="66" t="s">
        <v>2505</v>
      </c>
      <c r="D516" s="20">
        <v>1971</v>
      </c>
      <c r="E516" s="260" t="s">
        <v>507</v>
      </c>
      <c r="F516" s="66" t="s">
        <v>508</v>
      </c>
      <c r="G516" s="11" t="str">
        <f t="shared" si="67"/>
        <v xml:space="preserve"> </v>
      </c>
      <c r="H516" s="9"/>
      <c r="I516" s="9"/>
      <c r="J516" s="9"/>
      <c r="K516" s="9"/>
      <c r="L516" s="9"/>
      <c r="M516" s="9"/>
      <c r="N516" s="267">
        <v>3</v>
      </c>
      <c r="O516" s="12"/>
      <c r="P516" s="12">
        <f t="shared" si="68"/>
        <v>3</v>
      </c>
      <c r="Q516" s="12">
        <f t="shared" si="64"/>
        <v>1</v>
      </c>
      <c r="R516" s="12">
        <f t="shared" si="65"/>
        <v>3</v>
      </c>
    </row>
    <row r="517" spans="1:18" s="128" customFormat="1">
      <c r="A517" s="12">
        <v>135</v>
      </c>
      <c r="B517" s="95" t="s">
        <v>95</v>
      </c>
      <c r="C517" s="95" t="s">
        <v>1191</v>
      </c>
      <c r="D517" s="242">
        <v>1970</v>
      </c>
      <c r="E517" s="256" t="s">
        <v>476</v>
      </c>
      <c r="F517" s="95" t="s">
        <v>477</v>
      </c>
      <c r="G517" s="11" t="str">
        <f t="shared" si="67"/>
        <v xml:space="preserve"> </v>
      </c>
      <c r="H517" s="10">
        <f>VLOOKUP(C517,'1 PORTOSELVAGGIO'!MONOPOLI,5,FALSE)</f>
        <v>1</v>
      </c>
      <c r="I517" s="10"/>
      <c r="J517" s="10"/>
      <c r="K517" s="10">
        <f>VLOOKUP(C517,severino1,8,FALSE)</f>
        <v>1</v>
      </c>
      <c r="L517" s="10"/>
      <c r="M517" s="10"/>
      <c r="N517" s="55">
        <v>1</v>
      </c>
      <c r="O517" s="12"/>
      <c r="P517" s="12">
        <f t="shared" si="68"/>
        <v>3</v>
      </c>
      <c r="Q517" s="12">
        <f t="shared" si="64"/>
        <v>3</v>
      </c>
      <c r="R517" s="12">
        <f t="shared" si="65"/>
        <v>3</v>
      </c>
    </row>
    <row r="518" spans="1:18" s="128" customFormat="1">
      <c r="A518" s="12">
        <v>140</v>
      </c>
      <c r="B518" s="95" t="s">
        <v>95</v>
      </c>
      <c r="C518" s="66" t="s">
        <v>1963</v>
      </c>
      <c r="D518" s="222">
        <v>1971</v>
      </c>
      <c r="E518" s="223" t="s">
        <v>2088</v>
      </c>
      <c r="F518" s="146" t="s">
        <v>2069</v>
      </c>
      <c r="G518" s="11" t="str">
        <f t="shared" si="67"/>
        <v xml:space="preserve"> </v>
      </c>
      <c r="H518" s="10"/>
      <c r="I518" s="10"/>
      <c r="J518" s="10"/>
      <c r="K518" s="10">
        <f>VLOOKUP(C518,severino1,8,FALSE)</f>
        <v>2</v>
      </c>
      <c r="L518" s="10"/>
      <c r="M518" s="10"/>
      <c r="N518" s="55">
        <v>1</v>
      </c>
      <c r="O518" s="12"/>
      <c r="P518" s="12">
        <f t="shared" si="68"/>
        <v>3</v>
      </c>
      <c r="Q518" s="12">
        <f t="shared" si="64"/>
        <v>2</v>
      </c>
      <c r="R518" s="12">
        <f t="shared" si="65"/>
        <v>3</v>
      </c>
    </row>
    <row r="519" spans="1:18" s="128" customFormat="1">
      <c r="A519" s="12">
        <v>142</v>
      </c>
      <c r="B519" s="95" t="s">
        <v>95</v>
      </c>
      <c r="C519" s="95" t="s">
        <v>1408</v>
      </c>
      <c r="D519" s="242">
        <v>1968</v>
      </c>
      <c r="E519" s="256" t="s">
        <v>514</v>
      </c>
      <c r="F519" s="95" t="s">
        <v>515</v>
      </c>
      <c r="G519" s="11" t="str">
        <f t="shared" si="67"/>
        <v xml:space="preserve"> </v>
      </c>
      <c r="H519" s="10">
        <f>VLOOKUP(C519,'1 PORTOSELVAGGIO'!MONOPOLI,5,FALSE)</f>
        <v>1</v>
      </c>
      <c r="I519" s="10"/>
      <c r="J519" s="10">
        <f>VLOOKUP(C519,GAGLIANO1,8,FALSE)</f>
        <v>1</v>
      </c>
      <c r="K519" s="10"/>
      <c r="L519" s="10"/>
      <c r="M519" s="10"/>
      <c r="N519" s="55"/>
      <c r="O519" s="12"/>
      <c r="P519" s="12">
        <f t="shared" si="68"/>
        <v>2</v>
      </c>
      <c r="Q519" s="12">
        <f t="shared" si="64"/>
        <v>2</v>
      </c>
      <c r="R519" s="12">
        <f t="shared" si="65"/>
        <v>2</v>
      </c>
    </row>
    <row r="520" spans="1:18" s="128" customFormat="1">
      <c r="A520" s="12">
        <v>144</v>
      </c>
      <c r="B520" s="95" t="s">
        <v>95</v>
      </c>
      <c r="C520" s="95" t="s">
        <v>723</v>
      </c>
      <c r="D520" s="242">
        <v>1972</v>
      </c>
      <c r="E520" s="256" t="s">
        <v>464</v>
      </c>
      <c r="F520" s="95" t="s">
        <v>465</v>
      </c>
      <c r="G520" s="11" t="str">
        <f t="shared" si="67"/>
        <v xml:space="preserve"> </v>
      </c>
      <c r="H520" s="10">
        <f>VLOOKUP(C520,'1 PORTOSELVAGGIO'!MONOPOLI,5,FALSE)</f>
        <v>2</v>
      </c>
      <c r="I520" s="10"/>
      <c r="J520" s="10"/>
      <c r="K520" s="10"/>
      <c r="L520" s="10"/>
      <c r="M520" s="10"/>
      <c r="N520" s="55"/>
      <c r="O520" s="12"/>
      <c r="P520" s="12">
        <f t="shared" si="68"/>
        <v>2</v>
      </c>
      <c r="Q520" s="12">
        <f t="shared" si="64"/>
        <v>1</v>
      </c>
      <c r="R520" s="12">
        <f t="shared" si="65"/>
        <v>2</v>
      </c>
    </row>
    <row r="521" spans="1:18" s="128" customFormat="1">
      <c r="A521" s="12">
        <v>145</v>
      </c>
      <c r="B521" s="95" t="s">
        <v>95</v>
      </c>
      <c r="C521" s="208" t="s">
        <v>1790</v>
      </c>
      <c r="D521" s="240">
        <v>1969</v>
      </c>
      <c r="E521" s="286" t="s">
        <v>1825</v>
      </c>
      <c r="F521" s="66" t="s">
        <v>1826</v>
      </c>
      <c r="G521" s="11" t="str">
        <f t="shared" si="67"/>
        <v xml:space="preserve"> </v>
      </c>
      <c r="H521" s="10"/>
      <c r="I521" s="10"/>
      <c r="J521" s="10">
        <f>VLOOKUP(C521,GAGLIANO1,8,FALSE)</f>
        <v>2</v>
      </c>
      <c r="K521" s="10"/>
      <c r="L521" s="10"/>
      <c r="M521" s="10"/>
      <c r="N521" s="55"/>
      <c r="O521" s="12"/>
      <c r="P521" s="12">
        <f>SUM(H521:N521)</f>
        <v>2</v>
      </c>
      <c r="Q521" s="12">
        <f t="shared" si="64"/>
        <v>1</v>
      </c>
      <c r="R521" s="12">
        <f t="shared" si="65"/>
        <v>2</v>
      </c>
    </row>
    <row r="522" spans="1:18" s="128" customFormat="1">
      <c r="A522" s="12">
        <v>146</v>
      </c>
      <c r="B522" s="95" t="s">
        <v>95</v>
      </c>
      <c r="C522" s="66" t="s">
        <v>2521</v>
      </c>
      <c r="D522" s="20">
        <v>1972</v>
      </c>
      <c r="E522" s="260" t="s">
        <v>467</v>
      </c>
      <c r="F522" s="66" t="s">
        <v>468</v>
      </c>
      <c r="G522" s="11" t="str">
        <f t="shared" si="67"/>
        <v xml:space="preserve"> </v>
      </c>
      <c r="H522" s="9"/>
      <c r="I522" s="9"/>
      <c r="J522" s="9"/>
      <c r="K522" s="9"/>
      <c r="L522" s="9"/>
      <c r="M522" s="9"/>
      <c r="N522" s="267">
        <v>1</v>
      </c>
      <c r="O522" s="12"/>
      <c r="P522" s="12">
        <f t="shared" ref="P522:P531" si="69">SUM(F522:N522)</f>
        <v>1</v>
      </c>
      <c r="Q522" s="12">
        <f t="shared" ref="Q522:Q553" si="70">COUNT(F522:N522)</f>
        <v>1</v>
      </c>
      <c r="R522" s="12">
        <f t="shared" ref="R522:R553" si="71">SUM(O522:P522)</f>
        <v>1</v>
      </c>
    </row>
    <row r="523" spans="1:18" s="128" customFormat="1">
      <c r="A523" s="12">
        <v>148</v>
      </c>
      <c r="B523" s="95" t="s">
        <v>95</v>
      </c>
      <c r="C523" s="66" t="s">
        <v>2014</v>
      </c>
      <c r="D523" s="222">
        <v>1972</v>
      </c>
      <c r="E523" s="223" t="s">
        <v>486</v>
      </c>
      <c r="F523" s="146" t="s">
        <v>487</v>
      </c>
      <c r="G523" s="11" t="str">
        <f t="shared" si="67"/>
        <v xml:space="preserve"> </v>
      </c>
      <c r="H523" s="10"/>
      <c r="I523" s="10"/>
      <c r="J523" s="10"/>
      <c r="K523" s="10">
        <f>VLOOKUP(C523,severino1,8,FALSE)</f>
        <v>1</v>
      </c>
      <c r="L523" s="10"/>
      <c r="M523" s="10"/>
      <c r="N523" s="55"/>
      <c r="O523" s="12"/>
      <c r="P523" s="12">
        <f t="shared" si="69"/>
        <v>1</v>
      </c>
      <c r="Q523" s="12">
        <f t="shared" si="70"/>
        <v>1</v>
      </c>
      <c r="R523" s="12">
        <f t="shared" si="71"/>
        <v>1</v>
      </c>
    </row>
    <row r="524" spans="1:18" s="128" customFormat="1">
      <c r="A524" s="12">
        <v>150</v>
      </c>
      <c r="B524" s="95" t="s">
        <v>95</v>
      </c>
      <c r="C524" s="95" t="s">
        <v>769</v>
      </c>
      <c r="D524" s="242">
        <v>1968</v>
      </c>
      <c r="E524" s="256" t="s">
        <v>611</v>
      </c>
      <c r="F524" s="95" t="s">
        <v>612</v>
      </c>
      <c r="G524" s="11" t="str">
        <f t="shared" si="67"/>
        <v xml:space="preserve"> </v>
      </c>
      <c r="H524" s="10">
        <f>VLOOKUP(C524,'1 PORTOSELVAGGIO'!MONOPOLI,5,FALSE)</f>
        <v>1</v>
      </c>
      <c r="I524" s="10"/>
      <c r="J524" s="10"/>
      <c r="K524" s="10"/>
      <c r="L524" s="10"/>
      <c r="M524" s="10"/>
      <c r="N524" s="55"/>
      <c r="O524" s="12"/>
      <c r="P524" s="12">
        <f t="shared" si="69"/>
        <v>1</v>
      </c>
      <c r="Q524" s="12">
        <f t="shared" si="70"/>
        <v>1</v>
      </c>
      <c r="R524" s="12">
        <f t="shared" si="71"/>
        <v>1</v>
      </c>
    </row>
    <row r="525" spans="1:18" s="128" customFormat="1">
      <c r="A525" s="12">
        <v>152</v>
      </c>
      <c r="B525" s="95" t="s">
        <v>95</v>
      </c>
      <c r="C525" s="66" t="s">
        <v>2526</v>
      </c>
      <c r="D525" s="20">
        <v>1970</v>
      </c>
      <c r="E525" s="260" t="s">
        <v>458</v>
      </c>
      <c r="F525" s="66" t="s">
        <v>459</v>
      </c>
      <c r="G525" s="11" t="str">
        <f t="shared" si="67"/>
        <v xml:space="preserve"> </v>
      </c>
      <c r="H525" s="9"/>
      <c r="I525" s="9"/>
      <c r="J525" s="9"/>
      <c r="K525" s="9"/>
      <c r="L525" s="9"/>
      <c r="M525" s="9"/>
      <c r="N525" s="267">
        <v>1</v>
      </c>
      <c r="O525" s="12"/>
      <c r="P525" s="12">
        <f t="shared" si="69"/>
        <v>1</v>
      </c>
      <c r="Q525" s="12">
        <f t="shared" si="70"/>
        <v>1</v>
      </c>
      <c r="R525" s="12">
        <f t="shared" si="71"/>
        <v>1</v>
      </c>
    </row>
    <row r="526" spans="1:18" s="128" customFormat="1">
      <c r="A526" s="12">
        <v>155</v>
      </c>
      <c r="B526" s="95" t="s">
        <v>95</v>
      </c>
      <c r="C526" s="95" t="s">
        <v>997</v>
      </c>
      <c r="D526" s="242">
        <v>1971</v>
      </c>
      <c r="E526" s="256" t="s">
        <v>541</v>
      </c>
      <c r="F526" s="95" t="s">
        <v>542</v>
      </c>
      <c r="G526" s="11" t="str">
        <f t="shared" si="67"/>
        <v xml:space="preserve"> </v>
      </c>
      <c r="H526" s="10">
        <f>VLOOKUP(C526,'1 PORTOSELVAGGIO'!MONOPOLI,5,FALSE)</f>
        <v>1</v>
      </c>
      <c r="I526" s="10"/>
      <c r="J526" s="10"/>
      <c r="K526" s="10"/>
      <c r="L526" s="10"/>
      <c r="M526" s="10"/>
      <c r="N526" s="55"/>
      <c r="O526" s="12"/>
      <c r="P526" s="12">
        <f t="shared" si="69"/>
        <v>1</v>
      </c>
      <c r="Q526" s="12">
        <f t="shared" si="70"/>
        <v>1</v>
      </c>
      <c r="R526" s="12">
        <f t="shared" si="71"/>
        <v>1</v>
      </c>
    </row>
    <row r="527" spans="1:18" s="128" customFormat="1">
      <c r="A527" s="12">
        <v>157</v>
      </c>
      <c r="B527" s="95" t="s">
        <v>95</v>
      </c>
      <c r="C527" s="66" t="s">
        <v>2056</v>
      </c>
      <c r="D527" s="222">
        <v>1971</v>
      </c>
      <c r="E527" s="223" t="s">
        <v>2077</v>
      </c>
      <c r="F527" s="146" t="s">
        <v>2057</v>
      </c>
      <c r="G527" s="11" t="str">
        <f t="shared" si="67"/>
        <v xml:space="preserve"> </v>
      </c>
      <c r="H527" s="10"/>
      <c r="I527" s="10"/>
      <c r="J527" s="10"/>
      <c r="K527" s="10">
        <f>VLOOKUP(C527,severino1,8,FALSE)</f>
        <v>1</v>
      </c>
      <c r="L527" s="10"/>
      <c r="M527" s="10"/>
      <c r="N527" s="55"/>
      <c r="O527" s="12"/>
      <c r="P527" s="12">
        <f t="shared" si="69"/>
        <v>1</v>
      </c>
      <c r="Q527" s="12">
        <f t="shared" si="70"/>
        <v>1</v>
      </c>
      <c r="R527" s="12">
        <f t="shared" si="71"/>
        <v>1</v>
      </c>
    </row>
    <row r="528" spans="1:18" s="128" customFormat="1">
      <c r="A528" s="12">
        <v>159</v>
      </c>
      <c r="B528" s="95" t="s">
        <v>95</v>
      </c>
      <c r="C528" s="66" t="s">
        <v>2053</v>
      </c>
      <c r="D528" s="222">
        <v>1969</v>
      </c>
      <c r="E528" s="223" t="s">
        <v>913</v>
      </c>
      <c r="F528" s="146" t="s">
        <v>914</v>
      </c>
      <c r="G528" s="11" t="str">
        <f t="shared" si="67"/>
        <v xml:space="preserve"> </v>
      </c>
      <c r="H528" s="10"/>
      <c r="I528" s="10"/>
      <c r="J528" s="10"/>
      <c r="K528" s="10">
        <f>VLOOKUP(C528,severino1,8,FALSE)</f>
        <v>1</v>
      </c>
      <c r="L528" s="10"/>
      <c r="M528" s="10"/>
      <c r="N528" s="55"/>
      <c r="O528" s="12"/>
      <c r="P528" s="12">
        <f t="shared" si="69"/>
        <v>1</v>
      </c>
      <c r="Q528" s="12">
        <f t="shared" si="70"/>
        <v>1</v>
      </c>
      <c r="R528" s="12">
        <f t="shared" si="71"/>
        <v>1</v>
      </c>
    </row>
    <row r="529" spans="1:18" s="128" customFormat="1">
      <c r="A529" s="12">
        <v>162</v>
      </c>
      <c r="B529" s="95" t="s">
        <v>95</v>
      </c>
      <c r="C529" s="66" t="s">
        <v>2581</v>
      </c>
      <c r="D529" s="20">
        <v>1972</v>
      </c>
      <c r="E529" s="260" t="s">
        <v>2353</v>
      </c>
      <c r="F529" s="66" t="s">
        <v>2354</v>
      </c>
      <c r="G529" s="11" t="str">
        <f t="shared" si="67"/>
        <v xml:space="preserve"> </v>
      </c>
      <c r="H529" s="9"/>
      <c r="I529" s="9"/>
      <c r="J529" s="9"/>
      <c r="K529" s="9"/>
      <c r="L529" s="9"/>
      <c r="M529" s="9"/>
      <c r="N529" s="267">
        <v>1</v>
      </c>
      <c r="O529" s="12"/>
      <c r="P529" s="12">
        <f t="shared" si="69"/>
        <v>1</v>
      </c>
      <c r="Q529" s="12">
        <f t="shared" si="70"/>
        <v>1</v>
      </c>
      <c r="R529" s="12">
        <f t="shared" si="71"/>
        <v>1</v>
      </c>
    </row>
    <row r="530" spans="1:18" s="128" customFormat="1">
      <c r="A530" s="12">
        <v>163</v>
      </c>
      <c r="B530" s="95" t="s">
        <v>95</v>
      </c>
      <c r="C530" s="66" t="s">
        <v>1971</v>
      </c>
      <c r="D530" s="222">
        <v>1972</v>
      </c>
      <c r="E530" s="223" t="s">
        <v>1505</v>
      </c>
      <c r="F530" s="146" t="s">
        <v>1506</v>
      </c>
      <c r="G530" s="11" t="str">
        <f t="shared" si="67"/>
        <v xml:space="preserve"> </v>
      </c>
      <c r="H530" s="10"/>
      <c r="I530" s="10"/>
      <c r="J530" s="10"/>
      <c r="K530" s="10">
        <f>VLOOKUP(C530,severino1,8,FALSE)</f>
        <v>1</v>
      </c>
      <c r="L530" s="10"/>
      <c r="M530" s="10"/>
      <c r="N530" s="55"/>
      <c r="O530" s="12"/>
      <c r="P530" s="12">
        <f t="shared" si="69"/>
        <v>1</v>
      </c>
      <c r="Q530" s="12">
        <f t="shared" si="70"/>
        <v>1</v>
      </c>
      <c r="R530" s="12">
        <f t="shared" si="71"/>
        <v>1</v>
      </c>
    </row>
    <row r="531" spans="1:18" s="128" customFormat="1">
      <c r="A531" s="12">
        <v>164</v>
      </c>
      <c r="B531" s="95" t="s">
        <v>95</v>
      </c>
      <c r="C531" s="95" t="s">
        <v>730</v>
      </c>
      <c r="D531" s="242">
        <v>1972</v>
      </c>
      <c r="E531" s="256" t="s">
        <v>541</v>
      </c>
      <c r="F531" s="95" t="s">
        <v>542</v>
      </c>
      <c r="G531" s="11" t="str">
        <f t="shared" si="67"/>
        <v xml:space="preserve"> </v>
      </c>
      <c r="H531" s="10">
        <f>VLOOKUP(C531,'1 PORTOSELVAGGIO'!MONOPOLI,5,FALSE)</f>
        <v>1</v>
      </c>
      <c r="I531" s="10"/>
      <c r="J531" s="10"/>
      <c r="K531" s="10"/>
      <c r="L531" s="10"/>
      <c r="M531" s="10"/>
      <c r="N531" s="55"/>
      <c r="O531" s="12"/>
      <c r="P531" s="12">
        <f t="shared" si="69"/>
        <v>1</v>
      </c>
      <c r="Q531" s="12">
        <f t="shared" si="70"/>
        <v>1</v>
      </c>
      <c r="R531" s="12">
        <f t="shared" si="71"/>
        <v>1</v>
      </c>
    </row>
    <row r="532" spans="1:18" s="128" customFormat="1">
      <c r="A532" s="12">
        <v>165</v>
      </c>
      <c r="B532" s="95" t="s">
        <v>95</v>
      </c>
      <c r="C532" s="208" t="s">
        <v>1795</v>
      </c>
      <c r="D532" s="240">
        <v>1971</v>
      </c>
      <c r="E532" s="286" t="s">
        <v>1114</v>
      </c>
      <c r="F532" s="66" t="s">
        <v>1819</v>
      </c>
      <c r="G532" s="11" t="str">
        <f t="shared" ref="G532:G563" si="72">IF(COUNTIF(uomini,C532)&gt;1,"x"," ")</f>
        <v xml:space="preserve"> </v>
      </c>
      <c r="H532" s="10"/>
      <c r="I532" s="10"/>
      <c r="J532" s="10">
        <f>VLOOKUP(C532,GAGLIANO1,8,FALSE)</f>
        <v>1</v>
      </c>
      <c r="K532" s="10"/>
      <c r="L532" s="10"/>
      <c r="M532" s="10"/>
      <c r="N532" s="55"/>
      <c r="O532" s="12"/>
      <c r="P532" s="12">
        <f>SUM(H532:N532)</f>
        <v>1</v>
      </c>
      <c r="Q532" s="12">
        <f t="shared" si="70"/>
        <v>1</v>
      </c>
      <c r="R532" s="12">
        <f t="shared" si="71"/>
        <v>1</v>
      </c>
    </row>
    <row r="533" spans="1:18" s="128" customFormat="1">
      <c r="A533" s="12">
        <v>166</v>
      </c>
      <c r="B533" s="95" t="s">
        <v>95</v>
      </c>
      <c r="C533" s="95" t="s">
        <v>1140</v>
      </c>
      <c r="D533" s="242">
        <v>1968</v>
      </c>
      <c r="E533" s="256" t="s">
        <v>611</v>
      </c>
      <c r="F533" s="95" t="s">
        <v>612</v>
      </c>
      <c r="G533" s="11" t="str">
        <f t="shared" si="72"/>
        <v xml:space="preserve"> </v>
      </c>
      <c r="H533" s="10">
        <f>VLOOKUP(C533,'1 PORTOSELVAGGIO'!MONOPOLI,5,FALSE)</f>
        <v>1</v>
      </c>
      <c r="I533" s="10"/>
      <c r="J533" s="10"/>
      <c r="K533" s="10"/>
      <c r="L533" s="10"/>
      <c r="M533" s="10"/>
      <c r="N533" s="55"/>
      <c r="O533" s="12"/>
      <c r="P533" s="12">
        <f t="shared" ref="P533:P564" si="73">SUM(F533:N533)</f>
        <v>1</v>
      </c>
      <c r="Q533" s="12">
        <f t="shared" si="70"/>
        <v>1</v>
      </c>
      <c r="R533" s="12">
        <f t="shared" si="71"/>
        <v>1</v>
      </c>
    </row>
    <row r="534" spans="1:18" s="128" customFormat="1">
      <c r="A534" s="12">
        <v>168</v>
      </c>
      <c r="B534" s="95" t="s">
        <v>95</v>
      </c>
      <c r="C534" s="95" t="s">
        <v>1081</v>
      </c>
      <c r="D534" s="242">
        <v>1968</v>
      </c>
      <c r="E534" s="256" t="s">
        <v>496</v>
      </c>
      <c r="F534" s="95" t="s">
        <v>497</v>
      </c>
      <c r="G534" s="11" t="str">
        <f t="shared" si="72"/>
        <v xml:space="preserve"> </v>
      </c>
      <c r="H534" s="10">
        <f>VLOOKUP(C534,'1 PORTOSELVAGGIO'!MONOPOLI,5,FALSE)</f>
        <v>1</v>
      </c>
      <c r="I534" s="10"/>
      <c r="J534" s="10"/>
      <c r="K534" s="10"/>
      <c r="L534" s="10"/>
      <c r="M534" s="10"/>
      <c r="N534" s="55"/>
      <c r="O534" s="12"/>
      <c r="P534" s="12">
        <f t="shared" si="73"/>
        <v>1</v>
      </c>
      <c r="Q534" s="12">
        <f t="shared" si="70"/>
        <v>1</v>
      </c>
      <c r="R534" s="12">
        <f t="shared" si="71"/>
        <v>1</v>
      </c>
    </row>
    <row r="535" spans="1:18" s="128" customFormat="1">
      <c r="A535" s="12">
        <v>170</v>
      </c>
      <c r="B535" s="95" t="s">
        <v>95</v>
      </c>
      <c r="C535" s="66" t="s">
        <v>2543</v>
      </c>
      <c r="D535" s="20">
        <v>1969</v>
      </c>
      <c r="E535" s="260" t="s">
        <v>1473</v>
      </c>
      <c r="F535" s="66" t="s">
        <v>1474</v>
      </c>
      <c r="G535" s="11" t="str">
        <f t="shared" si="72"/>
        <v xml:space="preserve"> </v>
      </c>
      <c r="H535" s="9"/>
      <c r="I535" s="9"/>
      <c r="J535" s="9"/>
      <c r="K535" s="9"/>
      <c r="L535" s="9"/>
      <c r="M535" s="9"/>
      <c r="N535" s="267">
        <v>1</v>
      </c>
      <c r="O535" s="12"/>
      <c r="P535" s="12">
        <f t="shared" si="73"/>
        <v>1</v>
      </c>
      <c r="Q535" s="12">
        <f t="shared" si="70"/>
        <v>1</v>
      </c>
      <c r="R535" s="12">
        <f t="shared" si="71"/>
        <v>1</v>
      </c>
    </row>
    <row r="536" spans="1:18" s="128" customFormat="1">
      <c r="A536" s="12">
        <v>171</v>
      </c>
      <c r="B536" s="95" t="s">
        <v>95</v>
      </c>
      <c r="C536" s="95" t="s">
        <v>945</v>
      </c>
      <c r="D536" s="242">
        <v>1969</v>
      </c>
      <c r="E536" s="256" t="s">
        <v>445</v>
      </c>
      <c r="F536" s="95" t="s">
        <v>446</v>
      </c>
      <c r="G536" s="11" t="str">
        <f t="shared" si="72"/>
        <v xml:space="preserve"> </v>
      </c>
      <c r="H536" s="10">
        <f>VLOOKUP(C536,'1 PORTOSELVAGGIO'!MONOPOLI,5,FALSE)</f>
        <v>1</v>
      </c>
      <c r="I536" s="10"/>
      <c r="J536" s="10"/>
      <c r="K536" s="10"/>
      <c r="L536" s="10"/>
      <c r="M536" s="10"/>
      <c r="N536" s="55"/>
      <c r="O536" s="12"/>
      <c r="P536" s="12">
        <f t="shared" si="73"/>
        <v>1</v>
      </c>
      <c r="Q536" s="12">
        <f t="shared" si="70"/>
        <v>1</v>
      </c>
      <c r="R536" s="12">
        <f t="shared" si="71"/>
        <v>1</v>
      </c>
    </row>
    <row r="537" spans="1:18" s="128" customFormat="1">
      <c r="A537" s="12">
        <v>172</v>
      </c>
      <c r="B537" s="95" t="s">
        <v>95</v>
      </c>
      <c r="C537" s="95" t="s">
        <v>777</v>
      </c>
      <c r="D537" s="242">
        <v>1968</v>
      </c>
      <c r="E537" s="256" t="s">
        <v>588</v>
      </c>
      <c r="F537" s="95" t="s">
        <v>589</v>
      </c>
      <c r="G537" s="11" t="str">
        <f t="shared" si="72"/>
        <v xml:space="preserve"> </v>
      </c>
      <c r="H537" s="10">
        <f>VLOOKUP(C537,'1 PORTOSELVAGGIO'!MONOPOLI,5,FALSE)</f>
        <v>1</v>
      </c>
      <c r="I537" s="10"/>
      <c r="J537" s="10"/>
      <c r="K537" s="10"/>
      <c r="L537" s="10"/>
      <c r="M537" s="10"/>
      <c r="N537" s="55"/>
      <c r="O537" s="12"/>
      <c r="P537" s="12">
        <f t="shared" si="73"/>
        <v>1</v>
      </c>
      <c r="Q537" s="12">
        <f t="shared" si="70"/>
        <v>1</v>
      </c>
      <c r="R537" s="12">
        <f t="shared" si="71"/>
        <v>1</v>
      </c>
    </row>
    <row r="538" spans="1:18" s="128" customFormat="1">
      <c r="A538" s="12">
        <v>174</v>
      </c>
      <c r="B538" s="95" t="s">
        <v>95</v>
      </c>
      <c r="C538" s="95" t="s">
        <v>1138</v>
      </c>
      <c r="D538" s="242">
        <v>1972</v>
      </c>
      <c r="E538" s="256" t="s">
        <v>493</v>
      </c>
      <c r="F538" s="95" t="s">
        <v>494</v>
      </c>
      <c r="G538" s="11" t="str">
        <f t="shared" si="72"/>
        <v xml:space="preserve"> </v>
      </c>
      <c r="H538" s="10">
        <f>VLOOKUP(C538,'1 PORTOSELVAGGIO'!MONOPOLI,5,FALSE)</f>
        <v>1</v>
      </c>
      <c r="I538" s="10"/>
      <c r="J538" s="10"/>
      <c r="K538" s="10"/>
      <c r="L538" s="10"/>
      <c r="M538" s="10"/>
      <c r="N538" s="55"/>
      <c r="O538" s="12"/>
      <c r="P538" s="12">
        <f t="shared" si="73"/>
        <v>1</v>
      </c>
      <c r="Q538" s="12">
        <f t="shared" si="70"/>
        <v>1</v>
      </c>
      <c r="R538" s="12">
        <f t="shared" si="71"/>
        <v>1</v>
      </c>
    </row>
    <row r="539" spans="1:18" s="128" customFormat="1">
      <c r="A539" s="12">
        <v>175</v>
      </c>
      <c r="B539" s="95" t="s">
        <v>95</v>
      </c>
      <c r="C539" s="95" t="s">
        <v>873</v>
      </c>
      <c r="D539" s="242">
        <v>1972</v>
      </c>
      <c r="E539" s="256" t="s">
        <v>808</v>
      </c>
      <c r="F539" s="95" t="s">
        <v>809</v>
      </c>
      <c r="G539" s="11" t="str">
        <f t="shared" si="72"/>
        <v xml:space="preserve"> </v>
      </c>
      <c r="H539" s="10">
        <f>VLOOKUP(C539,'1 PORTOSELVAGGIO'!MONOPOLI,5,FALSE)</f>
        <v>1</v>
      </c>
      <c r="I539" s="10"/>
      <c r="J539" s="10"/>
      <c r="K539" s="10"/>
      <c r="L539" s="10"/>
      <c r="M539" s="10"/>
      <c r="N539" s="55"/>
      <c r="O539" s="12"/>
      <c r="P539" s="12">
        <f t="shared" si="73"/>
        <v>1</v>
      </c>
      <c r="Q539" s="12">
        <f t="shared" si="70"/>
        <v>1</v>
      </c>
      <c r="R539" s="12">
        <f t="shared" si="71"/>
        <v>1</v>
      </c>
    </row>
    <row r="540" spans="1:18" s="128" customFormat="1">
      <c r="A540" s="12">
        <v>176</v>
      </c>
      <c r="B540" s="95" t="s">
        <v>95</v>
      </c>
      <c r="C540" s="66" t="s">
        <v>1984</v>
      </c>
      <c r="D540" s="222">
        <v>1971</v>
      </c>
      <c r="E540" s="223" t="s">
        <v>520</v>
      </c>
      <c r="F540" s="146" t="s">
        <v>521</v>
      </c>
      <c r="G540" s="11" t="str">
        <f t="shared" si="72"/>
        <v xml:space="preserve"> </v>
      </c>
      <c r="H540" s="10"/>
      <c r="I540" s="10"/>
      <c r="J540" s="10"/>
      <c r="K540" s="10">
        <f>VLOOKUP(C540,severino1,8,FALSE)</f>
        <v>1</v>
      </c>
      <c r="L540" s="10"/>
      <c r="M540" s="10"/>
      <c r="N540" s="55"/>
      <c r="O540" s="12"/>
      <c r="P540" s="12">
        <f t="shared" si="73"/>
        <v>1</v>
      </c>
      <c r="Q540" s="12">
        <f t="shared" si="70"/>
        <v>1</v>
      </c>
      <c r="R540" s="12">
        <f t="shared" si="71"/>
        <v>1</v>
      </c>
    </row>
    <row r="541" spans="1:18" s="128" customFormat="1">
      <c r="A541" s="12">
        <v>178</v>
      </c>
      <c r="B541" s="95" t="s">
        <v>95</v>
      </c>
      <c r="C541" s="95" t="s">
        <v>817</v>
      </c>
      <c r="D541" s="242">
        <v>1969</v>
      </c>
      <c r="E541" s="256" t="s">
        <v>486</v>
      </c>
      <c r="F541" s="95" t="s">
        <v>487</v>
      </c>
      <c r="G541" s="11" t="str">
        <f t="shared" si="72"/>
        <v xml:space="preserve"> </v>
      </c>
      <c r="H541" s="10">
        <f>VLOOKUP(C541,'1 PORTOSELVAGGIO'!MONOPOLI,5,FALSE)</f>
        <v>1</v>
      </c>
      <c r="I541" s="10"/>
      <c r="J541" s="10"/>
      <c r="K541" s="10"/>
      <c r="L541" s="10"/>
      <c r="M541" s="10"/>
      <c r="N541" s="55"/>
      <c r="O541" s="12"/>
      <c r="P541" s="12">
        <f t="shared" si="73"/>
        <v>1</v>
      </c>
      <c r="Q541" s="12">
        <f t="shared" si="70"/>
        <v>1</v>
      </c>
      <c r="R541" s="12">
        <f t="shared" si="71"/>
        <v>1</v>
      </c>
    </row>
    <row r="542" spans="1:18" s="128" customFormat="1">
      <c r="A542" s="12">
        <v>179</v>
      </c>
      <c r="B542" s="95" t="s">
        <v>95</v>
      </c>
      <c r="C542" s="66" t="s">
        <v>2015</v>
      </c>
      <c r="D542" s="222">
        <v>1969</v>
      </c>
      <c r="E542" s="223" t="s">
        <v>2086</v>
      </c>
      <c r="F542" s="146" t="s">
        <v>2067</v>
      </c>
      <c r="G542" s="11" t="str">
        <f t="shared" si="72"/>
        <v xml:space="preserve"> </v>
      </c>
      <c r="H542" s="10"/>
      <c r="I542" s="10"/>
      <c r="J542" s="10"/>
      <c r="K542" s="10">
        <f>VLOOKUP(C542,severino1,8,FALSE)</f>
        <v>1</v>
      </c>
      <c r="L542" s="10"/>
      <c r="M542" s="10"/>
      <c r="N542" s="55"/>
      <c r="O542" s="12"/>
      <c r="P542" s="12">
        <f t="shared" si="73"/>
        <v>1</v>
      </c>
      <c r="Q542" s="12">
        <f t="shared" si="70"/>
        <v>1</v>
      </c>
      <c r="R542" s="12">
        <f t="shared" si="71"/>
        <v>1</v>
      </c>
    </row>
    <row r="543" spans="1:18" s="128" customFormat="1">
      <c r="A543" s="12">
        <v>180</v>
      </c>
      <c r="B543" s="95" t="s">
        <v>95</v>
      </c>
      <c r="C543" s="95" t="s">
        <v>1121</v>
      </c>
      <c r="D543" s="242">
        <v>1971</v>
      </c>
      <c r="E543" s="256" t="s">
        <v>476</v>
      </c>
      <c r="F543" s="95" t="s">
        <v>477</v>
      </c>
      <c r="G543" s="11" t="str">
        <f t="shared" si="72"/>
        <v xml:space="preserve"> </v>
      </c>
      <c r="H543" s="10">
        <f>VLOOKUP(C543,'1 PORTOSELVAGGIO'!MONOPOLI,5,FALSE)</f>
        <v>1</v>
      </c>
      <c r="I543" s="10"/>
      <c r="J543" s="10"/>
      <c r="K543" s="10"/>
      <c r="L543" s="10"/>
      <c r="M543" s="10"/>
      <c r="N543" s="55"/>
      <c r="O543" s="12"/>
      <c r="P543" s="12">
        <f t="shared" si="73"/>
        <v>1</v>
      </c>
      <c r="Q543" s="12">
        <f t="shared" si="70"/>
        <v>1</v>
      </c>
      <c r="R543" s="12">
        <f t="shared" si="71"/>
        <v>1</v>
      </c>
    </row>
    <row r="544" spans="1:18" s="128" customFormat="1">
      <c r="A544" s="12">
        <v>184</v>
      </c>
      <c r="B544" s="95" t="s">
        <v>95</v>
      </c>
      <c r="C544" s="95" t="s">
        <v>1154</v>
      </c>
      <c r="D544" s="242">
        <v>1971</v>
      </c>
      <c r="E544" s="256" t="s">
        <v>611</v>
      </c>
      <c r="F544" s="95" t="s">
        <v>612</v>
      </c>
      <c r="G544" s="11" t="str">
        <f t="shared" si="72"/>
        <v xml:space="preserve"> </v>
      </c>
      <c r="H544" s="10">
        <f>VLOOKUP(C544,'1 PORTOSELVAGGIO'!MONOPOLI,5,FALSE)</f>
        <v>1</v>
      </c>
      <c r="I544" s="10"/>
      <c r="J544" s="10"/>
      <c r="K544" s="10"/>
      <c r="L544" s="10"/>
      <c r="M544" s="10"/>
      <c r="N544" s="55"/>
      <c r="O544" s="12"/>
      <c r="P544" s="12">
        <f t="shared" si="73"/>
        <v>1</v>
      </c>
      <c r="Q544" s="12">
        <f t="shared" si="70"/>
        <v>1</v>
      </c>
      <c r="R544" s="12">
        <f t="shared" si="71"/>
        <v>1</v>
      </c>
    </row>
    <row r="545" spans="1:18" s="128" customFormat="1">
      <c r="A545" s="12">
        <v>185</v>
      </c>
      <c r="B545" s="95" t="s">
        <v>95</v>
      </c>
      <c r="C545" s="95" t="s">
        <v>778</v>
      </c>
      <c r="D545" s="242">
        <v>1968</v>
      </c>
      <c r="E545" s="256" t="s">
        <v>565</v>
      </c>
      <c r="F545" s="95" t="s">
        <v>566</v>
      </c>
      <c r="G545" s="11" t="str">
        <f t="shared" si="72"/>
        <v xml:space="preserve"> </v>
      </c>
      <c r="H545" s="10">
        <f>VLOOKUP(C545,'1 PORTOSELVAGGIO'!MONOPOLI,5,FALSE)</f>
        <v>1</v>
      </c>
      <c r="I545" s="10"/>
      <c r="J545" s="10"/>
      <c r="K545" s="10"/>
      <c r="L545" s="10"/>
      <c r="M545" s="10"/>
      <c r="N545" s="55"/>
      <c r="O545" s="12"/>
      <c r="P545" s="12">
        <f t="shared" si="73"/>
        <v>1</v>
      </c>
      <c r="Q545" s="12">
        <f t="shared" si="70"/>
        <v>1</v>
      </c>
      <c r="R545" s="12">
        <f t="shared" si="71"/>
        <v>1</v>
      </c>
    </row>
    <row r="546" spans="1:18" s="128" customFormat="1">
      <c r="A546" s="12">
        <v>186</v>
      </c>
      <c r="B546" s="95" t="s">
        <v>95</v>
      </c>
      <c r="C546" s="95" t="s">
        <v>849</v>
      </c>
      <c r="D546" s="242">
        <v>1972</v>
      </c>
      <c r="E546" s="256" t="s">
        <v>514</v>
      </c>
      <c r="F546" s="95" t="s">
        <v>515</v>
      </c>
      <c r="G546" s="11" t="str">
        <f t="shared" si="72"/>
        <v xml:space="preserve"> </v>
      </c>
      <c r="H546" s="10">
        <f>VLOOKUP(C546,'1 PORTOSELVAGGIO'!MONOPOLI,5,FALSE)</f>
        <v>1</v>
      </c>
      <c r="I546" s="10"/>
      <c r="J546" s="10"/>
      <c r="K546" s="10"/>
      <c r="L546" s="10"/>
      <c r="M546" s="10"/>
      <c r="N546" s="55"/>
      <c r="O546" s="12"/>
      <c r="P546" s="12">
        <f t="shared" si="73"/>
        <v>1</v>
      </c>
      <c r="Q546" s="12">
        <f t="shared" si="70"/>
        <v>1</v>
      </c>
      <c r="R546" s="12">
        <f t="shared" si="71"/>
        <v>1</v>
      </c>
    </row>
    <row r="547" spans="1:18" s="128" customFormat="1">
      <c r="A547" s="12">
        <v>187</v>
      </c>
      <c r="B547" s="95" t="s">
        <v>95</v>
      </c>
      <c r="C547" s="95" t="s">
        <v>866</v>
      </c>
      <c r="D547" s="242">
        <v>1971</v>
      </c>
      <c r="E547" s="256" t="s">
        <v>832</v>
      </c>
      <c r="F547" s="95" t="s">
        <v>833</v>
      </c>
      <c r="G547" s="11" t="str">
        <f t="shared" si="72"/>
        <v xml:space="preserve"> </v>
      </c>
      <c r="H547" s="10">
        <f>VLOOKUP(C547,'1 PORTOSELVAGGIO'!MONOPOLI,5,FALSE)</f>
        <v>1</v>
      </c>
      <c r="I547" s="10"/>
      <c r="J547" s="10"/>
      <c r="K547" s="10"/>
      <c r="L547" s="10"/>
      <c r="M547" s="10"/>
      <c r="N547" s="55"/>
      <c r="O547" s="12"/>
      <c r="P547" s="12">
        <f t="shared" si="73"/>
        <v>1</v>
      </c>
      <c r="Q547" s="12">
        <f t="shared" si="70"/>
        <v>1</v>
      </c>
      <c r="R547" s="12">
        <f t="shared" si="71"/>
        <v>1</v>
      </c>
    </row>
    <row r="548" spans="1:18" s="128" customFormat="1">
      <c r="A548" s="12">
        <v>188</v>
      </c>
      <c r="B548" s="95" t="s">
        <v>95</v>
      </c>
      <c r="C548" s="95" t="s">
        <v>1254</v>
      </c>
      <c r="D548" s="242">
        <v>1968</v>
      </c>
      <c r="E548" s="256" t="s">
        <v>486</v>
      </c>
      <c r="F548" s="95" t="s">
        <v>487</v>
      </c>
      <c r="G548" s="11" t="str">
        <f t="shared" si="72"/>
        <v xml:space="preserve"> </v>
      </c>
      <c r="H548" s="10">
        <f>VLOOKUP(C548,'1 PORTOSELVAGGIO'!MONOPOLI,5,FALSE)</f>
        <v>1</v>
      </c>
      <c r="I548" s="10"/>
      <c r="J548" s="10"/>
      <c r="K548" s="10"/>
      <c r="L548" s="10"/>
      <c r="M548" s="10"/>
      <c r="N548" s="55"/>
      <c r="O548" s="12"/>
      <c r="P548" s="12">
        <f t="shared" si="73"/>
        <v>1</v>
      </c>
      <c r="Q548" s="12">
        <f t="shared" si="70"/>
        <v>1</v>
      </c>
      <c r="R548" s="12">
        <f t="shared" si="71"/>
        <v>1</v>
      </c>
    </row>
    <row r="549" spans="1:18" s="128" customFormat="1">
      <c r="A549" s="12">
        <v>189</v>
      </c>
      <c r="B549" s="95" t="s">
        <v>95</v>
      </c>
      <c r="C549" s="95" t="s">
        <v>798</v>
      </c>
      <c r="D549" s="242">
        <v>1971</v>
      </c>
      <c r="E549" s="256" t="s">
        <v>478</v>
      </c>
      <c r="F549" s="95" t="s">
        <v>479</v>
      </c>
      <c r="G549" s="11" t="str">
        <f t="shared" si="72"/>
        <v xml:space="preserve"> </v>
      </c>
      <c r="H549" s="10">
        <f>VLOOKUP(C549,'1 PORTOSELVAGGIO'!MONOPOLI,5,FALSE)</f>
        <v>1</v>
      </c>
      <c r="I549" s="10"/>
      <c r="J549" s="10"/>
      <c r="K549" s="10"/>
      <c r="L549" s="10"/>
      <c r="M549" s="10"/>
      <c r="N549" s="55"/>
      <c r="O549" s="12"/>
      <c r="P549" s="12">
        <f t="shared" si="73"/>
        <v>1</v>
      </c>
      <c r="Q549" s="12">
        <f t="shared" si="70"/>
        <v>1</v>
      </c>
      <c r="R549" s="12">
        <f t="shared" si="71"/>
        <v>1</v>
      </c>
    </row>
    <row r="550" spans="1:18" s="128" customFormat="1">
      <c r="A550" s="12">
        <v>190</v>
      </c>
      <c r="B550" s="95" t="s">
        <v>95</v>
      </c>
      <c r="C550" s="66" t="s">
        <v>2604</v>
      </c>
      <c r="D550" s="20">
        <v>1971</v>
      </c>
      <c r="E550" s="260" t="s">
        <v>2359</v>
      </c>
      <c r="F550" s="66" t="s">
        <v>2360</v>
      </c>
      <c r="G550" s="11" t="str">
        <f t="shared" si="72"/>
        <v xml:space="preserve"> </v>
      </c>
      <c r="H550" s="9"/>
      <c r="I550" s="9"/>
      <c r="J550" s="9"/>
      <c r="K550" s="9"/>
      <c r="L550" s="9"/>
      <c r="M550" s="9"/>
      <c r="N550" s="267">
        <v>1</v>
      </c>
      <c r="O550" s="12"/>
      <c r="P550" s="12">
        <f t="shared" si="73"/>
        <v>1</v>
      </c>
      <c r="Q550" s="12">
        <f t="shared" si="70"/>
        <v>1</v>
      </c>
      <c r="R550" s="12">
        <f t="shared" si="71"/>
        <v>1</v>
      </c>
    </row>
    <row r="551" spans="1:18" s="128" customFormat="1">
      <c r="A551" s="12">
        <v>191</v>
      </c>
      <c r="B551" s="95" t="s">
        <v>95</v>
      </c>
      <c r="C551" s="95" t="s">
        <v>1063</v>
      </c>
      <c r="D551" s="242">
        <v>1968</v>
      </c>
      <c r="E551" s="256" t="s">
        <v>496</v>
      </c>
      <c r="F551" s="95" t="s">
        <v>497</v>
      </c>
      <c r="G551" s="11" t="str">
        <f t="shared" si="72"/>
        <v xml:space="preserve"> </v>
      </c>
      <c r="H551" s="10">
        <f>VLOOKUP(C551,'1 PORTOSELVAGGIO'!MONOPOLI,5,FALSE)</f>
        <v>1</v>
      </c>
      <c r="I551" s="10"/>
      <c r="J551" s="10"/>
      <c r="K551" s="10"/>
      <c r="L551" s="10"/>
      <c r="M551" s="10"/>
      <c r="N551" s="55"/>
      <c r="O551" s="12"/>
      <c r="P551" s="12">
        <f t="shared" si="73"/>
        <v>1</v>
      </c>
      <c r="Q551" s="12">
        <f t="shared" si="70"/>
        <v>1</v>
      </c>
      <c r="R551" s="12">
        <f t="shared" si="71"/>
        <v>1</v>
      </c>
    </row>
    <row r="552" spans="1:18" s="128" customFormat="1">
      <c r="A552" s="12">
        <v>192</v>
      </c>
      <c r="B552" s="95" t="s">
        <v>95</v>
      </c>
      <c r="C552" s="95" t="s">
        <v>865</v>
      </c>
      <c r="D552" s="242">
        <v>1972</v>
      </c>
      <c r="E552" s="256" t="s">
        <v>598</v>
      </c>
      <c r="F552" s="95" t="s">
        <v>599</v>
      </c>
      <c r="G552" s="11" t="str">
        <f t="shared" si="72"/>
        <v xml:space="preserve"> </v>
      </c>
      <c r="H552" s="10">
        <f>VLOOKUP(C552,'1 PORTOSELVAGGIO'!MONOPOLI,5,FALSE)</f>
        <v>1</v>
      </c>
      <c r="I552" s="10"/>
      <c r="J552" s="10"/>
      <c r="K552" s="10"/>
      <c r="L552" s="10"/>
      <c r="M552" s="10"/>
      <c r="N552" s="55"/>
      <c r="O552" s="12"/>
      <c r="P552" s="12">
        <f t="shared" si="73"/>
        <v>1</v>
      </c>
      <c r="Q552" s="12">
        <f t="shared" si="70"/>
        <v>1</v>
      </c>
      <c r="R552" s="12">
        <f t="shared" si="71"/>
        <v>1</v>
      </c>
    </row>
    <row r="553" spans="1:18" s="128" customFormat="1">
      <c r="A553" s="12">
        <v>193</v>
      </c>
      <c r="B553" s="95" t="s">
        <v>95</v>
      </c>
      <c r="C553" s="66" t="s">
        <v>1967</v>
      </c>
      <c r="D553" s="222">
        <v>1968</v>
      </c>
      <c r="E553" s="223" t="s">
        <v>1479</v>
      </c>
      <c r="F553" s="146" t="s">
        <v>1480</v>
      </c>
      <c r="G553" s="11" t="str">
        <f t="shared" si="72"/>
        <v xml:space="preserve"> </v>
      </c>
      <c r="H553" s="10"/>
      <c r="I553" s="10"/>
      <c r="J553" s="10"/>
      <c r="K553" s="10">
        <f>VLOOKUP(C553,severino1,8,FALSE)</f>
        <v>1</v>
      </c>
      <c r="L553" s="10"/>
      <c r="M553" s="10"/>
      <c r="N553" s="55"/>
      <c r="O553" s="12"/>
      <c r="P553" s="12">
        <f t="shared" si="73"/>
        <v>1</v>
      </c>
      <c r="Q553" s="12">
        <f t="shared" si="70"/>
        <v>1</v>
      </c>
      <c r="R553" s="12">
        <f t="shared" si="71"/>
        <v>1</v>
      </c>
    </row>
    <row r="554" spans="1:18" s="128" customFormat="1">
      <c r="A554" s="12">
        <v>194</v>
      </c>
      <c r="B554" s="95" t="s">
        <v>95</v>
      </c>
      <c r="C554" s="66" t="s">
        <v>1982</v>
      </c>
      <c r="D554" s="222">
        <v>1968</v>
      </c>
      <c r="E554" s="223" t="s">
        <v>565</v>
      </c>
      <c r="F554" s="146" t="s">
        <v>566</v>
      </c>
      <c r="G554" s="11" t="str">
        <f t="shared" si="72"/>
        <v xml:space="preserve"> </v>
      </c>
      <c r="H554" s="10"/>
      <c r="I554" s="10"/>
      <c r="J554" s="10"/>
      <c r="K554" s="10">
        <f>VLOOKUP(C554,severino1,8,FALSE)</f>
        <v>1</v>
      </c>
      <c r="L554" s="10"/>
      <c r="M554" s="10"/>
      <c r="N554" s="55"/>
      <c r="O554" s="12"/>
      <c r="P554" s="12">
        <f t="shared" si="73"/>
        <v>1</v>
      </c>
      <c r="Q554" s="12">
        <f t="shared" ref="Q554:Q588" si="74">COUNT(F554:N554)</f>
        <v>1</v>
      </c>
      <c r="R554" s="12">
        <f t="shared" ref="R554:R588" si="75">SUM(O554:P554)</f>
        <v>1</v>
      </c>
    </row>
    <row r="555" spans="1:18" s="128" customFormat="1">
      <c r="A555" s="12">
        <v>195</v>
      </c>
      <c r="B555" s="95" t="s">
        <v>95</v>
      </c>
      <c r="C555" s="66" t="s">
        <v>1970</v>
      </c>
      <c r="D555" s="222">
        <v>1972</v>
      </c>
      <c r="E555" s="223" t="s">
        <v>1509</v>
      </c>
      <c r="F555" s="146" t="s">
        <v>1510</v>
      </c>
      <c r="G555" s="11" t="str">
        <f t="shared" si="72"/>
        <v xml:space="preserve"> </v>
      </c>
      <c r="H555" s="10"/>
      <c r="I555" s="10"/>
      <c r="J555" s="10"/>
      <c r="K555" s="10">
        <f>VLOOKUP(C555,severino1,8,FALSE)</f>
        <v>1</v>
      </c>
      <c r="L555" s="10"/>
      <c r="M555" s="10"/>
      <c r="N555" s="55"/>
      <c r="O555" s="12"/>
      <c r="P555" s="12">
        <f t="shared" si="73"/>
        <v>1</v>
      </c>
      <c r="Q555" s="12">
        <f t="shared" si="74"/>
        <v>1</v>
      </c>
      <c r="R555" s="12">
        <f t="shared" si="75"/>
        <v>1</v>
      </c>
    </row>
    <row r="556" spans="1:18" s="128" customFormat="1">
      <c r="A556" s="12">
        <v>196</v>
      </c>
      <c r="B556" s="95" t="s">
        <v>95</v>
      </c>
      <c r="C556" s="95" t="s">
        <v>893</v>
      </c>
      <c r="D556" s="242">
        <v>1972</v>
      </c>
      <c r="E556" s="256" t="s">
        <v>511</v>
      </c>
      <c r="F556" s="95" t="s">
        <v>512</v>
      </c>
      <c r="G556" s="11" t="str">
        <f t="shared" si="72"/>
        <v xml:space="preserve"> </v>
      </c>
      <c r="H556" s="10">
        <f>VLOOKUP(C556,'1 PORTOSELVAGGIO'!MONOPOLI,5,FALSE)</f>
        <v>1</v>
      </c>
      <c r="I556" s="10"/>
      <c r="J556" s="10"/>
      <c r="K556" s="10"/>
      <c r="L556" s="10"/>
      <c r="M556" s="10"/>
      <c r="N556" s="55"/>
      <c r="O556" s="12"/>
      <c r="P556" s="12">
        <f t="shared" si="73"/>
        <v>1</v>
      </c>
      <c r="Q556" s="12">
        <f t="shared" si="74"/>
        <v>1</v>
      </c>
      <c r="R556" s="12">
        <f t="shared" si="75"/>
        <v>1</v>
      </c>
    </row>
    <row r="557" spans="1:18" s="128" customFormat="1">
      <c r="A557" s="12">
        <v>197</v>
      </c>
      <c r="B557" s="95" t="s">
        <v>95</v>
      </c>
      <c r="C557" s="66" t="s">
        <v>2003</v>
      </c>
      <c r="D557" s="222">
        <v>1972</v>
      </c>
      <c r="E557" s="223" t="s">
        <v>526</v>
      </c>
      <c r="F557" s="146" t="s">
        <v>527</v>
      </c>
      <c r="G557" s="11" t="str">
        <f t="shared" si="72"/>
        <v xml:space="preserve"> </v>
      </c>
      <c r="H557" s="10"/>
      <c r="I557" s="10"/>
      <c r="J557" s="10"/>
      <c r="K557" s="10">
        <f>VLOOKUP(C557,severino1,8,FALSE)</f>
        <v>1</v>
      </c>
      <c r="L557" s="10"/>
      <c r="M557" s="10"/>
      <c r="N557" s="55"/>
      <c r="O557" s="12"/>
      <c r="P557" s="12">
        <f t="shared" si="73"/>
        <v>1</v>
      </c>
      <c r="Q557" s="12">
        <f t="shared" si="74"/>
        <v>1</v>
      </c>
      <c r="R557" s="12">
        <f t="shared" si="75"/>
        <v>1</v>
      </c>
    </row>
    <row r="558" spans="1:18" s="128" customFormat="1">
      <c r="A558" s="12">
        <v>198</v>
      </c>
      <c r="B558" s="95" t="s">
        <v>95</v>
      </c>
      <c r="C558" s="95" t="s">
        <v>1262</v>
      </c>
      <c r="D558" s="242">
        <v>1970</v>
      </c>
      <c r="E558" s="256" t="s">
        <v>486</v>
      </c>
      <c r="F558" s="95" t="s">
        <v>487</v>
      </c>
      <c r="G558" s="11" t="str">
        <f t="shared" si="72"/>
        <v xml:space="preserve"> </v>
      </c>
      <c r="H558" s="10">
        <f>VLOOKUP(C558,'1 PORTOSELVAGGIO'!MONOPOLI,5,FALSE)</f>
        <v>1</v>
      </c>
      <c r="I558" s="10"/>
      <c r="J558" s="10"/>
      <c r="K558" s="10"/>
      <c r="L558" s="10"/>
      <c r="M558" s="10"/>
      <c r="N558" s="55"/>
      <c r="O558" s="12"/>
      <c r="P558" s="12">
        <f t="shared" si="73"/>
        <v>1</v>
      </c>
      <c r="Q558" s="12">
        <f t="shared" si="74"/>
        <v>1</v>
      </c>
      <c r="R558" s="12">
        <f t="shared" si="75"/>
        <v>1</v>
      </c>
    </row>
    <row r="559" spans="1:18" s="128" customFormat="1">
      <c r="A559" s="12">
        <v>199</v>
      </c>
      <c r="B559" s="95" t="s">
        <v>95</v>
      </c>
      <c r="C559" s="95" t="s">
        <v>869</v>
      </c>
      <c r="D559" s="242">
        <v>1970</v>
      </c>
      <c r="E559" s="256" t="s">
        <v>658</v>
      </c>
      <c r="F559" s="95" t="s">
        <v>659</v>
      </c>
      <c r="G559" s="11" t="str">
        <f t="shared" si="72"/>
        <v xml:space="preserve"> </v>
      </c>
      <c r="H559" s="10">
        <f>VLOOKUP(C559,'1 PORTOSELVAGGIO'!MONOPOLI,5,FALSE)</f>
        <v>1</v>
      </c>
      <c r="I559" s="10"/>
      <c r="J559" s="10"/>
      <c r="K559" s="10"/>
      <c r="L559" s="10"/>
      <c r="M559" s="10"/>
      <c r="N559" s="55"/>
      <c r="O559" s="12"/>
      <c r="P559" s="12">
        <f t="shared" si="73"/>
        <v>1</v>
      </c>
      <c r="Q559" s="12">
        <f t="shared" si="74"/>
        <v>1</v>
      </c>
      <c r="R559" s="12">
        <f t="shared" si="75"/>
        <v>1</v>
      </c>
    </row>
    <row r="560" spans="1:18" s="128" customFormat="1">
      <c r="A560" s="12">
        <v>200</v>
      </c>
      <c r="B560" s="9" t="s">
        <v>95</v>
      </c>
      <c r="C560" s="95" t="s">
        <v>1146</v>
      </c>
      <c r="D560" s="242">
        <v>1968</v>
      </c>
      <c r="E560" s="256" t="s">
        <v>626</v>
      </c>
      <c r="F560" s="95" t="s">
        <v>627</v>
      </c>
      <c r="G560" s="11" t="str">
        <f t="shared" si="72"/>
        <v xml:space="preserve"> </v>
      </c>
      <c r="H560" s="10">
        <f>VLOOKUP(C560,'1 PORTOSELVAGGIO'!MONOPOLI,5,FALSE)</f>
        <v>1</v>
      </c>
      <c r="I560" s="10"/>
      <c r="J560" s="10"/>
      <c r="K560" s="10"/>
      <c r="L560" s="10"/>
      <c r="M560" s="10"/>
      <c r="N560" s="55"/>
      <c r="O560" s="12"/>
      <c r="P560" s="12">
        <f t="shared" si="73"/>
        <v>1</v>
      </c>
      <c r="Q560" s="12">
        <f t="shared" si="74"/>
        <v>1</v>
      </c>
      <c r="R560" s="12">
        <f t="shared" si="75"/>
        <v>1</v>
      </c>
    </row>
    <row r="561" spans="1:18" s="128" customFormat="1">
      <c r="A561" s="12">
        <v>201</v>
      </c>
      <c r="B561" s="9" t="s">
        <v>95</v>
      </c>
      <c r="C561" s="95" t="s">
        <v>725</v>
      </c>
      <c r="D561" s="242">
        <v>1970</v>
      </c>
      <c r="E561" s="256" t="s">
        <v>541</v>
      </c>
      <c r="F561" s="95" t="s">
        <v>542</v>
      </c>
      <c r="G561" s="11" t="str">
        <f t="shared" si="72"/>
        <v xml:space="preserve"> </v>
      </c>
      <c r="H561" s="10">
        <f>VLOOKUP(C561,'1 PORTOSELVAGGIO'!MONOPOLI,5,FALSE)</f>
        <v>1</v>
      </c>
      <c r="I561" s="10"/>
      <c r="J561" s="10"/>
      <c r="K561" s="10"/>
      <c r="L561" s="10"/>
      <c r="M561" s="10"/>
      <c r="N561" s="55"/>
      <c r="O561" s="12"/>
      <c r="P561" s="12">
        <f t="shared" si="73"/>
        <v>1</v>
      </c>
      <c r="Q561" s="12">
        <f t="shared" si="74"/>
        <v>1</v>
      </c>
      <c r="R561" s="12">
        <f t="shared" si="75"/>
        <v>1</v>
      </c>
    </row>
    <row r="562" spans="1:18" s="128" customFormat="1">
      <c r="A562" s="12">
        <v>202</v>
      </c>
      <c r="B562" s="9" t="s">
        <v>95</v>
      </c>
      <c r="C562" s="95" t="s">
        <v>867</v>
      </c>
      <c r="D562" s="242">
        <v>1968</v>
      </c>
      <c r="E562" s="256" t="s">
        <v>486</v>
      </c>
      <c r="F562" s="95" t="s">
        <v>487</v>
      </c>
      <c r="G562" s="11" t="str">
        <f t="shared" si="72"/>
        <v xml:space="preserve"> </v>
      </c>
      <c r="H562" s="10">
        <f>VLOOKUP(C562,'1 PORTOSELVAGGIO'!MONOPOLI,5,FALSE)</f>
        <v>1</v>
      </c>
      <c r="I562" s="10"/>
      <c r="J562" s="10"/>
      <c r="K562" s="10"/>
      <c r="L562" s="10"/>
      <c r="M562" s="10"/>
      <c r="N562" s="55"/>
      <c r="O562" s="12"/>
      <c r="P562" s="12">
        <f t="shared" si="73"/>
        <v>1</v>
      </c>
      <c r="Q562" s="12">
        <f t="shared" si="74"/>
        <v>1</v>
      </c>
      <c r="R562" s="12">
        <f t="shared" si="75"/>
        <v>1</v>
      </c>
    </row>
    <row r="563" spans="1:18" s="128" customFormat="1">
      <c r="A563" s="12">
        <v>203</v>
      </c>
      <c r="B563" s="9" t="s">
        <v>95</v>
      </c>
      <c r="C563" s="95" t="s">
        <v>901</v>
      </c>
      <c r="D563" s="242">
        <v>1969</v>
      </c>
      <c r="E563" s="256" t="s">
        <v>461</v>
      </c>
      <c r="F563" s="95" t="s">
        <v>462</v>
      </c>
      <c r="G563" s="11" t="str">
        <f t="shared" si="72"/>
        <v xml:space="preserve"> </v>
      </c>
      <c r="H563" s="10">
        <f>VLOOKUP(C563,'1 PORTOSELVAGGIO'!MONOPOLI,5,FALSE)</f>
        <v>1</v>
      </c>
      <c r="I563" s="10"/>
      <c r="J563" s="10"/>
      <c r="K563" s="10"/>
      <c r="L563" s="10"/>
      <c r="M563" s="10"/>
      <c r="N563" s="55"/>
      <c r="O563" s="12"/>
      <c r="P563" s="12">
        <f t="shared" si="73"/>
        <v>1</v>
      </c>
      <c r="Q563" s="12">
        <f t="shared" si="74"/>
        <v>1</v>
      </c>
      <c r="R563" s="12">
        <f t="shared" si="75"/>
        <v>1</v>
      </c>
    </row>
    <row r="564" spans="1:18" s="128" customFormat="1">
      <c r="A564" s="12">
        <v>204</v>
      </c>
      <c r="B564" s="9" t="s">
        <v>95</v>
      </c>
      <c r="C564" s="95" t="s">
        <v>761</v>
      </c>
      <c r="D564" s="242">
        <v>1970</v>
      </c>
      <c r="E564" s="256" t="s">
        <v>517</v>
      </c>
      <c r="F564" s="95" t="s">
        <v>518</v>
      </c>
      <c r="G564" s="11" t="str">
        <f t="shared" ref="G564:G588" si="76">IF(COUNTIF(uomini,C564)&gt;1,"x"," ")</f>
        <v xml:space="preserve"> </v>
      </c>
      <c r="H564" s="10">
        <f>VLOOKUP(C564,'1 PORTOSELVAGGIO'!MONOPOLI,5,FALSE)</f>
        <v>1</v>
      </c>
      <c r="I564" s="10"/>
      <c r="J564" s="10"/>
      <c r="K564" s="10"/>
      <c r="L564" s="10"/>
      <c r="M564" s="10"/>
      <c r="N564" s="55"/>
      <c r="O564" s="12"/>
      <c r="P564" s="12">
        <f t="shared" si="73"/>
        <v>1</v>
      </c>
      <c r="Q564" s="12">
        <f t="shared" si="74"/>
        <v>1</v>
      </c>
      <c r="R564" s="12">
        <f t="shared" si="75"/>
        <v>1</v>
      </c>
    </row>
    <row r="565" spans="1:18" s="128" customFormat="1">
      <c r="A565" s="12">
        <v>205</v>
      </c>
      <c r="B565" s="9" t="s">
        <v>95</v>
      </c>
      <c r="C565" s="95" t="s">
        <v>987</v>
      </c>
      <c r="D565" s="242">
        <v>1972</v>
      </c>
      <c r="E565" s="256" t="s">
        <v>489</v>
      </c>
      <c r="F565" s="95" t="s">
        <v>490</v>
      </c>
      <c r="G565" s="11" t="str">
        <f t="shared" si="76"/>
        <v xml:space="preserve"> </v>
      </c>
      <c r="H565" s="10">
        <f>VLOOKUP(C565,'1 PORTOSELVAGGIO'!MONOPOLI,5,FALSE)</f>
        <v>1</v>
      </c>
      <c r="I565" s="10"/>
      <c r="J565" s="10"/>
      <c r="K565" s="10"/>
      <c r="L565" s="10"/>
      <c r="M565" s="10"/>
      <c r="N565" s="55"/>
      <c r="O565" s="12"/>
      <c r="P565" s="12">
        <f t="shared" ref="P565:P588" si="77">SUM(F565:N565)</f>
        <v>1</v>
      </c>
      <c r="Q565" s="12">
        <f t="shared" si="74"/>
        <v>1</v>
      </c>
      <c r="R565" s="12">
        <f t="shared" si="75"/>
        <v>1</v>
      </c>
    </row>
    <row r="566" spans="1:18" s="128" customFormat="1">
      <c r="A566" s="12">
        <v>206</v>
      </c>
      <c r="B566" s="9" t="s">
        <v>95</v>
      </c>
      <c r="C566" s="95" t="s">
        <v>1367</v>
      </c>
      <c r="D566" s="242">
        <v>1971</v>
      </c>
      <c r="E566" s="256" t="s">
        <v>514</v>
      </c>
      <c r="F566" s="95" t="s">
        <v>515</v>
      </c>
      <c r="G566" s="11" t="str">
        <f t="shared" si="76"/>
        <v xml:space="preserve"> </v>
      </c>
      <c r="H566" s="10">
        <f>VLOOKUP(C566,'1 PORTOSELVAGGIO'!MONOPOLI,5,FALSE)</f>
        <v>1</v>
      </c>
      <c r="I566" s="10"/>
      <c r="J566" s="10"/>
      <c r="K566" s="10"/>
      <c r="L566" s="10"/>
      <c r="M566" s="10"/>
      <c r="N566" s="55"/>
      <c r="O566" s="12"/>
      <c r="P566" s="12">
        <f t="shared" si="77"/>
        <v>1</v>
      </c>
      <c r="Q566" s="12">
        <f t="shared" si="74"/>
        <v>1</v>
      </c>
      <c r="R566" s="12">
        <f t="shared" si="75"/>
        <v>1</v>
      </c>
    </row>
    <row r="567" spans="1:18" s="128" customFormat="1">
      <c r="A567" s="12">
        <v>207</v>
      </c>
      <c r="B567" s="9" t="s">
        <v>95</v>
      </c>
      <c r="C567" s="95" t="s">
        <v>1089</v>
      </c>
      <c r="D567" s="242">
        <v>1972</v>
      </c>
      <c r="E567" s="256" t="s">
        <v>588</v>
      </c>
      <c r="F567" s="95" t="s">
        <v>589</v>
      </c>
      <c r="G567" s="11" t="str">
        <f t="shared" si="76"/>
        <v xml:space="preserve"> </v>
      </c>
      <c r="H567" s="10">
        <f>VLOOKUP(C567,'1 PORTOSELVAGGIO'!MONOPOLI,5,FALSE)</f>
        <v>1</v>
      </c>
      <c r="I567" s="10"/>
      <c r="J567" s="10"/>
      <c r="K567" s="10"/>
      <c r="L567" s="10"/>
      <c r="M567" s="10"/>
      <c r="N567" s="55"/>
      <c r="O567" s="12"/>
      <c r="P567" s="12">
        <f t="shared" si="77"/>
        <v>1</v>
      </c>
      <c r="Q567" s="12">
        <f t="shared" si="74"/>
        <v>1</v>
      </c>
      <c r="R567" s="12">
        <f t="shared" si="75"/>
        <v>1</v>
      </c>
    </row>
    <row r="568" spans="1:18" s="128" customFormat="1">
      <c r="A568" s="12">
        <v>208</v>
      </c>
      <c r="B568" s="9" t="s">
        <v>95</v>
      </c>
      <c r="C568" s="95" t="s">
        <v>1030</v>
      </c>
      <c r="D568" s="242">
        <v>1971</v>
      </c>
      <c r="E568" s="256" t="s">
        <v>538</v>
      </c>
      <c r="F568" s="95" t="s">
        <v>539</v>
      </c>
      <c r="G568" s="11" t="str">
        <f t="shared" si="76"/>
        <v xml:space="preserve"> </v>
      </c>
      <c r="H568" s="10">
        <f>VLOOKUP(C568,'1 PORTOSELVAGGIO'!MONOPOLI,5,FALSE)</f>
        <v>1</v>
      </c>
      <c r="I568" s="10"/>
      <c r="J568" s="10"/>
      <c r="K568" s="10"/>
      <c r="L568" s="10"/>
      <c r="M568" s="10"/>
      <c r="N568" s="55"/>
      <c r="O568" s="12"/>
      <c r="P568" s="12">
        <f t="shared" si="77"/>
        <v>1</v>
      </c>
      <c r="Q568" s="12">
        <f t="shared" si="74"/>
        <v>1</v>
      </c>
      <c r="R568" s="12">
        <f t="shared" si="75"/>
        <v>1</v>
      </c>
    </row>
    <row r="569" spans="1:18" s="128" customFormat="1">
      <c r="A569" s="12">
        <v>209</v>
      </c>
      <c r="B569" s="9" t="s">
        <v>95</v>
      </c>
      <c r="C569" s="95" t="s">
        <v>1252</v>
      </c>
      <c r="D569" s="242">
        <v>1968</v>
      </c>
      <c r="E569" s="256" t="s">
        <v>486</v>
      </c>
      <c r="F569" s="95" t="s">
        <v>487</v>
      </c>
      <c r="G569" s="11" t="str">
        <f t="shared" si="76"/>
        <v xml:space="preserve"> </v>
      </c>
      <c r="H569" s="10">
        <f>VLOOKUP(C569,'1 PORTOSELVAGGIO'!MONOPOLI,5,FALSE)</f>
        <v>1</v>
      </c>
      <c r="I569" s="10"/>
      <c r="J569" s="10"/>
      <c r="K569" s="10"/>
      <c r="L569" s="10"/>
      <c r="M569" s="10"/>
      <c r="N569" s="55"/>
      <c r="O569" s="12"/>
      <c r="P569" s="12">
        <f t="shared" si="77"/>
        <v>1</v>
      </c>
      <c r="Q569" s="12">
        <f t="shared" si="74"/>
        <v>1</v>
      </c>
      <c r="R569" s="12">
        <f t="shared" si="75"/>
        <v>1</v>
      </c>
    </row>
    <row r="570" spans="1:18" s="128" customFormat="1">
      <c r="A570" s="12">
        <v>210</v>
      </c>
      <c r="B570" s="9" t="s">
        <v>95</v>
      </c>
      <c r="C570" s="66" t="s">
        <v>2020</v>
      </c>
      <c r="D570" s="222">
        <v>1970</v>
      </c>
      <c r="E570" s="223" t="s">
        <v>1479</v>
      </c>
      <c r="F570" s="146" t="s">
        <v>1480</v>
      </c>
      <c r="G570" s="11" t="str">
        <f t="shared" si="76"/>
        <v xml:space="preserve"> </v>
      </c>
      <c r="H570" s="10"/>
      <c r="I570" s="10"/>
      <c r="J570" s="10"/>
      <c r="K570" s="10">
        <f>VLOOKUP(C570,severino1,8,FALSE)</f>
        <v>1</v>
      </c>
      <c r="L570" s="10"/>
      <c r="M570" s="10"/>
      <c r="N570" s="55"/>
      <c r="O570" s="12"/>
      <c r="P570" s="12">
        <f t="shared" si="77"/>
        <v>1</v>
      </c>
      <c r="Q570" s="12">
        <f t="shared" si="74"/>
        <v>1</v>
      </c>
      <c r="R570" s="12">
        <f t="shared" si="75"/>
        <v>1</v>
      </c>
    </row>
    <row r="571" spans="1:18" s="128" customFormat="1">
      <c r="A571" s="12">
        <v>211</v>
      </c>
      <c r="B571" s="9" t="s">
        <v>95</v>
      </c>
      <c r="C571" s="95" t="s">
        <v>1270</v>
      </c>
      <c r="D571" s="242">
        <v>1972</v>
      </c>
      <c r="E571" s="256" t="s">
        <v>538</v>
      </c>
      <c r="F571" s="95" t="s">
        <v>539</v>
      </c>
      <c r="G571" s="11" t="str">
        <f t="shared" si="76"/>
        <v xml:space="preserve"> </v>
      </c>
      <c r="H571" s="10">
        <f>VLOOKUP(C571,'1 PORTOSELVAGGIO'!MONOPOLI,5,FALSE)</f>
        <v>1</v>
      </c>
      <c r="I571" s="10"/>
      <c r="J571" s="10"/>
      <c r="K571" s="10"/>
      <c r="L571" s="10"/>
      <c r="M571" s="10"/>
      <c r="N571" s="55"/>
      <c r="O571" s="12"/>
      <c r="P571" s="12">
        <f t="shared" si="77"/>
        <v>1</v>
      </c>
      <c r="Q571" s="12">
        <f t="shared" si="74"/>
        <v>1</v>
      </c>
      <c r="R571" s="12">
        <f t="shared" si="75"/>
        <v>1</v>
      </c>
    </row>
    <row r="572" spans="1:18" s="128" customFormat="1">
      <c r="A572" s="12">
        <v>212</v>
      </c>
      <c r="B572" s="9" t="s">
        <v>95</v>
      </c>
      <c r="C572" s="95" t="s">
        <v>919</v>
      </c>
      <c r="D572" s="242">
        <v>1970</v>
      </c>
      <c r="E572" s="256" t="s">
        <v>652</v>
      </c>
      <c r="F572" s="95" t="s">
        <v>653</v>
      </c>
      <c r="G572" s="11" t="str">
        <f t="shared" si="76"/>
        <v xml:space="preserve"> </v>
      </c>
      <c r="H572" s="10">
        <f>VLOOKUP(C572,'1 PORTOSELVAGGIO'!MONOPOLI,5,FALSE)</f>
        <v>1</v>
      </c>
      <c r="I572" s="10"/>
      <c r="J572" s="10"/>
      <c r="K572" s="10"/>
      <c r="L572" s="10"/>
      <c r="M572" s="10"/>
      <c r="N572" s="55"/>
      <c r="O572" s="12"/>
      <c r="P572" s="12">
        <f t="shared" si="77"/>
        <v>1</v>
      </c>
      <c r="Q572" s="12">
        <f t="shared" si="74"/>
        <v>1</v>
      </c>
      <c r="R572" s="12">
        <f t="shared" si="75"/>
        <v>1</v>
      </c>
    </row>
    <row r="573" spans="1:18" s="128" customFormat="1">
      <c r="A573" s="12">
        <v>213</v>
      </c>
      <c r="B573" s="9" t="s">
        <v>95</v>
      </c>
      <c r="C573" s="95" t="s">
        <v>784</v>
      </c>
      <c r="D573" s="242">
        <v>1969</v>
      </c>
      <c r="E573" s="256" t="s">
        <v>652</v>
      </c>
      <c r="F573" s="95" t="s">
        <v>653</v>
      </c>
      <c r="G573" s="11" t="str">
        <f t="shared" si="76"/>
        <v xml:space="preserve"> </v>
      </c>
      <c r="H573" s="10">
        <f>VLOOKUP(C573,'1 PORTOSELVAGGIO'!MONOPOLI,5,FALSE)</f>
        <v>1</v>
      </c>
      <c r="I573" s="10"/>
      <c r="J573" s="10"/>
      <c r="K573" s="10"/>
      <c r="L573" s="10"/>
      <c r="M573" s="10"/>
      <c r="N573" s="55"/>
      <c r="O573" s="12"/>
      <c r="P573" s="12">
        <f t="shared" si="77"/>
        <v>1</v>
      </c>
      <c r="Q573" s="12">
        <f t="shared" si="74"/>
        <v>1</v>
      </c>
      <c r="R573" s="12">
        <f t="shared" si="75"/>
        <v>1</v>
      </c>
    </row>
    <row r="574" spans="1:18" s="128" customFormat="1">
      <c r="A574" s="12">
        <v>214</v>
      </c>
      <c r="B574" s="9" t="s">
        <v>95</v>
      </c>
      <c r="C574" s="66" t="s">
        <v>2520</v>
      </c>
      <c r="D574" s="20">
        <v>1971</v>
      </c>
      <c r="E574" s="260" t="s">
        <v>1823</v>
      </c>
      <c r="F574" s="66" t="s">
        <v>2331</v>
      </c>
      <c r="G574" s="11" t="str">
        <f t="shared" si="76"/>
        <v xml:space="preserve"> </v>
      </c>
      <c r="H574" s="9"/>
      <c r="I574" s="9"/>
      <c r="J574" s="9"/>
      <c r="K574" s="9"/>
      <c r="L574" s="9"/>
      <c r="M574" s="9"/>
      <c r="N574" s="267">
        <v>1</v>
      </c>
      <c r="O574" s="12"/>
      <c r="P574" s="12">
        <f t="shared" si="77"/>
        <v>1</v>
      </c>
      <c r="Q574" s="12">
        <f t="shared" si="74"/>
        <v>1</v>
      </c>
      <c r="R574" s="12">
        <f t="shared" si="75"/>
        <v>1</v>
      </c>
    </row>
    <row r="575" spans="1:18" s="128" customFormat="1">
      <c r="A575" s="12">
        <v>215</v>
      </c>
      <c r="B575" s="9" t="s">
        <v>95</v>
      </c>
      <c r="C575" s="95" t="s">
        <v>815</v>
      </c>
      <c r="D575" s="242">
        <v>1972</v>
      </c>
      <c r="E575" s="256" t="s">
        <v>538</v>
      </c>
      <c r="F575" s="95" t="s">
        <v>539</v>
      </c>
      <c r="G575" s="11" t="str">
        <f t="shared" si="76"/>
        <v xml:space="preserve"> </v>
      </c>
      <c r="H575" s="10">
        <f>VLOOKUP(C575,'1 PORTOSELVAGGIO'!MONOPOLI,5,FALSE)</f>
        <v>1</v>
      </c>
      <c r="I575" s="10"/>
      <c r="J575" s="10"/>
      <c r="K575" s="10"/>
      <c r="L575" s="10"/>
      <c r="M575" s="10"/>
      <c r="N575" s="55"/>
      <c r="O575" s="12"/>
      <c r="P575" s="12">
        <f t="shared" si="77"/>
        <v>1</v>
      </c>
      <c r="Q575" s="12">
        <f t="shared" si="74"/>
        <v>1</v>
      </c>
      <c r="R575" s="12">
        <f t="shared" si="75"/>
        <v>1</v>
      </c>
    </row>
    <row r="576" spans="1:18" s="128" customFormat="1">
      <c r="A576" s="12">
        <v>216</v>
      </c>
      <c r="B576" s="9" t="s">
        <v>95</v>
      </c>
      <c r="C576" s="95" t="s">
        <v>772</v>
      </c>
      <c r="D576" s="242">
        <v>1969</v>
      </c>
      <c r="E576" s="256" t="s">
        <v>538</v>
      </c>
      <c r="F576" s="95" t="s">
        <v>539</v>
      </c>
      <c r="G576" s="11" t="str">
        <f t="shared" si="76"/>
        <v xml:space="preserve"> </v>
      </c>
      <c r="H576" s="10">
        <f>VLOOKUP(C576,'1 PORTOSELVAGGIO'!MONOPOLI,5,FALSE)</f>
        <v>1</v>
      </c>
      <c r="I576" s="10"/>
      <c r="J576" s="10"/>
      <c r="K576" s="10"/>
      <c r="L576" s="10"/>
      <c r="M576" s="10"/>
      <c r="N576" s="55"/>
      <c r="O576" s="12"/>
      <c r="P576" s="12">
        <f t="shared" si="77"/>
        <v>1</v>
      </c>
      <c r="Q576" s="12">
        <f t="shared" si="74"/>
        <v>1</v>
      </c>
      <c r="R576" s="12">
        <f t="shared" si="75"/>
        <v>1</v>
      </c>
    </row>
    <row r="577" spans="1:18" s="128" customFormat="1">
      <c r="A577" s="12">
        <v>217</v>
      </c>
      <c r="B577" s="9" t="s">
        <v>95</v>
      </c>
      <c r="C577" s="66" t="s">
        <v>2563</v>
      </c>
      <c r="D577" s="20">
        <v>1968</v>
      </c>
      <c r="E577" s="260" t="s">
        <v>794</v>
      </c>
      <c r="F577" s="66" t="s">
        <v>795</v>
      </c>
      <c r="G577" s="11" t="str">
        <f t="shared" si="76"/>
        <v xml:space="preserve"> </v>
      </c>
      <c r="H577" s="9"/>
      <c r="I577" s="9"/>
      <c r="J577" s="9"/>
      <c r="K577" s="9"/>
      <c r="L577" s="9"/>
      <c r="M577" s="9"/>
      <c r="N577" s="267">
        <v>1</v>
      </c>
      <c r="O577" s="12"/>
      <c r="P577" s="12">
        <f t="shared" si="77"/>
        <v>1</v>
      </c>
      <c r="Q577" s="12">
        <f t="shared" si="74"/>
        <v>1</v>
      </c>
      <c r="R577" s="12">
        <f t="shared" si="75"/>
        <v>1</v>
      </c>
    </row>
    <row r="578" spans="1:18" s="128" customFormat="1">
      <c r="A578" s="12">
        <v>218</v>
      </c>
      <c r="B578" s="9" t="s">
        <v>95</v>
      </c>
      <c r="C578" s="95" t="s">
        <v>818</v>
      </c>
      <c r="D578" s="245">
        <v>1968</v>
      </c>
      <c r="E578" s="256" t="s">
        <v>689</v>
      </c>
      <c r="F578" s="95" t="s">
        <v>690</v>
      </c>
      <c r="G578" s="11" t="str">
        <f t="shared" si="76"/>
        <v>x</v>
      </c>
      <c r="H578" s="10">
        <f>VLOOKUP(C578,'1 PORTOSELVAGGIO'!MONOPOLI,5,FALSE)</f>
        <v>1</v>
      </c>
      <c r="I578" s="10"/>
      <c r="J578" s="10"/>
      <c r="K578" s="10"/>
      <c r="L578" s="10"/>
      <c r="M578" s="10"/>
      <c r="N578" s="55"/>
      <c r="O578" s="12"/>
      <c r="P578" s="12">
        <f t="shared" si="77"/>
        <v>1</v>
      </c>
      <c r="Q578" s="12">
        <f t="shared" si="74"/>
        <v>1</v>
      </c>
      <c r="R578" s="12">
        <f t="shared" si="75"/>
        <v>1</v>
      </c>
    </row>
    <row r="579" spans="1:18" s="128" customFormat="1">
      <c r="A579" s="12">
        <v>219</v>
      </c>
      <c r="B579" s="9" t="s">
        <v>95</v>
      </c>
      <c r="C579" s="95" t="s">
        <v>818</v>
      </c>
      <c r="D579" s="245">
        <v>1970</v>
      </c>
      <c r="E579" s="256" t="s">
        <v>486</v>
      </c>
      <c r="F579" s="95" t="s">
        <v>487</v>
      </c>
      <c r="G579" s="11" t="str">
        <f t="shared" si="76"/>
        <v>x</v>
      </c>
      <c r="H579" s="10">
        <f>VLOOKUP(C579,'1 PORTOSELVAGGIO'!MONOPOLI,5,FALSE)</f>
        <v>1</v>
      </c>
      <c r="I579" s="10"/>
      <c r="J579" s="10"/>
      <c r="K579" s="10"/>
      <c r="L579" s="10"/>
      <c r="M579" s="10"/>
      <c r="N579" s="55"/>
      <c r="O579" s="12"/>
      <c r="P579" s="12">
        <f t="shared" si="77"/>
        <v>1</v>
      </c>
      <c r="Q579" s="12">
        <f t="shared" si="74"/>
        <v>1</v>
      </c>
      <c r="R579" s="12">
        <f t="shared" si="75"/>
        <v>1</v>
      </c>
    </row>
    <row r="580" spans="1:18" s="128" customFormat="1">
      <c r="A580" s="12">
        <v>220</v>
      </c>
      <c r="B580" s="9" t="s">
        <v>95</v>
      </c>
      <c r="C580" s="95" t="s">
        <v>1317</v>
      </c>
      <c r="D580" s="242">
        <v>1968</v>
      </c>
      <c r="E580" s="256" t="s">
        <v>635</v>
      </c>
      <c r="F580" s="95" t="s">
        <v>636</v>
      </c>
      <c r="G580" s="11" t="str">
        <f t="shared" si="76"/>
        <v xml:space="preserve"> </v>
      </c>
      <c r="H580" s="10">
        <f>VLOOKUP(C580,'1 PORTOSELVAGGIO'!MONOPOLI,5,FALSE)</f>
        <v>1</v>
      </c>
      <c r="I580" s="10"/>
      <c r="J580" s="10"/>
      <c r="K580" s="10"/>
      <c r="L580" s="10"/>
      <c r="M580" s="10"/>
      <c r="N580" s="55"/>
      <c r="O580" s="12"/>
      <c r="P580" s="12">
        <f t="shared" si="77"/>
        <v>1</v>
      </c>
      <c r="Q580" s="12">
        <f t="shared" si="74"/>
        <v>1</v>
      </c>
      <c r="R580" s="12">
        <f t="shared" si="75"/>
        <v>1</v>
      </c>
    </row>
    <row r="581" spans="1:18" s="128" customFormat="1">
      <c r="A581" s="12">
        <v>221</v>
      </c>
      <c r="B581" s="9" t="s">
        <v>95</v>
      </c>
      <c r="C581" s="95" t="s">
        <v>842</v>
      </c>
      <c r="D581" s="242">
        <v>1968</v>
      </c>
      <c r="E581" s="256" t="s">
        <v>486</v>
      </c>
      <c r="F581" s="95" t="s">
        <v>487</v>
      </c>
      <c r="G581" s="11" t="str">
        <f t="shared" si="76"/>
        <v xml:space="preserve"> </v>
      </c>
      <c r="H581" s="10">
        <f>VLOOKUP(C581,'1 PORTOSELVAGGIO'!MONOPOLI,5,FALSE)</f>
        <v>1</v>
      </c>
      <c r="I581" s="10"/>
      <c r="J581" s="10"/>
      <c r="K581" s="10"/>
      <c r="L581" s="10"/>
      <c r="M581" s="10"/>
      <c r="N581" s="55"/>
      <c r="O581" s="12"/>
      <c r="P581" s="12">
        <f t="shared" si="77"/>
        <v>1</v>
      </c>
      <c r="Q581" s="12">
        <f t="shared" si="74"/>
        <v>1</v>
      </c>
      <c r="R581" s="12">
        <f t="shared" si="75"/>
        <v>1</v>
      </c>
    </row>
    <row r="582" spans="1:18" s="128" customFormat="1">
      <c r="A582" s="12">
        <v>222</v>
      </c>
      <c r="B582" s="9" t="s">
        <v>95</v>
      </c>
      <c r="C582" s="95" t="s">
        <v>850</v>
      </c>
      <c r="D582" s="242">
        <v>1968</v>
      </c>
      <c r="E582" s="256" t="s">
        <v>658</v>
      </c>
      <c r="F582" s="95" t="s">
        <v>659</v>
      </c>
      <c r="G582" s="11" t="str">
        <f t="shared" si="76"/>
        <v xml:space="preserve"> </v>
      </c>
      <c r="H582" s="10">
        <f>VLOOKUP(C582,'1 PORTOSELVAGGIO'!MONOPOLI,5,FALSE)</f>
        <v>1</v>
      </c>
      <c r="I582" s="10"/>
      <c r="J582" s="10"/>
      <c r="K582" s="10"/>
      <c r="L582" s="10"/>
      <c r="M582" s="10"/>
      <c r="N582" s="55"/>
      <c r="O582" s="12"/>
      <c r="P582" s="12">
        <f t="shared" si="77"/>
        <v>1</v>
      </c>
      <c r="Q582" s="12">
        <f t="shared" si="74"/>
        <v>1</v>
      </c>
      <c r="R582" s="12">
        <f t="shared" si="75"/>
        <v>1</v>
      </c>
    </row>
    <row r="583" spans="1:18" s="128" customFormat="1">
      <c r="A583" s="12">
        <v>223</v>
      </c>
      <c r="B583" s="9" t="s">
        <v>95</v>
      </c>
      <c r="C583" s="95" t="s">
        <v>1097</v>
      </c>
      <c r="D583" s="242">
        <v>1968</v>
      </c>
      <c r="E583" s="256" t="s">
        <v>598</v>
      </c>
      <c r="F583" s="95" t="s">
        <v>599</v>
      </c>
      <c r="G583" s="11" t="str">
        <f t="shared" si="76"/>
        <v xml:space="preserve"> </v>
      </c>
      <c r="H583" s="10">
        <f>VLOOKUP(C583,'1 PORTOSELVAGGIO'!MONOPOLI,5,FALSE)</f>
        <v>1</v>
      </c>
      <c r="I583" s="10"/>
      <c r="J583" s="10"/>
      <c r="K583" s="10"/>
      <c r="L583" s="10"/>
      <c r="M583" s="10"/>
      <c r="N583" s="55"/>
      <c r="O583" s="12"/>
      <c r="P583" s="12">
        <f t="shared" si="77"/>
        <v>1</v>
      </c>
      <c r="Q583" s="12">
        <f t="shared" si="74"/>
        <v>1</v>
      </c>
      <c r="R583" s="12">
        <f t="shared" si="75"/>
        <v>1</v>
      </c>
    </row>
    <row r="584" spans="1:18" s="128" customFormat="1">
      <c r="A584" s="12">
        <v>224</v>
      </c>
      <c r="B584" s="9" t="s">
        <v>95</v>
      </c>
      <c r="C584" s="95" t="s">
        <v>758</v>
      </c>
      <c r="D584" s="242">
        <v>1969</v>
      </c>
      <c r="E584" s="256" t="s">
        <v>598</v>
      </c>
      <c r="F584" s="95" t="s">
        <v>599</v>
      </c>
      <c r="G584" s="11" t="str">
        <f t="shared" si="76"/>
        <v xml:space="preserve"> </v>
      </c>
      <c r="H584" s="10">
        <f>VLOOKUP(C584,'1 PORTOSELVAGGIO'!MONOPOLI,5,FALSE)</f>
        <v>1</v>
      </c>
      <c r="I584" s="10"/>
      <c r="J584" s="10"/>
      <c r="K584" s="10"/>
      <c r="L584" s="10"/>
      <c r="M584" s="10"/>
      <c r="N584" s="55"/>
      <c r="O584" s="12"/>
      <c r="P584" s="12">
        <f t="shared" si="77"/>
        <v>1</v>
      </c>
      <c r="Q584" s="12">
        <f t="shared" si="74"/>
        <v>1</v>
      </c>
      <c r="R584" s="12">
        <f t="shared" si="75"/>
        <v>1</v>
      </c>
    </row>
    <row r="585" spans="1:18" s="128" customFormat="1">
      <c r="A585" s="12">
        <v>225</v>
      </c>
      <c r="B585" s="9" t="s">
        <v>95</v>
      </c>
      <c r="C585" s="95" t="s">
        <v>923</v>
      </c>
      <c r="D585" s="242">
        <v>1972</v>
      </c>
      <c r="E585" s="256" t="s">
        <v>486</v>
      </c>
      <c r="F585" s="95" t="s">
        <v>487</v>
      </c>
      <c r="G585" s="11" t="str">
        <f t="shared" si="76"/>
        <v xml:space="preserve"> </v>
      </c>
      <c r="H585" s="10">
        <f>VLOOKUP(C585,'1 PORTOSELVAGGIO'!MONOPOLI,5,FALSE)</f>
        <v>1</v>
      </c>
      <c r="I585" s="10"/>
      <c r="J585" s="10"/>
      <c r="K585" s="10"/>
      <c r="L585" s="10"/>
      <c r="M585" s="10"/>
      <c r="N585" s="55"/>
      <c r="O585" s="12"/>
      <c r="P585" s="12">
        <f t="shared" si="77"/>
        <v>1</v>
      </c>
      <c r="Q585" s="12">
        <f t="shared" si="74"/>
        <v>1</v>
      </c>
      <c r="R585" s="12">
        <f t="shared" si="75"/>
        <v>1</v>
      </c>
    </row>
    <row r="586" spans="1:18" s="128" customFormat="1">
      <c r="A586" s="12">
        <v>226</v>
      </c>
      <c r="B586" s="9" t="s">
        <v>95</v>
      </c>
      <c r="C586" s="95" t="s">
        <v>782</v>
      </c>
      <c r="D586" s="242">
        <v>1971</v>
      </c>
      <c r="E586" s="256" t="s">
        <v>496</v>
      </c>
      <c r="F586" s="95" t="s">
        <v>497</v>
      </c>
      <c r="G586" s="11" t="str">
        <f t="shared" si="76"/>
        <v xml:space="preserve"> </v>
      </c>
      <c r="H586" s="10">
        <f>VLOOKUP(C586,'1 PORTOSELVAGGIO'!MONOPOLI,5,FALSE)</f>
        <v>1</v>
      </c>
      <c r="I586" s="10"/>
      <c r="J586" s="10"/>
      <c r="K586" s="10"/>
      <c r="L586" s="10"/>
      <c r="M586" s="10"/>
      <c r="N586" s="55"/>
      <c r="O586" s="12"/>
      <c r="P586" s="12">
        <f t="shared" si="77"/>
        <v>1</v>
      </c>
      <c r="Q586" s="12">
        <f t="shared" si="74"/>
        <v>1</v>
      </c>
      <c r="R586" s="12">
        <f t="shared" si="75"/>
        <v>1</v>
      </c>
    </row>
    <row r="587" spans="1:18" s="128" customFormat="1">
      <c r="A587" s="12">
        <v>227</v>
      </c>
      <c r="B587" s="9" t="s">
        <v>95</v>
      </c>
      <c r="C587" s="95" t="s">
        <v>1083</v>
      </c>
      <c r="D587" s="242">
        <v>1968</v>
      </c>
      <c r="E587" s="256" t="s">
        <v>541</v>
      </c>
      <c r="F587" s="95" t="s">
        <v>542</v>
      </c>
      <c r="G587" s="11" t="str">
        <f t="shared" si="76"/>
        <v xml:space="preserve"> </v>
      </c>
      <c r="H587" s="10">
        <f>VLOOKUP(C587,'1 PORTOSELVAGGIO'!MONOPOLI,5,FALSE)</f>
        <v>1</v>
      </c>
      <c r="I587" s="10"/>
      <c r="J587" s="10"/>
      <c r="K587" s="10"/>
      <c r="L587" s="10"/>
      <c r="M587" s="10"/>
      <c r="N587" s="55"/>
      <c r="O587" s="12"/>
      <c r="P587" s="12">
        <f t="shared" si="77"/>
        <v>1</v>
      </c>
      <c r="Q587" s="12">
        <f t="shared" si="74"/>
        <v>1</v>
      </c>
      <c r="R587" s="12">
        <f t="shared" si="75"/>
        <v>1</v>
      </c>
    </row>
    <row r="588" spans="1:18" s="128" customFormat="1">
      <c r="A588" s="12">
        <v>228</v>
      </c>
      <c r="B588" s="9" t="s">
        <v>95</v>
      </c>
      <c r="C588" s="95" t="s">
        <v>1311</v>
      </c>
      <c r="D588" s="242">
        <v>1969</v>
      </c>
      <c r="E588" s="256" t="s">
        <v>552</v>
      </c>
      <c r="F588" s="95" t="s">
        <v>553</v>
      </c>
      <c r="G588" s="11" t="str">
        <f t="shared" si="76"/>
        <v xml:space="preserve"> </v>
      </c>
      <c r="H588" s="10">
        <f>VLOOKUP(C588,'1 PORTOSELVAGGIO'!MONOPOLI,5,FALSE)</f>
        <v>1</v>
      </c>
      <c r="I588" s="10"/>
      <c r="J588" s="10"/>
      <c r="K588" s="10"/>
      <c r="L588" s="10"/>
      <c r="M588" s="10"/>
      <c r="N588" s="55"/>
      <c r="O588" s="12"/>
      <c r="P588" s="12">
        <f t="shared" si="77"/>
        <v>1</v>
      </c>
      <c r="Q588" s="12">
        <f t="shared" si="74"/>
        <v>1</v>
      </c>
      <c r="R588" s="12">
        <f t="shared" si="75"/>
        <v>1</v>
      </c>
    </row>
    <row r="589" spans="1:18" s="128" customFormat="1">
      <c r="A589" s="14"/>
      <c r="B589" s="121"/>
      <c r="C589" s="118"/>
      <c r="D589" s="246"/>
      <c r="E589" s="315"/>
      <c r="F589" s="230"/>
      <c r="G589" s="35"/>
      <c r="H589" s="17"/>
      <c r="I589" s="17"/>
      <c r="J589" s="17"/>
      <c r="K589" s="17"/>
      <c r="L589" s="17"/>
      <c r="M589" s="17"/>
      <c r="N589" s="56"/>
      <c r="O589" s="14"/>
      <c r="P589" s="14"/>
      <c r="Q589" s="14"/>
      <c r="R589" s="14"/>
    </row>
    <row r="590" spans="1:18" s="128" customFormat="1" ht="13.5" thickBot="1">
      <c r="A590" s="14"/>
      <c r="B590" s="121"/>
      <c r="C590" s="118"/>
      <c r="D590" s="246"/>
      <c r="E590" s="315"/>
      <c r="F590" s="230"/>
      <c r="G590" s="35"/>
      <c r="H590" s="17"/>
      <c r="I590" s="17"/>
      <c r="J590" s="17"/>
      <c r="K590" s="17"/>
      <c r="L590" s="17"/>
      <c r="M590" s="17"/>
      <c r="N590" s="56"/>
      <c r="O590" s="14"/>
      <c r="P590" s="14"/>
      <c r="Q590" s="14"/>
      <c r="R590" s="14"/>
    </row>
    <row r="591" spans="1:18" ht="38.25">
      <c r="A591" s="99" t="s">
        <v>102</v>
      </c>
      <c r="B591" s="100"/>
      <c r="C591" s="100"/>
      <c r="D591" s="237"/>
      <c r="E591" s="306"/>
      <c r="F591" s="101"/>
      <c r="G591" s="21"/>
      <c r="H591" s="41" t="s">
        <v>441</v>
      </c>
      <c r="I591" s="32" t="s">
        <v>2</v>
      </c>
      <c r="J591" s="32" t="s">
        <v>3</v>
      </c>
      <c r="K591" s="32" t="s">
        <v>4</v>
      </c>
      <c r="L591" s="32" t="s">
        <v>6</v>
      </c>
      <c r="M591" s="32" t="s">
        <v>2169</v>
      </c>
      <c r="N591" s="32" t="s">
        <v>5</v>
      </c>
      <c r="O591" s="28" t="s">
        <v>7</v>
      </c>
      <c r="P591" s="80" t="s">
        <v>8</v>
      </c>
      <c r="Q591" s="82" t="s">
        <v>9</v>
      </c>
      <c r="R591" s="28" t="s">
        <v>10</v>
      </c>
    </row>
    <row r="592" spans="1:18" ht="13.5" thickBot="1">
      <c r="A592" s="102"/>
      <c r="B592" s="103"/>
      <c r="C592" s="103"/>
      <c r="D592" s="238"/>
      <c r="E592" s="307"/>
      <c r="F592" s="104"/>
      <c r="G592" s="22"/>
      <c r="H592" s="40" t="s">
        <v>12</v>
      </c>
      <c r="I592" s="33" t="s">
        <v>11</v>
      </c>
      <c r="J592" s="33" t="s">
        <v>12</v>
      </c>
      <c r="K592" s="33" t="s">
        <v>11</v>
      </c>
      <c r="L592" s="33" t="s">
        <v>13</v>
      </c>
      <c r="M592" s="33" t="s">
        <v>13</v>
      </c>
      <c r="N592" s="33" t="s">
        <v>14</v>
      </c>
      <c r="O592" s="84"/>
      <c r="P592" s="81"/>
      <c r="Q592" s="83"/>
      <c r="R592" s="84"/>
    </row>
    <row r="593" spans="1:18">
      <c r="A593" s="42" t="s">
        <v>15</v>
      </c>
      <c r="B593" s="42" t="s">
        <v>16</v>
      </c>
      <c r="C593" s="75" t="s">
        <v>17</v>
      </c>
      <c r="D593" s="42" t="s">
        <v>18</v>
      </c>
      <c r="E593" s="308"/>
      <c r="F593" s="76" t="s">
        <v>19</v>
      </c>
      <c r="G593" s="23"/>
      <c r="H593" s="24">
        <v>42869</v>
      </c>
      <c r="I593" s="24">
        <v>42883</v>
      </c>
      <c r="J593" s="31">
        <v>42911</v>
      </c>
      <c r="K593" s="31">
        <v>42925</v>
      </c>
      <c r="L593" s="31">
        <v>42981</v>
      </c>
      <c r="M593" s="31">
        <v>43016</v>
      </c>
      <c r="N593" s="31">
        <v>43079</v>
      </c>
      <c r="O593" s="31"/>
      <c r="P593" s="25"/>
      <c r="Q593" s="26"/>
      <c r="R593" s="26"/>
    </row>
    <row r="594" spans="1:18">
      <c r="A594" s="12">
        <v>1</v>
      </c>
      <c r="B594" s="95" t="s">
        <v>103</v>
      </c>
      <c r="C594" s="95" t="s">
        <v>555</v>
      </c>
      <c r="D594" s="242">
        <v>1964</v>
      </c>
      <c r="E594" s="256" t="s">
        <v>556</v>
      </c>
      <c r="F594" s="95" t="s">
        <v>557</v>
      </c>
      <c r="G594" s="122" t="str">
        <f>IF(COUNTIF(uomini,C594)&gt;1,"x"," ")</f>
        <v xml:space="preserve"> </v>
      </c>
      <c r="H594" s="10">
        <f>VLOOKUP(C594,'1 PORTOSELVAGGIO'!MONOPOLI,5,FALSE)</f>
        <v>34</v>
      </c>
      <c r="I594" s="10">
        <f>VLOOKUP(C594,CHIARO1,7,FALSE)</f>
        <v>34</v>
      </c>
      <c r="J594" s="10">
        <f>VLOOKUP(C594,GAGLIANO1,8,FALSE)</f>
        <v>34</v>
      </c>
      <c r="K594" s="327">
        <f>VLOOKUP(C594,severino1,8,FALSE)</f>
        <v>25</v>
      </c>
      <c r="L594" s="123">
        <v>35</v>
      </c>
      <c r="M594" s="10">
        <v>34</v>
      </c>
      <c r="N594" s="330">
        <v>27</v>
      </c>
      <c r="O594" s="125">
        <v>15</v>
      </c>
      <c r="P594" s="125">
        <f>SUM(H594:O594)</f>
        <v>238</v>
      </c>
      <c r="Q594" s="125">
        <f>COUNT(F594:N594)</f>
        <v>7</v>
      </c>
      <c r="R594" s="125">
        <f>P594-K594-N594</f>
        <v>186</v>
      </c>
    </row>
    <row r="595" spans="1:18">
      <c r="A595" s="12">
        <v>2</v>
      </c>
      <c r="B595" s="95" t="s">
        <v>103</v>
      </c>
      <c r="C595" s="208" t="s">
        <v>1728</v>
      </c>
      <c r="D595" s="240">
        <v>1967</v>
      </c>
      <c r="E595" s="286" t="s">
        <v>641</v>
      </c>
      <c r="F595" s="66" t="s">
        <v>642</v>
      </c>
      <c r="G595" s="122" t="str">
        <f>IF(COUNTIF(uomini,C595)&gt;1,"x"," ")</f>
        <v xml:space="preserve"> </v>
      </c>
      <c r="H595" s="10"/>
      <c r="I595" s="10"/>
      <c r="J595" s="10">
        <f>VLOOKUP(C595,GAGLIANO1,8,FALSE)</f>
        <v>38</v>
      </c>
      <c r="K595" s="10">
        <f>VLOOKUP(C595,severino1,8,FALSE)</f>
        <v>34</v>
      </c>
      <c r="L595" s="123">
        <v>38</v>
      </c>
      <c r="M595" s="10">
        <v>35</v>
      </c>
      <c r="N595" s="123">
        <v>30</v>
      </c>
      <c r="O595" s="125"/>
      <c r="P595" s="125">
        <f>SUM(H595:O595)</f>
        <v>175</v>
      </c>
      <c r="Q595" s="125">
        <f>COUNT(F595:N595)</f>
        <v>5</v>
      </c>
      <c r="R595" s="125">
        <f>P595+O595</f>
        <v>175</v>
      </c>
    </row>
    <row r="596" spans="1:18">
      <c r="A596" s="12">
        <v>3</v>
      </c>
      <c r="B596" s="95" t="s">
        <v>103</v>
      </c>
      <c r="C596" s="95" t="s">
        <v>591</v>
      </c>
      <c r="D596" s="242">
        <v>1964</v>
      </c>
      <c r="E596" s="256" t="s">
        <v>445</v>
      </c>
      <c r="F596" s="95" t="s">
        <v>446</v>
      </c>
      <c r="G596" s="122" t="str">
        <f>IF(COUNTIF(uomini,C596)&gt;1,"x"," ")</f>
        <v xml:space="preserve"> </v>
      </c>
      <c r="H596" s="10">
        <f>VLOOKUP(C596,'1 PORTOSELVAGGIO'!MONOPOLI,5,FALSE)</f>
        <v>31</v>
      </c>
      <c r="I596" s="10">
        <f>VLOOKUP(C596,CHIARO1,7,FALSE)</f>
        <v>38</v>
      </c>
      <c r="J596" s="10"/>
      <c r="K596" s="10">
        <f>VLOOKUP(C596,severino1,8,FALSE)</f>
        <v>32</v>
      </c>
      <c r="L596" s="123">
        <v>36</v>
      </c>
      <c r="M596" s="10">
        <v>38</v>
      </c>
      <c r="N596" s="330">
        <v>29</v>
      </c>
      <c r="O596" s="125"/>
      <c r="P596" s="125">
        <f>SUM(H596:O596)</f>
        <v>204</v>
      </c>
      <c r="Q596" s="125">
        <f>COUNT(F596:N596)</f>
        <v>6</v>
      </c>
      <c r="R596" s="125">
        <f>P596-N596</f>
        <v>175</v>
      </c>
    </row>
    <row r="597" spans="1:18">
      <c r="A597" s="12">
        <v>3</v>
      </c>
      <c r="B597" s="95" t="s">
        <v>103</v>
      </c>
      <c r="C597" s="95" t="s">
        <v>432</v>
      </c>
      <c r="D597" s="242">
        <v>1967</v>
      </c>
      <c r="E597" s="256" t="s">
        <v>445</v>
      </c>
      <c r="F597" s="95" t="s">
        <v>446</v>
      </c>
      <c r="G597" s="122" t="str">
        <f>IF(COUNTIF(uomini,C597)&gt;1,"x"," ")</f>
        <v xml:space="preserve"> </v>
      </c>
      <c r="H597" s="10">
        <f>VLOOKUP(C597,'1 PORTOSELVAGGIO'!MONOPOLI,5,FALSE)</f>
        <v>29</v>
      </c>
      <c r="I597" s="10">
        <f>VLOOKUP(C597,CHIARO1,7,FALSE)</f>
        <v>35</v>
      </c>
      <c r="J597" s="10">
        <f>VLOOKUP(C597,GAGLIANO1,8,FALSE)</f>
        <v>30</v>
      </c>
      <c r="K597" s="327">
        <f>VLOOKUP(C597,severino1,8,FALSE)</f>
        <v>21</v>
      </c>
      <c r="L597" s="123">
        <v>32</v>
      </c>
      <c r="M597" s="10">
        <v>32</v>
      </c>
      <c r="N597" s="330">
        <v>25</v>
      </c>
      <c r="O597" s="125">
        <v>15</v>
      </c>
      <c r="P597" s="125">
        <f>SUM(H597:O597)</f>
        <v>219</v>
      </c>
      <c r="Q597" s="125">
        <f>COUNT(F597:N597)</f>
        <v>7</v>
      </c>
      <c r="R597" s="125">
        <f>P597-N597-K597</f>
        <v>173</v>
      </c>
    </row>
    <row r="598" spans="1:18">
      <c r="A598" s="12">
        <v>5</v>
      </c>
      <c r="B598" s="95" t="s">
        <v>103</v>
      </c>
      <c r="C598" s="95" t="s">
        <v>735</v>
      </c>
      <c r="D598" s="242">
        <v>1966</v>
      </c>
      <c r="E598" s="256" t="s">
        <v>736</v>
      </c>
      <c r="F598" s="95" t="s">
        <v>737</v>
      </c>
      <c r="G598" s="122" t="str">
        <f>IF(COUNTIF(uomini,C598)&gt;1,"x"," ")</f>
        <v xml:space="preserve"> </v>
      </c>
      <c r="H598" s="10">
        <f>VLOOKUP(C598,'1 PORTOSELVAGGIO'!MONOPOLI,5,FALSE)</f>
        <v>15</v>
      </c>
      <c r="I598" s="10"/>
      <c r="J598" s="10"/>
      <c r="K598" s="10">
        <f>VLOOKUP(C598,severino1,8,FALSE)</f>
        <v>33</v>
      </c>
      <c r="L598" s="123">
        <v>34</v>
      </c>
      <c r="M598" s="10">
        <v>40</v>
      </c>
      <c r="N598" s="123">
        <v>33</v>
      </c>
      <c r="O598" s="125"/>
      <c r="P598" s="125">
        <f>SUM(H598:O598)</f>
        <v>155</v>
      </c>
      <c r="Q598" s="125">
        <f>COUNT(F598:N598)</f>
        <v>5</v>
      </c>
      <c r="R598" s="125">
        <f>P598+O598</f>
        <v>155</v>
      </c>
    </row>
    <row r="599" spans="1:18">
      <c r="A599" s="12">
        <v>6</v>
      </c>
      <c r="B599" s="95" t="s">
        <v>103</v>
      </c>
      <c r="C599" s="146" t="s">
        <v>1503</v>
      </c>
      <c r="D599" s="222">
        <v>1964</v>
      </c>
      <c r="E599" s="223" t="s">
        <v>641</v>
      </c>
      <c r="F599" s="146" t="s">
        <v>642</v>
      </c>
      <c r="G599" s="122" t="str">
        <f>IF(COUNTIF(uomini,C599)&gt;1,"x"," ")</f>
        <v xml:space="preserve"> </v>
      </c>
      <c r="H599" s="9"/>
      <c r="I599" s="10">
        <f>VLOOKUP(C599,CHIARO1,7,FALSE)</f>
        <v>33</v>
      </c>
      <c r="J599" s="10">
        <f>VLOOKUP(C599,GAGLIANO1,8,FALSE)</f>
        <v>36</v>
      </c>
      <c r="K599" s="10">
        <f>VLOOKUP(C599,severino1,8,FALSE)</f>
        <v>23</v>
      </c>
      <c r="L599" s="123">
        <v>33</v>
      </c>
      <c r="M599" s="10"/>
      <c r="N599" s="123">
        <v>28</v>
      </c>
      <c r="O599" s="125"/>
      <c r="P599" s="125">
        <f>SUM(H599:O599)</f>
        <v>153</v>
      </c>
      <c r="Q599" s="125">
        <f>COUNT(F599:N599)</f>
        <v>5</v>
      </c>
      <c r="R599" s="125">
        <f>P599+O599</f>
        <v>153</v>
      </c>
    </row>
    <row r="600" spans="1:18">
      <c r="A600" s="12">
        <v>7</v>
      </c>
      <c r="B600" s="95" t="s">
        <v>103</v>
      </c>
      <c r="C600" s="95" t="s">
        <v>435</v>
      </c>
      <c r="D600" s="242">
        <v>1963</v>
      </c>
      <c r="E600" s="256" t="s">
        <v>458</v>
      </c>
      <c r="F600" s="95" t="s">
        <v>459</v>
      </c>
      <c r="G600" s="122" t="str">
        <f>IF(COUNTIF(uomini,C600)&gt;1,"x"," ")</f>
        <v xml:space="preserve"> </v>
      </c>
      <c r="H600" s="327">
        <f>VLOOKUP(C600,'1 PORTOSELVAGGIO'!MONOPOLI,5,FALSE)</f>
        <v>17</v>
      </c>
      <c r="I600" s="10">
        <f>VLOOKUP(C600,CHIARO1,7,FALSE)</f>
        <v>26</v>
      </c>
      <c r="J600" s="10">
        <f>VLOOKUP(C600,GAGLIANO1,8,FALSE)</f>
        <v>26</v>
      </c>
      <c r="K600" s="10">
        <f>VLOOKUP(C600,severino1,8,FALSE)</f>
        <v>19</v>
      </c>
      <c r="L600" s="123">
        <v>29</v>
      </c>
      <c r="M600" s="10">
        <v>30</v>
      </c>
      <c r="N600" s="330">
        <v>1</v>
      </c>
      <c r="O600" s="125">
        <v>15</v>
      </c>
      <c r="P600" s="125">
        <f>SUM(H600:O600)</f>
        <v>163</v>
      </c>
      <c r="Q600" s="125">
        <f>COUNT(F600:N600)</f>
        <v>7</v>
      </c>
      <c r="R600" s="125">
        <f>P600-H600-N600</f>
        <v>145</v>
      </c>
    </row>
    <row r="601" spans="1:18">
      <c r="A601" s="12">
        <v>8</v>
      </c>
      <c r="B601" s="95" t="s">
        <v>103</v>
      </c>
      <c r="C601" s="146" t="s">
        <v>1541</v>
      </c>
      <c r="D601" s="222">
        <v>1966</v>
      </c>
      <c r="E601" s="223" t="s">
        <v>1542</v>
      </c>
      <c r="F601" s="146" t="s">
        <v>1543</v>
      </c>
      <c r="G601" s="122" t="str">
        <f>IF(COUNTIF(uomini,C601)&gt;1,"x"," ")</f>
        <v xml:space="preserve"> </v>
      </c>
      <c r="H601" s="9"/>
      <c r="I601" s="10">
        <f>VLOOKUP(C601,CHIARO1,7,FALSE)</f>
        <v>27</v>
      </c>
      <c r="J601" s="10"/>
      <c r="K601" s="10">
        <f>VLOOKUP(C601,severino1,8,FALSE)</f>
        <v>7</v>
      </c>
      <c r="L601" s="123">
        <v>27</v>
      </c>
      <c r="M601" s="10">
        <v>26</v>
      </c>
      <c r="N601" s="123">
        <v>15</v>
      </c>
      <c r="O601" s="125"/>
      <c r="P601" s="125">
        <f>SUM(H601:O601)</f>
        <v>102</v>
      </c>
      <c r="Q601" s="125">
        <f>COUNT(F601:N601)</f>
        <v>5</v>
      </c>
      <c r="R601" s="125">
        <f>P601+O601</f>
        <v>102</v>
      </c>
    </row>
    <row r="602" spans="1:18">
      <c r="A602" s="12">
        <v>9</v>
      </c>
      <c r="B602" s="95" t="s">
        <v>103</v>
      </c>
      <c r="C602" s="95" t="s">
        <v>418</v>
      </c>
      <c r="D602" s="242">
        <v>1964</v>
      </c>
      <c r="E602" s="256" t="s">
        <v>641</v>
      </c>
      <c r="F602" s="95" t="s">
        <v>642</v>
      </c>
      <c r="G602" s="122" t="str">
        <f>IF(COUNTIF(uomini,C602)&gt;1,"x"," ")</f>
        <v xml:space="preserve"> </v>
      </c>
      <c r="H602" s="10">
        <f>VLOOKUP(C602,'1 PORTOSELVAGGIO'!MONOPOLI,5,FALSE)</f>
        <v>1</v>
      </c>
      <c r="I602" s="10">
        <f>VLOOKUP(C602,CHIARO1,7,FALSE)</f>
        <v>20</v>
      </c>
      <c r="J602" s="10">
        <f>VLOOKUP(C602,GAGLIANO1,8,FALSE)</f>
        <v>10</v>
      </c>
      <c r="K602" s="10">
        <f>VLOOKUP(C602,severino1,8,FALSE)</f>
        <v>1</v>
      </c>
      <c r="L602" s="123"/>
      <c r="M602" s="10">
        <v>21</v>
      </c>
      <c r="N602" s="123"/>
      <c r="O602" s="125"/>
      <c r="P602" s="125">
        <f>SUM(H602:O602)</f>
        <v>53</v>
      </c>
      <c r="Q602" s="125">
        <f>COUNT(F602:N602)</f>
        <v>5</v>
      </c>
      <c r="R602" s="125">
        <f>P602+O602</f>
        <v>53</v>
      </c>
    </row>
    <row r="603" spans="1:18" s="128" customFormat="1">
      <c r="A603" s="279"/>
      <c r="B603" s="275"/>
      <c r="C603" s="275"/>
      <c r="D603" s="292"/>
      <c r="E603" s="289"/>
      <c r="F603" s="275"/>
      <c r="G603" s="296"/>
      <c r="H603" s="277"/>
      <c r="I603" s="277"/>
      <c r="J603" s="277"/>
      <c r="K603" s="277"/>
      <c r="L603" s="297"/>
      <c r="M603" s="277"/>
      <c r="N603" s="297"/>
      <c r="O603" s="298"/>
      <c r="P603" s="298"/>
      <c r="Q603" s="298"/>
      <c r="R603" s="298"/>
    </row>
    <row r="604" spans="1:18">
      <c r="A604" s="12">
        <v>10</v>
      </c>
      <c r="B604" s="95" t="s">
        <v>103</v>
      </c>
      <c r="C604" s="95" t="s">
        <v>410</v>
      </c>
      <c r="D604" s="242">
        <v>1966</v>
      </c>
      <c r="E604" s="256" t="s">
        <v>478</v>
      </c>
      <c r="F604" s="95" t="s">
        <v>479</v>
      </c>
      <c r="G604" s="122" t="str">
        <f t="shared" ref="G604:G635" si="78">IF(COUNTIF(uomini,C604)&gt;1,"x"," ")</f>
        <v xml:space="preserve"> </v>
      </c>
      <c r="H604" s="10">
        <f>VLOOKUP(C604,'1 PORTOSELVAGGIO'!MONOPOLI,5,FALSE)</f>
        <v>36</v>
      </c>
      <c r="I604" s="10">
        <f>VLOOKUP(C604,CHIARO1,7,FALSE)</f>
        <v>40</v>
      </c>
      <c r="J604" s="10"/>
      <c r="K604" s="10">
        <f t="shared" ref="K604:K610" si="79">VLOOKUP(C604,severino1,8,FALSE)</f>
        <v>27</v>
      </c>
      <c r="L604" s="123">
        <v>40</v>
      </c>
      <c r="M604" s="10"/>
      <c r="N604" s="123"/>
      <c r="O604" s="125"/>
      <c r="P604" s="125">
        <f t="shared" ref="P604:P635" si="80">SUM(H604:O604)</f>
        <v>143</v>
      </c>
      <c r="Q604" s="125">
        <f t="shared" ref="Q604:Q635" si="81">COUNT(F604:N604)</f>
        <v>4</v>
      </c>
      <c r="R604" s="125">
        <f t="shared" ref="R604:R635" si="82">P604+O604</f>
        <v>143</v>
      </c>
    </row>
    <row r="605" spans="1:18">
      <c r="A605" s="12">
        <v>11</v>
      </c>
      <c r="B605" s="95" t="s">
        <v>103</v>
      </c>
      <c r="C605" s="95" t="s">
        <v>488</v>
      </c>
      <c r="D605" s="242">
        <v>1967</v>
      </c>
      <c r="E605" s="256" t="s">
        <v>489</v>
      </c>
      <c r="F605" s="95" t="s">
        <v>490</v>
      </c>
      <c r="G605" s="122" t="str">
        <f t="shared" si="78"/>
        <v xml:space="preserve"> </v>
      </c>
      <c r="H605" s="10">
        <f>VLOOKUP(C605,'1 PORTOSELVAGGIO'!MONOPOLI,5,FALSE)</f>
        <v>38</v>
      </c>
      <c r="I605" s="10"/>
      <c r="J605" s="10">
        <f>VLOOKUP(C605,GAGLIANO1,8,FALSE)</f>
        <v>40</v>
      </c>
      <c r="K605" s="10">
        <f t="shared" si="79"/>
        <v>40</v>
      </c>
      <c r="L605" s="123"/>
      <c r="M605" s="10"/>
      <c r="N605" s="123"/>
      <c r="O605" s="125"/>
      <c r="P605" s="125">
        <f t="shared" si="80"/>
        <v>118</v>
      </c>
      <c r="Q605" s="125">
        <f t="shared" si="81"/>
        <v>3</v>
      </c>
      <c r="R605" s="125">
        <f t="shared" si="82"/>
        <v>118</v>
      </c>
    </row>
    <row r="606" spans="1:18">
      <c r="A606" s="12">
        <v>12</v>
      </c>
      <c r="B606" s="95" t="s">
        <v>103</v>
      </c>
      <c r="C606" s="208" t="s">
        <v>1745</v>
      </c>
      <c r="D606" s="240">
        <v>1964</v>
      </c>
      <c r="E606" s="286" t="s">
        <v>445</v>
      </c>
      <c r="F606" s="66" t="s">
        <v>446</v>
      </c>
      <c r="G606" s="122" t="str">
        <f t="shared" si="78"/>
        <v xml:space="preserve"> </v>
      </c>
      <c r="H606" s="10"/>
      <c r="I606" s="10"/>
      <c r="J606" s="10">
        <f>VLOOKUP(C606,GAGLIANO1,8,FALSE)</f>
        <v>31</v>
      </c>
      <c r="K606" s="10">
        <f t="shared" si="79"/>
        <v>22</v>
      </c>
      <c r="L606" s="123">
        <v>31</v>
      </c>
      <c r="M606" s="10">
        <v>33</v>
      </c>
      <c r="N606" s="123"/>
      <c r="O606" s="125"/>
      <c r="P606" s="125">
        <f t="shared" si="80"/>
        <v>117</v>
      </c>
      <c r="Q606" s="125">
        <f t="shared" si="81"/>
        <v>4</v>
      </c>
      <c r="R606" s="125">
        <f t="shared" si="82"/>
        <v>117</v>
      </c>
    </row>
    <row r="607" spans="1:18">
      <c r="A607" s="12">
        <v>13</v>
      </c>
      <c r="B607" s="95" t="s">
        <v>103</v>
      </c>
      <c r="C607" s="95" t="s">
        <v>674</v>
      </c>
      <c r="D607" s="242">
        <v>1967</v>
      </c>
      <c r="E607" s="256" t="s">
        <v>517</v>
      </c>
      <c r="F607" s="95" t="s">
        <v>518</v>
      </c>
      <c r="G607" s="122" t="str">
        <f t="shared" si="78"/>
        <v xml:space="preserve"> </v>
      </c>
      <c r="H607" s="10">
        <f>VLOOKUP(C607,'1 PORTOSELVAGGIO'!MONOPOLI,5,FALSE)</f>
        <v>24</v>
      </c>
      <c r="I607" s="10"/>
      <c r="J607" s="10"/>
      <c r="K607" s="10">
        <f t="shared" si="79"/>
        <v>20</v>
      </c>
      <c r="L607" s="123">
        <v>30</v>
      </c>
      <c r="M607" s="10">
        <v>31</v>
      </c>
      <c r="N607" s="123"/>
      <c r="O607" s="125"/>
      <c r="P607" s="125">
        <f t="shared" si="80"/>
        <v>105</v>
      </c>
      <c r="Q607" s="125">
        <f t="shared" si="81"/>
        <v>4</v>
      </c>
      <c r="R607" s="125">
        <f t="shared" si="82"/>
        <v>105</v>
      </c>
    </row>
    <row r="608" spans="1:18">
      <c r="A608" s="12">
        <v>14</v>
      </c>
      <c r="B608" s="95" t="s">
        <v>103</v>
      </c>
      <c r="C608" s="95" t="s">
        <v>574</v>
      </c>
      <c r="D608" s="242">
        <v>1964</v>
      </c>
      <c r="E608" s="256" t="s">
        <v>496</v>
      </c>
      <c r="F608" s="95" t="s">
        <v>497</v>
      </c>
      <c r="G608" s="122" t="str">
        <f t="shared" si="78"/>
        <v xml:space="preserve"> </v>
      </c>
      <c r="H608" s="10">
        <f>VLOOKUP(C608,'1 PORTOSELVAGGIO'!MONOPOLI,5,FALSE)</f>
        <v>33</v>
      </c>
      <c r="I608" s="10"/>
      <c r="J608" s="10">
        <f>VLOOKUP(C608,GAGLIANO1,8,FALSE)</f>
        <v>33</v>
      </c>
      <c r="K608" s="10">
        <f t="shared" si="79"/>
        <v>30</v>
      </c>
      <c r="L608" s="123"/>
      <c r="M608" s="10"/>
      <c r="N608" s="123"/>
      <c r="O608" s="125"/>
      <c r="P608" s="125">
        <f t="shared" si="80"/>
        <v>96</v>
      </c>
      <c r="Q608" s="125">
        <f t="shared" si="81"/>
        <v>3</v>
      </c>
      <c r="R608" s="125">
        <f t="shared" si="82"/>
        <v>96</v>
      </c>
    </row>
    <row r="609" spans="1:18">
      <c r="A609" s="12">
        <v>15</v>
      </c>
      <c r="B609" s="95" t="s">
        <v>103</v>
      </c>
      <c r="C609" s="95" t="s">
        <v>741</v>
      </c>
      <c r="D609" s="242">
        <v>1966</v>
      </c>
      <c r="E609" s="256" t="s">
        <v>552</v>
      </c>
      <c r="F609" s="95" t="s">
        <v>553</v>
      </c>
      <c r="G609" s="122" t="str">
        <f t="shared" si="78"/>
        <v xml:space="preserve"> </v>
      </c>
      <c r="H609" s="10">
        <f>VLOOKUP(C609,'1 PORTOSELVAGGIO'!MONOPOLI,5,FALSE)</f>
        <v>14</v>
      </c>
      <c r="I609" s="10"/>
      <c r="J609" s="10">
        <f>VLOOKUP(C609,GAGLIANO1,8,FALSE)</f>
        <v>23</v>
      </c>
      <c r="K609" s="10">
        <f t="shared" si="79"/>
        <v>14</v>
      </c>
      <c r="L609" s="123">
        <v>28</v>
      </c>
      <c r="M609" s="10"/>
      <c r="N609" s="123"/>
      <c r="O609" s="125"/>
      <c r="P609" s="125">
        <f t="shared" si="80"/>
        <v>79</v>
      </c>
      <c r="Q609" s="125">
        <f t="shared" si="81"/>
        <v>4</v>
      </c>
      <c r="R609" s="125">
        <f t="shared" si="82"/>
        <v>79</v>
      </c>
    </row>
    <row r="610" spans="1:18">
      <c r="A610" s="12">
        <v>16</v>
      </c>
      <c r="B610" s="95" t="s">
        <v>103</v>
      </c>
      <c r="C610" s="66" t="s">
        <v>1875</v>
      </c>
      <c r="D610" s="222">
        <v>1966</v>
      </c>
      <c r="E610" s="223" t="s">
        <v>534</v>
      </c>
      <c r="F610" s="146" t="s">
        <v>535</v>
      </c>
      <c r="G610" s="122" t="str">
        <f t="shared" si="78"/>
        <v xml:space="preserve"> </v>
      </c>
      <c r="H610" s="10"/>
      <c r="I610" s="10"/>
      <c r="J610" s="10"/>
      <c r="K610" s="10">
        <f t="shared" si="79"/>
        <v>36</v>
      </c>
      <c r="L610" s="123"/>
      <c r="M610" s="10"/>
      <c r="N610" s="123">
        <v>31</v>
      </c>
      <c r="O610" s="125"/>
      <c r="P610" s="125">
        <f t="shared" si="80"/>
        <v>67</v>
      </c>
      <c r="Q610" s="125">
        <f t="shared" si="81"/>
        <v>2</v>
      </c>
      <c r="R610" s="125">
        <f t="shared" si="82"/>
        <v>67</v>
      </c>
    </row>
    <row r="611" spans="1:18">
      <c r="A611" s="12">
        <v>17</v>
      </c>
      <c r="B611" s="95" t="s">
        <v>103</v>
      </c>
      <c r="C611" s="95" t="s">
        <v>412</v>
      </c>
      <c r="D611" s="242">
        <v>1966</v>
      </c>
      <c r="E611" s="256" t="s">
        <v>448</v>
      </c>
      <c r="F611" s="95" t="s">
        <v>449</v>
      </c>
      <c r="G611" s="122" t="str">
        <f t="shared" si="78"/>
        <v xml:space="preserve"> </v>
      </c>
      <c r="H611" s="10">
        <f>VLOOKUP(C611,'1 PORTOSELVAGGIO'!MONOPOLI,5,FALSE)</f>
        <v>30</v>
      </c>
      <c r="I611" s="10">
        <f>VLOOKUP(C611,CHIARO1,7,FALSE)</f>
        <v>32</v>
      </c>
      <c r="J611" s="10"/>
      <c r="K611" s="10"/>
      <c r="L611" s="123"/>
      <c r="M611" s="10"/>
      <c r="N611" s="123"/>
      <c r="O611" s="125"/>
      <c r="P611" s="125">
        <f t="shared" si="80"/>
        <v>62</v>
      </c>
      <c r="Q611" s="125">
        <f t="shared" si="81"/>
        <v>2</v>
      </c>
      <c r="R611" s="125">
        <f t="shared" si="82"/>
        <v>62</v>
      </c>
    </row>
    <row r="612" spans="1:18">
      <c r="A612" s="12">
        <v>18</v>
      </c>
      <c r="B612" s="95" t="s">
        <v>103</v>
      </c>
      <c r="C612" s="146" t="s">
        <v>1508</v>
      </c>
      <c r="D612" s="222">
        <v>1965</v>
      </c>
      <c r="E612" s="223" t="s">
        <v>1509</v>
      </c>
      <c r="F612" s="146" t="s">
        <v>1510</v>
      </c>
      <c r="G612" s="122" t="str">
        <f t="shared" si="78"/>
        <v xml:space="preserve"> </v>
      </c>
      <c r="H612" s="9"/>
      <c r="I612" s="10">
        <f>VLOOKUP(C612,CHIARO1,7,FALSE)</f>
        <v>31</v>
      </c>
      <c r="J612" s="10"/>
      <c r="K612" s="10">
        <f>VLOOKUP(C612,severino1,8,FALSE)</f>
        <v>31</v>
      </c>
      <c r="L612" s="123"/>
      <c r="M612" s="10"/>
      <c r="N612" s="123"/>
      <c r="O612" s="125"/>
      <c r="P612" s="125">
        <f t="shared" si="80"/>
        <v>62</v>
      </c>
      <c r="Q612" s="125">
        <f t="shared" si="81"/>
        <v>2</v>
      </c>
      <c r="R612" s="125">
        <f t="shared" si="82"/>
        <v>62</v>
      </c>
    </row>
    <row r="613" spans="1:18">
      <c r="A613" s="12">
        <v>19</v>
      </c>
      <c r="B613" s="95" t="s">
        <v>103</v>
      </c>
      <c r="C613" s="208" t="s">
        <v>1733</v>
      </c>
      <c r="D613" s="240">
        <v>1965</v>
      </c>
      <c r="E613" s="286" t="s">
        <v>1815</v>
      </c>
      <c r="F613" s="66" t="s">
        <v>1816</v>
      </c>
      <c r="G613" s="122" t="str">
        <f t="shared" si="78"/>
        <v xml:space="preserve"> </v>
      </c>
      <c r="H613" s="10"/>
      <c r="I613" s="10"/>
      <c r="J613" s="10">
        <f>VLOOKUP(C613,GAGLIANO1,8,FALSE)</f>
        <v>35</v>
      </c>
      <c r="K613" s="10">
        <f>VLOOKUP(C613,severino1,8,FALSE)</f>
        <v>24</v>
      </c>
      <c r="L613" s="123"/>
      <c r="M613" s="10"/>
      <c r="N613" s="123"/>
      <c r="O613" s="125"/>
      <c r="P613" s="125">
        <f t="shared" si="80"/>
        <v>59</v>
      </c>
      <c r="Q613" s="125">
        <f t="shared" si="81"/>
        <v>2</v>
      </c>
      <c r="R613" s="125">
        <f t="shared" si="82"/>
        <v>59</v>
      </c>
    </row>
    <row r="614" spans="1:18">
      <c r="A614" s="12">
        <v>20</v>
      </c>
      <c r="B614" s="95" t="s">
        <v>103</v>
      </c>
      <c r="C614" s="95" t="s">
        <v>724</v>
      </c>
      <c r="D614" s="242">
        <v>1963</v>
      </c>
      <c r="E614" s="256" t="s">
        <v>461</v>
      </c>
      <c r="F614" s="95" t="s">
        <v>462</v>
      </c>
      <c r="G614" s="122" t="str">
        <f t="shared" si="78"/>
        <v xml:space="preserve"> </v>
      </c>
      <c r="H614" s="10">
        <f>VLOOKUP(C614,'1 PORTOSELVAGGIO'!MONOPOLI,5,FALSE)</f>
        <v>16</v>
      </c>
      <c r="I614" s="10">
        <f>VLOOKUP(C614,CHIARO1,7,FALSE)</f>
        <v>28</v>
      </c>
      <c r="J614" s="10">
        <f>VLOOKUP(C614,GAGLIANO1,8,FALSE)</f>
        <v>11</v>
      </c>
      <c r="K614" s="10"/>
      <c r="L614" s="123"/>
      <c r="M614" s="10"/>
      <c r="N614" s="123"/>
      <c r="O614" s="125"/>
      <c r="P614" s="125">
        <f t="shared" si="80"/>
        <v>55</v>
      </c>
      <c r="Q614" s="125">
        <f t="shared" si="81"/>
        <v>3</v>
      </c>
      <c r="R614" s="125">
        <f t="shared" si="82"/>
        <v>55</v>
      </c>
    </row>
    <row r="615" spans="1:18">
      <c r="A615" s="12">
        <v>21</v>
      </c>
      <c r="B615" s="95" t="s">
        <v>103</v>
      </c>
      <c r="C615" s="95" t="s">
        <v>664</v>
      </c>
      <c r="D615" s="242">
        <v>1964</v>
      </c>
      <c r="E615" s="256" t="s">
        <v>598</v>
      </c>
      <c r="F615" s="95" t="s">
        <v>599</v>
      </c>
      <c r="G615" s="122" t="str">
        <f t="shared" si="78"/>
        <v xml:space="preserve"> </v>
      </c>
      <c r="H615" s="10">
        <f>VLOOKUP(C615,'1 PORTOSELVAGGIO'!MONOPOLI,5,FALSE)</f>
        <v>26</v>
      </c>
      <c r="I615" s="10"/>
      <c r="J615" s="10">
        <f>VLOOKUP(C615,GAGLIANO1,8,FALSE)</f>
        <v>28</v>
      </c>
      <c r="K615" s="10"/>
      <c r="L615" s="123"/>
      <c r="M615" s="10"/>
      <c r="N615" s="123"/>
      <c r="O615" s="125"/>
      <c r="P615" s="125">
        <f t="shared" si="80"/>
        <v>54</v>
      </c>
      <c r="Q615" s="125">
        <f t="shared" si="81"/>
        <v>2</v>
      </c>
      <c r="R615" s="125">
        <f t="shared" si="82"/>
        <v>54</v>
      </c>
    </row>
    <row r="616" spans="1:18">
      <c r="A616" s="12">
        <v>23</v>
      </c>
      <c r="B616" s="95" t="s">
        <v>103</v>
      </c>
      <c r="C616" s="66" t="s">
        <v>1955</v>
      </c>
      <c r="D616" s="222">
        <v>1966</v>
      </c>
      <c r="E616" s="223" t="s">
        <v>445</v>
      </c>
      <c r="F616" s="146" t="s">
        <v>446</v>
      </c>
      <c r="G616" s="122" t="str">
        <f t="shared" si="78"/>
        <v xml:space="preserve"> </v>
      </c>
      <c r="H616" s="10"/>
      <c r="I616" s="10"/>
      <c r="J616" s="10"/>
      <c r="K616" s="10">
        <f>VLOOKUP(C616,severino1,8,FALSE)</f>
        <v>3</v>
      </c>
      <c r="L616" s="123">
        <v>26</v>
      </c>
      <c r="M616" s="10">
        <v>24</v>
      </c>
      <c r="N616" s="123"/>
      <c r="O616" s="125"/>
      <c r="P616" s="125">
        <f t="shared" si="80"/>
        <v>53</v>
      </c>
      <c r="Q616" s="125">
        <f t="shared" si="81"/>
        <v>3</v>
      </c>
      <c r="R616" s="125">
        <f t="shared" si="82"/>
        <v>53</v>
      </c>
    </row>
    <row r="617" spans="1:18">
      <c r="A617" s="12">
        <v>24</v>
      </c>
      <c r="B617" s="95" t="s">
        <v>103</v>
      </c>
      <c r="C617" s="146" t="s">
        <v>2124</v>
      </c>
      <c r="D617" s="222">
        <v>1963</v>
      </c>
      <c r="E617" s="223" t="s">
        <v>2081</v>
      </c>
      <c r="F617" s="146" t="s">
        <v>2062</v>
      </c>
      <c r="G617" s="122" t="str">
        <f t="shared" si="78"/>
        <v xml:space="preserve"> </v>
      </c>
      <c r="H617" s="9"/>
      <c r="I617" s="9"/>
      <c r="J617" s="9"/>
      <c r="K617" s="9"/>
      <c r="L617" s="66">
        <v>25</v>
      </c>
      <c r="M617" s="10">
        <v>25</v>
      </c>
      <c r="N617" s="123"/>
      <c r="O617" s="125"/>
      <c r="P617" s="125">
        <f t="shared" si="80"/>
        <v>50</v>
      </c>
      <c r="Q617" s="125">
        <f t="shared" si="81"/>
        <v>2</v>
      </c>
      <c r="R617" s="125">
        <f t="shared" si="82"/>
        <v>50</v>
      </c>
    </row>
    <row r="618" spans="1:18">
      <c r="A618" s="12">
        <v>25</v>
      </c>
      <c r="B618" s="95" t="s">
        <v>103</v>
      </c>
      <c r="C618" s="95" t="s">
        <v>696</v>
      </c>
      <c r="D618" s="242">
        <v>1966</v>
      </c>
      <c r="E618" s="256" t="s">
        <v>652</v>
      </c>
      <c r="F618" s="95" t="s">
        <v>653</v>
      </c>
      <c r="G618" s="122" t="str">
        <f t="shared" si="78"/>
        <v xml:space="preserve"> </v>
      </c>
      <c r="H618" s="10">
        <f>VLOOKUP(C618,'1 PORTOSELVAGGIO'!MONOPOLI,5,FALSE)</f>
        <v>20</v>
      </c>
      <c r="I618" s="10"/>
      <c r="J618" s="10">
        <f>VLOOKUP(C618,GAGLIANO1,8,FALSE)</f>
        <v>27</v>
      </c>
      <c r="K618" s="10"/>
      <c r="L618" s="123"/>
      <c r="M618" s="10"/>
      <c r="N618" s="123"/>
      <c r="O618" s="125"/>
      <c r="P618" s="125">
        <f t="shared" si="80"/>
        <v>47</v>
      </c>
      <c r="Q618" s="125">
        <f t="shared" si="81"/>
        <v>2</v>
      </c>
      <c r="R618" s="125">
        <f t="shared" si="82"/>
        <v>47</v>
      </c>
    </row>
    <row r="619" spans="1:18">
      <c r="A619" s="12">
        <v>26</v>
      </c>
      <c r="B619" s="95" t="s">
        <v>103</v>
      </c>
      <c r="C619" s="146" t="s">
        <v>1535</v>
      </c>
      <c r="D619" s="222">
        <v>1964</v>
      </c>
      <c r="E619" s="223" t="s">
        <v>1533</v>
      </c>
      <c r="F619" s="146" t="s">
        <v>1534</v>
      </c>
      <c r="G619" s="122" t="str">
        <f t="shared" si="78"/>
        <v xml:space="preserve"> </v>
      </c>
      <c r="H619" s="9"/>
      <c r="I619" s="10">
        <f>VLOOKUP(C619,CHIARO1,7,FALSE)</f>
        <v>29</v>
      </c>
      <c r="J619" s="10"/>
      <c r="K619" s="10">
        <f>VLOOKUP(C619,severino1,8,FALSE)</f>
        <v>17</v>
      </c>
      <c r="L619" s="123"/>
      <c r="M619" s="10"/>
      <c r="N619" s="123"/>
      <c r="O619" s="125"/>
      <c r="P619" s="125">
        <f t="shared" si="80"/>
        <v>46</v>
      </c>
      <c r="Q619" s="125">
        <f t="shared" si="81"/>
        <v>2</v>
      </c>
      <c r="R619" s="125">
        <f t="shared" si="82"/>
        <v>46</v>
      </c>
    </row>
    <row r="620" spans="1:18">
      <c r="A620" s="12">
        <v>27</v>
      </c>
      <c r="B620" s="95" t="s">
        <v>103</v>
      </c>
      <c r="C620" s="146" t="s">
        <v>2126</v>
      </c>
      <c r="D620" s="222">
        <v>1963</v>
      </c>
      <c r="E620" s="223" t="s">
        <v>2142</v>
      </c>
      <c r="F620" s="146" t="s">
        <v>2143</v>
      </c>
      <c r="G620" s="122" t="str">
        <f t="shared" si="78"/>
        <v xml:space="preserve"> </v>
      </c>
      <c r="H620" s="9"/>
      <c r="I620" s="9"/>
      <c r="J620" s="9"/>
      <c r="K620" s="9"/>
      <c r="L620" s="66">
        <v>24</v>
      </c>
      <c r="M620" s="10">
        <v>22</v>
      </c>
      <c r="N620" s="123"/>
      <c r="O620" s="125"/>
      <c r="P620" s="125">
        <f t="shared" si="80"/>
        <v>46</v>
      </c>
      <c r="Q620" s="125">
        <f t="shared" si="81"/>
        <v>2</v>
      </c>
      <c r="R620" s="125">
        <f t="shared" si="82"/>
        <v>46</v>
      </c>
    </row>
    <row r="621" spans="1:18">
      <c r="A621" s="12">
        <v>28</v>
      </c>
      <c r="B621" s="95" t="s">
        <v>103</v>
      </c>
      <c r="C621" s="66" t="s">
        <v>1917</v>
      </c>
      <c r="D621" s="222">
        <v>1966</v>
      </c>
      <c r="E621" s="223" t="s">
        <v>2081</v>
      </c>
      <c r="F621" s="146" t="s">
        <v>2062</v>
      </c>
      <c r="G621" s="122" t="str">
        <f t="shared" si="78"/>
        <v xml:space="preserve"> </v>
      </c>
      <c r="H621" s="10"/>
      <c r="I621" s="10"/>
      <c r="J621" s="10"/>
      <c r="K621" s="10">
        <f>VLOOKUP(C621,severino1,8,FALSE)</f>
        <v>12</v>
      </c>
      <c r="L621" s="123"/>
      <c r="M621" s="10">
        <v>28</v>
      </c>
      <c r="N621" s="123"/>
      <c r="O621" s="125"/>
      <c r="P621" s="125">
        <f t="shared" si="80"/>
        <v>40</v>
      </c>
      <c r="Q621" s="125">
        <f t="shared" si="81"/>
        <v>2</v>
      </c>
      <c r="R621" s="125">
        <f t="shared" si="82"/>
        <v>40</v>
      </c>
    </row>
    <row r="622" spans="1:18">
      <c r="A622" s="12">
        <v>29</v>
      </c>
      <c r="B622" s="95" t="s">
        <v>103</v>
      </c>
      <c r="C622" s="95" t="s">
        <v>475</v>
      </c>
      <c r="D622" s="242">
        <v>1965</v>
      </c>
      <c r="E622" s="256" t="s">
        <v>476</v>
      </c>
      <c r="F622" s="95" t="s">
        <v>477</v>
      </c>
      <c r="G622" s="122" t="str">
        <f t="shared" si="78"/>
        <v xml:space="preserve"> </v>
      </c>
      <c r="H622" s="10">
        <f>VLOOKUP(C622,'1 PORTOSELVAGGIO'!MONOPOLI,5,FALSE)</f>
        <v>40</v>
      </c>
      <c r="I622" s="10"/>
      <c r="J622" s="10"/>
      <c r="K622" s="10"/>
      <c r="L622" s="123"/>
      <c r="M622" s="10"/>
      <c r="N622" s="123"/>
      <c r="O622" s="125"/>
      <c r="P622" s="125">
        <f t="shared" si="80"/>
        <v>40</v>
      </c>
      <c r="Q622" s="125">
        <f t="shared" si="81"/>
        <v>1</v>
      </c>
      <c r="R622" s="125">
        <f t="shared" si="82"/>
        <v>40</v>
      </c>
    </row>
    <row r="623" spans="1:18">
      <c r="A623" s="12">
        <v>30</v>
      </c>
      <c r="B623" s="95" t="s">
        <v>103</v>
      </c>
      <c r="C623" s="66" t="s">
        <v>2378</v>
      </c>
      <c r="D623" s="20">
        <v>1963</v>
      </c>
      <c r="E623" s="260" t="s">
        <v>736</v>
      </c>
      <c r="F623" s="66" t="s">
        <v>737</v>
      </c>
      <c r="G623" s="122" t="str">
        <f t="shared" si="78"/>
        <v xml:space="preserve"> </v>
      </c>
      <c r="H623" s="9"/>
      <c r="I623" s="9"/>
      <c r="J623" s="9"/>
      <c r="K623" s="9"/>
      <c r="L623" s="9"/>
      <c r="M623" s="9"/>
      <c r="N623" s="299">
        <v>40</v>
      </c>
      <c r="O623" s="125"/>
      <c r="P623" s="125">
        <f t="shared" si="80"/>
        <v>40</v>
      </c>
      <c r="Q623" s="125">
        <f t="shared" si="81"/>
        <v>1</v>
      </c>
      <c r="R623" s="125">
        <f t="shared" si="82"/>
        <v>40</v>
      </c>
    </row>
    <row r="624" spans="1:18">
      <c r="A624" s="12">
        <v>31</v>
      </c>
      <c r="B624" s="95" t="s">
        <v>103</v>
      </c>
      <c r="C624" s="66" t="s">
        <v>2381</v>
      </c>
      <c r="D624" s="20">
        <v>1966</v>
      </c>
      <c r="E624" s="260" t="s">
        <v>736</v>
      </c>
      <c r="F624" s="66" t="s">
        <v>737</v>
      </c>
      <c r="G624" s="122" t="str">
        <f t="shared" si="78"/>
        <v xml:space="preserve"> </v>
      </c>
      <c r="H624" s="9"/>
      <c r="I624" s="9"/>
      <c r="J624" s="9"/>
      <c r="K624" s="9"/>
      <c r="L624" s="9"/>
      <c r="M624" s="9"/>
      <c r="N624" s="266">
        <v>38</v>
      </c>
      <c r="O624" s="125"/>
      <c r="P624" s="125">
        <f t="shared" si="80"/>
        <v>38</v>
      </c>
      <c r="Q624" s="125">
        <f t="shared" si="81"/>
        <v>1</v>
      </c>
      <c r="R624" s="125">
        <f t="shared" si="82"/>
        <v>38</v>
      </c>
    </row>
    <row r="625" spans="1:18">
      <c r="A625" s="12">
        <v>32</v>
      </c>
      <c r="B625" s="95" t="s">
        <v>103</v>
      </c>
      <c r="C625" s="66" t="s">
        <v>1872</v>
      </c>
      <c r="D625" s="222">
        <v>1967</v>
      </c>
      <c r="E625" s="223" t="s">
        <v>534</v>
      </c>
      <c r="F625" s="146" t="s">
        <v>535</v>
      </c>
      <c r="G625" s="122" t="str">
        <f t="shared" si="78"/>
        <v xml:space="preserve"> </v>
      </c>
      <c r="H625" s="10"/>
      <c r="I625" s="10"/>
      <c r="J625" s="10"/>
      <c r="K625" s="10">
        <f>VLOOKUP(C625,severino1,8,FALSE)</f>
        <v>38</v>
      </c>
      <c r="L625" s="123"/>
      <c r="M625" s="10"/>
      <c r="N625" s="123"/>
      <c r="O625" s="125"/>
      <c r="P625" s="125">
        <f t="shared" si="80"/>
        <v>38</v>
      </c>
      <c r="Q625" s="125">
        <f t="shared" si="81"/>
        <v>1</v>
      </c>
      <c r="R625" s="125">
        <f t="shared" si="82"/>
        <v>38</v>
      </c>
    </row>
    <row r="626" spans="1:18">
      <c r="A626" s="12">
        <v>33</v>
      </c>
      <c r="B626" s="95" t="s">
        <v>103</v>
      </c>
      <c r="C626" s="146" t="s">
        <v>1560</v>
      </c>
      <c r="D626" s="222">
        <v>1967</v>
      </c>
      <c r="E626" s="223" t="s">
        <v>1561</v>
      </c>
      <c r="F626" s="146" t="s">
        <v>1562</v>
      </c>
      <c r="G626" s="122" t="str">
        <f t="shared" si="78"/>
        <v xml:space="preserve"> </v>
      </c>
      <c r="H626" s="9"/>
      <c r="I626" s="10">
        <f>VLOOKUP(C626,CHIARO1,7,FALSE)</f>
        <v>25</v>
      </c>
      <c r="J626" s="10"/>
      <c r="K626" s="10">
        <f>VLOOKUP(C626,severino1,8,FALSE)</f>
        <v>11</v>
      </c>
      <c r="L626" s="123"/>
      <c r="M626" s="10"/>
      <c r="N626" s="123"/>
      <c r="O626" s="125"/>
      <c r="P626" s="125">
        <f t="shared" si="80"/>
        <v>36</v>
      </c>
      <c r="Q626" s="125">
        <f t="shared" si="81"/>
        <v>2</v>
      </c>
      <c r="R626" s="125">
        <f t="shared" si="82"/>
        <v>36</v>
      </c>
    </row>
    <row r="627" spans="1:18">
      <c r="A627" s="12">
        <v>34</v>
      </c>
      <c r="B627" s="95" t="s">
        <v>103</v>
      </c>
      <c r="C627" s="146" t="s">
        <v>2190</v>
      </c>
      <c r="D627" s="20"/>
      <c r="E627" s="223" t="s">
        <v>565</v>
      </c>
      <c r="F627" s="146" t="s">
        <v>566</v>
      </c>
      <c r="G627" s="122" t="str">
        <f t="shared" si="78"/>
        <v>x</v>
      </c>
      <c r="H627" s="9"/>
      <c r="I627" s="9"/>
      <c r="J627" s="9"/>
      <c r="K627" s="9"/>
      <c r="L627" s="9"/>
      <c r="M627" s="20">
        <v>36</v>
      </c>
      <c r="N627" s="123"/>
      <c r="O627" s="125"/>
      <c r="P627" s="125">
        <f t="shared" si="80"/>
        <v>36</v>
      </c>
      <c r="Q627" s="125">
        <f t="shared" si="81"/>
        <v>1</v>
      </c>
      <c r="R627" s="125">
        <f t="shared" si="82"/>
        <v>36</v>
      </c>
    </row>
    <row r="628" spans="1:18">
      <c r="A628" s="12">
        <v>35</v>
      </c>
      <c r="B628" s="95" t="s">
        <v>103</v>
      </c>
      <c r="C628" s="146" t="s">
        <v>1490</v>
      </c>
      <c r="D628" s="222">
        <v>1967</v>
      </c>
      <c r="E628" s="223" t="s">
        <v>805</v>
      </c>
      <c r="F628" s="146" t="s">
        <v>1491</v>
      </c>
      <c r="G628" s="122" t="str">
        <f t="shared" si="78"/>
        <v xml:space="preserve"> </v>
      </c>
      <c r="H628" s="9"/>
      <c r="I628" s="10">
        <f>VLOOKUP(C628,CHIARO1,7,FALSE)</f>
        <v>36</v>
      </c>
      <c r="J628" s="10"/>
      <c r="K628" s="10"/>
      <c r="L628" s="123"/>
      <c r="M628" s="10"/>
      <c r="N628" s="123"/>
      <c r="O628" s="125"/>
      <c r="P628" s="125">
        <f t="shared" si="80"/>
        <v>36</v>
      </c>
      <c r="Q628" s="125">
        <f t="shared" si="81"/>
        <v>1</v>
      </c>
      <c r="R628" s="125">
        <f t="shared" si="82"/>
        <v>36</v>
      </c>
    </row>
    <row r="629" spans="1:18">
      <c r="A629" s="12">
        <v>36</v>
      </c>
      <c r="B629" s="95" t="s">
        <v>103</v>
      </c>
      <c r="C629" s="66" t="s">
        <v>2384</v>
      </c>
      <c r="D629" s="20">
        <v>1966</v>
      </c>
      <c r="E629" s="260" t="s">
        <v>458</v>
      </c>
      <c r="F629" s="66" t="s">
        <v>459</v>
      </c>
      <c r="G629" s="122" t="str">
        <f t="shared" si="78"/>
        <v xml:space="preserve"> </v>
      </c>
      <c r="H629" s="9"/>
      <c r="I629" s="9"/>
      <c r="J629" s="9"/>
      <c r="K629" s="9"/>
      <c r="L629" s="9"/>
      <c r="M629" s="9"/>
      <c r="N629" s="266">
        <v>36</v>
      </c>
      <c r="O629" s="125"/>
      <c r="P629" s="125">
        <f t="shared" si="80"/>
        <v>36</v>
      </c>
      <c r="Q629" s="125">
        <f t="shared" si="81"/>
        <v>1</v>
      </c>
      <c r="R629" s="125">
        <f t="shared" si="82"/>
        <v>36</v>
      </c>
    </row>
    <row r="630" spans="1:18">
      <c r="A630" s="12">
        <v>37</v>
      </c>
      <c r="B630" s="95" t="s">
        <v>103</v>
      </c>
      <c r="C630" s="66" t="s">
        <v>2392</v>
      </c>
      <c r="D630" s="20">
        <v>1967</v>
      </c>
      <c r="E630" s="260" t="s">
        <v>736</v>
      </c>
      <c r="F630" s="66" t="s">
        <v>737</v>
      </c>
      <c r="G630" s="122" t="str">
        <f t="shared" si="78"/>
        <v xml:space="preserve"> </v>
      </c>
      <c r="H630" s="9"/>
      <c r="I630" s="9"/>
      <c r="J630" s="9"/>
      <c r="K630" s="9"/>
      <c r="L630" s="9"/>
      <c r="M630" s="9"/>
      <c r="N630" s="266">
        <v>35</v>
      </c>
      <c r="O630" s="125"/>
      <c r="P630" s="125">
        <f t="shared" si="80"/>
        <v>35</v>
      </c>
      <c r="Q630" s="125">
        <f t="shared" si="81"/>
        <v>1</v>
      </c>
      <c r="R630" s="125">
        <f t="shared" si="82"/>
        <v>35</v>
      </c>
    </row>
    <row r="631" spans="1:18">
      <c r="A631" s="12">
        <v>38</v>
      </c>
      <c r="B631" s="95" t="s">
        <v>103</v>
      </c>
      <c r="C631" s="95" t="s">
        <v>506</v>
      </c>
      <c r="D631" s="242">
        <v>1965</v>
      </c>
      <c r="E631" s="256" t="s">
        <v>507</v>
      </c>
      <c r="F631" s="95" t="s">
        <v>508</v>
      </c>
      <c r="G631" s="122" t="str">
        <f t="shared" si="78"/>
        <v xml:space="preserve"> </v>
      </c>
      <c r="H631" s="10">
        <f>VLOOKUP(C631,'1 PORTOSELVAGGIO'!MONOPOLI,5,FALSE)</f>
        <v>35</v>
      </c>
      <c r="I631" s="10"/>
      <c r="J631" s="10"/>
      <c r="K631" s="10"/>
      <c r="L631" s="123"/>
      <c r="M631" s="10"/>
      <c r="N631" s="123"/>
      <c r="O631" s="125"/>
      <c r="P631" s="125">
        <f t="shared" si="80"/>
        <v>35</v>
      </c>
      <c r="Q631" s="125">
        <f t="shared" si="81"/>
        <v>1</v>
      </c>
      <c r="R631" s="125">
        <f t="shared" si="82"/>
        <v>35</v>
      </c>
    </row>
    <row r="632" spans="1:18">
      <c r="A632" s="12">
        <v>39</v>
      </c>
      <c r="B632" s="95" t="s">
        <v>103</v>
      </c>
      <c r="C632" s="66" t="s">
        <v>1879</v>
      </c>
      <c r="D632" s="222">
        <v>1963</v>
      </c>
      <c r="E632" s="223" t="s">
        <v>884</v>
      </c>
      <c r="F632" s="146" t="s">
        <v>885</v>
      </c>
      <c r="G632" s="122" t="str">
        <f t="shared" si="78"/>
        <v xml:space="preserve"> </v>
      </c>
      <c r="H632" s="10"/>
      <c r="I632" s="10"/>
      <c r="J632" s="10"/>
      <c r="K632" s="10">
        <f>VLOOKUP(C632,severino1,8,FALSE)</f>
        <v>35</v>
      </c>
      <c r="L632" s="123"/>
      <c r="M632" s="10"/>
      <c r="N632" s="123"/>
      <c r="O632" s="125"/>
      <c r="P632" s="125">
        <f t="shared" si="80"/>
        <v>35</v>
      </c>
      <c r="Q632" s="125">
        <f t="shared" si="81"/>
        <v>1</v>
      </c>
      <c r="R632" s="125">
        <f t="shared" si="82"/>
        <v>35</v>
      </c>
    </row>
    <row r="633" spans="1:18">
      <c r="A633" s="12">
        <v>40</v>
      </c>
      <c r="B633" s="95" t="s">
        <v>103</v>
      </c>
      <c r="C633" s="66" t="s">
        <v>2394</v>
      </c>
      <c r="D633" s="20">
        <v>1964</v>
      </c>
      <c r="E633" s="260" t="s">
        <v>736</v>
      </c>
      <c r="F633" s="66" t="s">
        <v>737</v>
      </c>
      <c r="G633" s="122" t="str">
        <f t="shared" si="78"/>
        <v xml:space="preserve"> </v>
      </c>
      <c r="H633" s="9"/>
      <c r="I633" s="9"/>
      <c r="J633" s="9"/>
      <c r="K633" s="9"/>
      <c r="L633" s="9"/>
      <c r="M633" s="9"/>
      <c r="N633" s="266">
        <v>34</v>
      </c>
      <c r="O633" s="125"/>
      <c r="P633" s="125">
        <f t="shared" si="80"/>
        <v>34</v>
      </c>
      <c r="Q633" s="125">
        <f t="shared" si="81"/>
        <v>1</v>
      </c>
      <c r="R633" s="125">
        <f t="shared" si="82"/>
        <v>34</v>
      </c>
    </row>
    <row r="634" spans="1:18">
      <c r="A634" s="12">
        <v>41</v>
      </c>
      <c r="B634" s="95" t="s">
        <v>103</v>
      </c>
      <c r="C634" s="95" t="s">
        <v>587</v>
      </c>
      <c r="D634" s="242">
        <v>1964</v>
      </c>
      <c r="E634" s="256" t="s">
        <v>588</v>
      </c>
      <c r="F634" s="95" t="s">
        <v>589</v>
      </c>
      <c r="G634" s="122" t="str">
        <f t="shared" si="78"/>
        <v xml:space="preserve"> </v>
      </c>
      <c r="H634" s="10">
        <f>VLOOKUP(C634,'1 PORTOSELVAGGIO'!MONOPOLI,5,FALSE)</f>
        <v>32</v>
      </c>
      <c r="I634" s="10"/>
      <c r="J634" s="10"/>
      <c r="K634" s="10"/>
      <c r="L634" s="123"/>
      <c r="M634" s="10"/>
      <c r="N634" s="123"/>
      <c r="O634" s="125"/>
      <c r="P634" s="125">
        <f t="shared" si="80"/>
        <v>32</v>
      </c>
      <c r="Q634" s="125">
        <f t="shared" si="81"/>
        <v>1</v>
      </c>
      <c r="R634" s="125">
        <f t="shared" si="82"/>
        <v>32</v>
      </c>
    </row>
    <row r="635" spans="1:18">
      <c r="A635" s="12">
        <v>42</v>
      </c>
      <c r="B635" s="95" t="s">
        <v>103</v>
      </c>
      <c r="C635" s="66" t="s">
        <v>2398</v>
      </c>
      <c r="D635" s="20">
        <v>1967</v>
      </c>
      <c r="E635" s="260" t="s">
        <v>507</v>
      </c>
      <c r="F635" s="66" t="s">
        <v>508</v>
      </c>
      <c r="G635" s="122" t="str">
        <f t="shared" si="78"/>
        <v xml:space="preserve"> </v>
      </c>
      <c r="H635" s="9"/>
      <c r="I635" s="9"/>
      <c r="J635" s="9"/>
      <c r="K635" s="9"/>
      <c r="L635" s="9"/>
      <c r="M635" s="9"/>
      <c r="N635" s="266">
        <v>32</v>
      </c>
      <c r="O635" s="125"/>
      <c r="P635" s="125">
        <f t="shared" si="80"/>
        <v>32</v>
      </c>
      <c r="Q635" s="125">
        <f t="shared" si="81"/>
        <v>1</v>
      </c>
      <c r="R635" s="125">
        <f t="shared" si="82"/>
        <v>32</v>
      </c>
    </row>
    <row r="636" spans="1:18">
      <c r="A636" s="12">
        <v>43</v>
      </c>
      <c r="B636" s="95" t="s">
        <v>103</v>
      </c>
      <c r="C636" s="208" t="s">
        <v>1737</v>
      </c>
      <c r="D636" s="240">
        <v>1966</v>
      </c>
      <c r="E636" s="286" t="s">
        <v>856</v>
      </c>
      <c r="F636" s="66" t="s">
        <v>857</v>
      </c>
      <c r="G636" s="122" t="str">
        <f t="shared" ref="G636:G667" si="83">IF(COUNTIF(uomini,C636)&gt;1,"x"," ")</f>
        <v xml:space="preserve"> </v>
      </c>
      <c r="H636" s="10"/>
      <c r="I636" s="10"/>
      <c r="J636" s="10">
        <f>VLOOKUP(C636,GAGLIANO1,8,FALSE)</f>
        <v>32</v>
      </c>
      <c r="K636" s="10"/>
      <c r="L636" s="123"/>
      <c r="M636" s="10"/>
      <c r="N636" s="123"/>
      <c r="O636" s="125"/>
      <c r="P636" s="125">
        <f t="shared" ref="P636:P667" si="84">SUM(H636:O636)</f>
        <v>32</v>
      </c>
      <c r="Q636" s="125">
        <f t="shared" ref="Q636:Q667" si="85">COUNT(F636:N636)</f>
        <v>1</v>
      </c>
      <c r="R636" s="125">
        <f t="shared" ref="R636:R667" si="86">P636+O636</f>
        <v>32</v>
      </c>
    </row>
    <row r="637" spans="1:18">
      <c r="A637" s="12">
        <v>44</v>
      </c>
      <c r="B637" s="95" t="s">
        <v>103</v>
      </c>
      <c r="C637" s="146" t="s">
        <v>1532</v>
      </c>
      <c r="D637" s="222">
        <v>1964</v>
      </c>
      <c r="E637" s="223" t="s">
        <v>1533</v>
      </c>
      <c r="F637" s="146" t="s">
        <v>1534</v>
      </c>
      <c r="G637" s="122" t="str">
        <f t="shared" si="83"/>
        <v xml:space="preserve"> </v>
      </c>
      <c r="H637" s="9"/>
      <c r="I637" s="10">
        <f>VLOOKUP(C637,CHIARO1,7,FALSE)</f>
        <v>30</v>
      </c>
      <c r="J637" s="10"/>
      <c r="K637" s="10">
        <f>VLOOKUP(C637,severino1,8,FALSE)</f>
        <v>1</v>
      </c>
      <c r="L637" s="123"/>
      <c r="M637" s="10"/>
      <c r="N637" s="123"/>
      <c r="O637" s="125"/>
      <c r="P637" s="125">
        <f t="shared" si="84"/>
        <v>31</v>
      </c>
      <c r="Q637" s="125">
        <f t="shared" si="85"/>
        <v>2</v>
      </c>
      <c r="R637" s="125">
        <f t="shared" si="86"/>
        <v>31</v>
      </c>
    </row>
    <row r="638" spans="1:18">
      <c r="A638" s="12">
        <v>45</v>
      </c>
      <c r="B638" s="95" t="s">
        <v>103</v>
      </c>
      <c r="C638" s="146" t="s">
        <v>1587</v>
      </c>
      <c r="D638" s="222">
        <v>1966</v>
      </c>
      <c r="E638" s="223" t="s">
        <v>641</v>
      </c>
      <c r="F638" s="146" t="s">
        <v>642</v>
      </c>
      <c r="G638" s="122" t="str">
        <f t="shared" si="83"/>
        <v xml:space="preserve"> </v>
      </c>
      <c r="H638" s="9"/>
      <c r="I638" s="10">
        <f>VLOOKUP(C638,CHIARO1,7,FALSE)</f>
        <v>21</v>
      </c>
      <c r="J638" s="10"/>
      <c r="K638" s="10">
        <f>VLOOKUP(C638,severino1,8,FALSE)</f>
        <v>10</v>
      </c>
      <c r="L638" s="123"/>
      <c r="M638" s="10"/>
      <c r="N638" s="123"/>
      <c r="O638" s="125"/>
      <c r="P638" s="125">
        <f t="shared" si="84"/>
        <v>31</v>
      </c>
      <c r="Q638" s="125">
        <f t="shared" si="85"/>
        <v>2</v>
      </c>
      <c r="R638" s="125">
        <f t="shared" si="86"/>
        <v>31</v>
      </c>
    </row>
    <row r="639" spans="1:18">
      <c r="A639" s="12">
        <v>46</v>
      </c>
      <c r="B639" s="95" t="s">
        <v>103</v>
      </c>
      <c r="C639" s="95" t="s">
        <v>437</v>
      </c>
      <c r="D639" s="242">
        <v>1965</v>
      </c>
      <c r="E639" s="256" t="s">
        <v>448</v>
      </c>
      <c r="F639" s="95" t="s">
        <v>449</v>
      </c>
      <c r="G639" s="122" t="str">
        <f t="shared" si="83"/>
        <v xml:space="preserve"> </v>
      </c>
      <c r="H639" s="10">
        <f>VLOOKUP(C639,'1 PORTOSELVAGGIO'!MONOPOLI,5,FALSE)</f>
        <v>8</v>
      </c>
      <c r="I639" s="10">
        <f>VLOOKUP(C639,CHIARO1,7,FALSE)</f>
        <v>22</v>
      </c>
      <c r="J639" s="10"/>
      <c r="K639" s="10"/>
      <c r="L639" s="123"/>
      <c r="M639" s="10"/>
      <c r="N639" s="123"/>
      <c r="O639" s="125"/>
      <c r="P639" s="125">
        <f t="shared" si="84"/>
        <v>30</v>
      </c>
      <c r="Q639" s="125">
        <f t="shared" si="85"/>
        <v>2</v>
      </c>
      <c r="R639" s="125">
        <f t="shared" si="86"/>
        <v>30</v>
      </c>
    </row>
    <row r="640" spans="1:18">
      <c r="A640" s="12">
        <v>47</v>
      </c>
      <c r="B640" s="95" t="s">
        <v>103</v>
      </c>
      <c r="C640" s="66" t="s">
        <v>1885</v>
      </c>
      <c r="D640" s="222">
        <v>1966</v>
      </c>
      <c r="E640" s="223" t="s">
        <v>1567</v>
      </c>
      <c r="F640" s="146" t="s">
        <v>1568</v>
      </c>
      <c r="G640" s="122" t="str">
        <f t="shared" si="83"/>
        <v xml:space="preserve"> </v>
      </c>
      <c r="H640" s="10"/>
      <c r="I640" s="10"/>
      <c r="J640" s="10"/>
      <c r="K640" s="10">
        <f>VLOOKUP(C640,severino1,8,FALSE)</f>
        <v>29</v>
      </c>
      <c r="L640" s="123"/>
      <c r="M640" s="10"/>
      <c r="N640" s="123"/>
      <c r="O640" s="125"/>
      <c r="P640" s="125">
        <f t="shared" si="84"/>
        <v>29</v>
      </c>
      <c r="Q640" s="125">
        <f t="shared" si="85"/>
        <v>1</v>
      </c>
      <c r="R640" s="125">
        <f t="shared" si="86"/>
        <v>29</v>
      </c>
    </row>
    <row r="641" spans="1:18">
      <c r="A641" s="12">
        <v>48</v>
      </c>
      <c r="B641" s="95" t="s">
        <v>103</v>
      </c>
      <c r="C641" s="146" t="s">
        <v>2219</v>
      </c>
      <c r="D641" s="20"/>
      <c r="E641" s="223" t="s">
        <v>2154</v>
      </c>
      <c r="F641" s="146" t="s">
        <v>2155</v>
      </c>
      <c r="G641" s="122" t="str">
        <f t="shared" si="83"/>
        <v xml:space="preserve"> </v>
      </c>
      <c r="H641" s="9"/>
      <c r="I641" s="9"/>
      <c r="J641" s="9"/>
      <c r="K641" s="9"/>
      <c r="L641" s="9"/>
      <c r="M641" s="20">
        <v>29</v>
      </c>
      <c r="N641" s="123"/>
      <c r="O641" s="125"/>
      <c r="P641" s="125">
        <f t="shared" si="84"/>
        <v>29</v>
      </c>
      <c r="Q641" s="125">
        <f t="shared" si="85"/>
        <v>1</v>
      </c>
      <c r="R641" s="125">
        <f t="shared" si="86"/>
        <v>29</v>
      </c>
    </row>
    <row r="642" spans="1:18">
      <c r="A642" s="12">
        <v>49</v>
      </c>
      <c r="B642" s="95" t="s">
        <v>103</v>
      </c>
      <c r="C642" s="208" t="s">
        <v>1827</v>
      </c>
      <c r="D642" s="240">
        <v>1965</v>
      </c>
      <c r="E642" s="286" t="s">
        <v>652</v>
      </c>
      <c r="F642" s="66" t="s">
        <v>1822</v>
      </c>
      <c r="G642" s="122" t="str">
        <f t="shared" si="83"/>
        <v xml:space="preserve"> </v>
      </c>
      <c r="H642" s="10"/>
      <c r="I642" s="10"/>
      <c r="J642" s="10">
        <f>VLOOKUP(C642,GAGLIANO1,8,FALSE)</f>
        <v>29</v>
      </c>
      <c r="K642" s="10"/>
      <c r="L642" s="123"/>
      <c r="M642" s="10"/>
      <c r="N642" s="123"/>
      <c r="O642" s="125"/>
      <c r="P642" s="125">
        <f t="shared" si="84"/>
        <v>29</v>
      </c>
      <c r="Q642" s="125">
        <f t="shared" si="85"/>
        <v>1</v>
      </c>
      <c r="R642" s="125">
        <f t="shared" si="86"/>
        <v>29</v>
      </c>
    </row>
    <row r="643" spans="1:18">
      <c r="A643" s="12">
        <v>50</v>
      </c>
      <c r="B643" s="95" t="s">
        <v>103</v>
      </c>
      <c r="C643" s="95" t="s">
        <v>644</v>
      </c>
      <c r="D643" s="242">
        <v>1964</v>
      </c>
      <c r="E643" s="256" t="s">
        <v>486</v>
      </c>
      <c r="F643" s="95" t="s">
        <v>487</v>
      </c>
      <c r="G643" s="122" t="str">
        <f t="shared" si="83"/>
        <v xml:space="preserve"> </v>
      </c>
      <c r="H643" s="10">
        <f>VLOOKUP(C643,'1 PORTOSELVAGGIO'!MONOPOLI,5,FALSE)</f>
        <v>28</v>
      </c>
      <c r="I643" s="10"/>
      <c r="J643" s="10"/>
      <c r="K643" s="10"/>
      <c r="L643" s="123"/>
      <c r="M643" s="10"/>
      <c r="N643" s="123"/>
      <c r="O643" s="125"/>
      <c r="P643" s="125">
        <f t="shared" si="84"/>
        <v>28</v>
      </c>
      <c r="Q643" s="125">
        <f t="shared" si="85"/>
        <v>1</v>
      </c>
      <c r="R643" s="125">
        <f t="shared" si="86"/>
        <v>28</v>
      </c>
    </row>
    <row r="644" spans="1:18">
      <c r="A644" s="12">
        <v>51</v>
      </c>
      <c r="B644" s="95" t="s">
        <v>103</v>
      </c>
      <c r="C644" s="95" t="s">
        <v>650</v>
      </c>
      <c r="D644" s="242">
        <v>1964</v>
      </c>
      <c r="E644" s="256" t="s">
        <v>541</v>
      </c>
      <c r="F644" s="95" t="s">
        <v>542</v>
      </c>
      <c r="G644" s="122" t="str">
        <f t="shared" si="83"/>
        <v xml:space="preserve"> </v>
      </c>
      <c r="H644" s="10">
        <f>VLOOKUP(C644,'1 PORTOSELVAGGIO'!MONOPOLI,5,FALSE)</f>
        <v>27</v>
      </c>
      <c r="I644" s="10"/>
      <c r="J644" s="10"/>
      <c r="K644" s="10"/>
      <c r="L644" s="123"/>
      <c r="M644" s="10"/>
      <c r="N644" s="123"/>
      <c r="O644" s="125"/>
      <c r="P644" s="125">
        <f t="shared" si="84"/>
        <v>27</v>
      </c>
      <c r="Q644" s="125">
        <f t="shared" si="85"/>
        <v>1</v>
      </c>
      <c r="R644" s="125">
        <f t="shared" si="86"/>
        <v>27</v>
      </c>
    </row>
    <row r="645" spans="1:18">
      <c r="A645" s="12">
        <v>52</v>
      </c>
      <c r="B645" s="95" t="s">
        <v>103</v>
      </c>
      <c r="C645" s="146" t="s">
        <v>2235</v>
      </c>
      <c r="D645" s="20"/>
      <c r="E645" s="223" t="s">
        <v>445</v>
      </c>
      <c r="F645" s="146" t="s">
        <v>446</v>
      </c>
      <c r="G645" s="122" t="str">
        <f t="shared" si="83"/>
        <v xml:space="preserve"> </v>
      </c>
      <c r="H645" s="9"/>
      <c r="I645" s="9"/>
      <c r="J645" s="9"/>
      <c r="K645" s="9"/>
      <c r="L645" s="9"/>
      <c r="M645" s="20">
        <v>27</v>
      </c>
      <c r="N645" s="123"/>
      <c r="O645" s="125"/>
      <c r="P645" s="125">
        <f t="shared" si="84"/>
        <v>27</v>
      </c>
      <c r="Q645" s="125">
        <f t="shared" si="85"/>
        <v>1</v>
      </c>
      <c r="R645" s="125">
        <f t="shared" si="86"/>
        <v>27</v>
      </c>
    </row>
    <row r="646" spans="1:18">
      <c r="A646" s="12">
        <v>53</v>
      </c>
      <c r="B646" s="95" t="s">
        <v>103</v>
      </c>
      <c r="C646" s="66" t="s">
        <v>1956</v>
      </c>
      <c r="D646" s="222">
        <v>1967</v>
      </c>
      <c r="E646" s="223" t="s">
        <v>1370</v>
      </c>
      <c r="F646" s="146" t="s">
        <v>1371</v>
      </c>
      <c r="G646" s="122" t="str">
        <f t="shared" si="83"/>
        <v xml:space="preserve"> </v>
      </c>
      <c r="H646" s="10"/>
      <c r="I646" s="10"/>
      <c r="J646" s="10"/>
      <c r="K646" s="10">
        <f>VLOOKUP(C646,severino1,8,FALSE)</f>
        <v>2</v>
      </c>
      <c r="L646" s="123"/>
      <c r="M646" s="10"/>
      <c r="N646" s="123">
        <v>24</v>
      </c>
      <c r="O646" s="125"/>
      <c r="P646" s="125">
        <f t="shared" si="84"/>
        <v>26</v>
      </c>
      <c r="Q646" s="125">
        <f t="shared" si="85"/>
        <v>2</v>
      </c>
      <c r="R646" s="125">
        <f t="shared" si="86"/>
        <v>26</v>
      </c>
    </row>
    <row r="647" spans="1:18">
      <c r="A647" s="12">
        <v>54</v>
      </c>
      <c r="B647" s="95" t="s">
        <v>103</v>
      </c>
      <c r="C647" s="95" t="s">
        <v>811</v>
      </c>
      <c r="D647" s="242">
        <v>1967</v>
      </c>
      <c r="E647" s="256" t="s">
        <v>546</v>
      </c>
      <c r="F647" s="95" t="s">
        <v>547</v>
      </c>
      <c r="G647" s="122" t="str">
        <f t="shared" si="83"/>
        <v xml:space="preserve"> </v>
      </c>
      <c r="H647" s="10">
        <f>VLOOKUP(C647,'1 PORTOSELVAGGIO'!MONOPOLI,5,FALSE)</f>
        <v>7</v>
      </c>
      <c r="I647" s="10"/>
      <c r="J647" s="10">
        <f>VLOOKUP(C647,GAGLIANO1,8,FALSE)</f>
        <v>19</v>
      </c>
      <c r="K647" s="10"/>
      <c r="L647" s="123"/>
      <c r="M647" s="10"/>
      <c r="N647" s="123"/>
      <c r="O647" s="125"/>
      <c r="P647" s="125">
        <f t="shared" si="84"/>
        <v>26</v>
      </c>
      <c r="Q647" s="125">
        <f t="shared" si="85"/>
        <v>2</v>
      </c>
      <c r="R647" s="125">
        <f t="shared" si="86"/>
        <v>26</v>
      </c>
    </row>
    <row r="648" spans="1:18">
      <c r="A648" s="12">
        <v>55</v>
      </c>
      <c r="B648" s="95" t="s">
        <v>103</v>
      </c>
      <c r="C648" s="66" t="s">
        <v>1888</v>
      </c>
      <c r="D648" s="222">
        <v>1967</v>
      </c>
      <c r="E648" s="223" t="s">
        <v>884</v>
      </c>
      <c r="F648" s="146" t="s">
        <v>885</v>
      </c>
      <c r="G648" s="122" t="str">
        <f t="shared" si="83"/>
        <v xml:space="preserve"> </v>
      </c>
      <c r="H648" s="10"/>
      <c r="I648" s="10"/>
      <c r="J648" s="10"/>
      <c r="K648" s="10">
        <f>VLOOKUP(C648,severino1,8,FALSE)</f>
        <v>26</v>
      </c>
      <c r="L648" s="123"/>
      <c r="M648" s="10"/>
      <c r="N648" s="123"/>
      <c r="O648" s="125"/>
      <c r="P648" s="125">
        <f t="shared" si="84"/>
        <v>26</v>
      </c>
      <c r="Q648" s="125">
        <f t="shared" si="85"/>
        <v>1</v>
      </c>
      <c r="R648" s="125">
        <f t="shared" si="86"/>
        <v>26</v>
      </c>
    </row>
    <row r="649" spans="1:18">
      <c r="A649" s="12">
        <v>56</v>
      </c>
      <c r="B649" s="95" t="s">
        <v>103</v>
      </c>
      <c r="C649" s="66" t="s">
        <v>2415</v>
      </c>
      <c r="D649" s="20">
        <v>1964</v>
      </c>
      <c r="E649" s="260" t="s">
        <v>2317</v>
      </c>
      <c r="F649" s="66" t="s">
        <v>2318</v>
      </c>
      <c r="G649" s="122" t="str">
        <f t="shared" si="83"/>
        <v xml:space="preserve"> </v>
      </c>
      <c r="H649" s="9"/>
      <c r="I649" s="9"/>
      <c r="J649" s="9"/>
      <c r="K649" s="9"/>
      <c r="L649" s="9"/>
      <c r="M649" s="9"/>
      <c r="N649" s="266">
        <v>26</v>
      </c>
      <c r="O649" s="125"/>
      <c r="P649" s="125">
        <f t="shared" si="84"/>
        <v>26</v>
      </c>
      <c r="Q649" s="125">
        <f t="shared" si="85"/>
        <v>1</v>
      </c>
      <c r="R649" s="125">
        <f t="shared" si="86"/>
        <v>26</v>
      </c>
    </row>
    <row r="650" spans="1:18">
      <c r="A650" s="12">
        <v>57</v>
      </c>
      <c r="B650" s="95" t="s">
        <v>103</v>
      </c>
      <c r="C650" s="146" t="s">
        <v>1566</v>
      </c>
      <c r="D650" s="222">
        <v>1964</v>
      </c>
      <c r="E650" s="223" t="s">
        <v>1567</v>
      </c>
      <c r="F650" s="146" t="s">
        <v>1568</v>
      </c>
      <c r="G650" s="122" t="str">
        <f t="shared" si="83"/>
        <v xml:space="preserve"> </v>
      </c>
      <c r="H650" s="9"/>
      <c r="I650" s="10">
        <f>VLOOKUP(C650,CHIARO1,7,FALSE)</f>
        <v>24</v>
      </c>
      <c r="J650" s="10"/>
      <c r="K650" s="10">
        <f>VLOOKUP(C650,severino1,8,FALSE)</f>
        <v>1</v>
      </c>
      <c r="L650" s="123"/>
      <c r="M650" s="10"/>
      <c r="N650" s="123"/>
      <c r="O650" s="125"/>
      <c r="P650" s="125">
        <f t="shared" si="84"/>
        <v>25</v>
      </c>
      <c r="Q650" s="125">
        <f t="shared" si="85"/>
        <v>2</v>
      </c>
      <c r="R650" s="125">
        <f t="shared" si="86"/>
        <v>25</v>
      </c>
    </row>
    <row r="651" spans="1:18">
      <c r="A651" s="12">
        <v>58</v>
      </c>
      <c r="B651" s="95" t="s">
        <v>103</v>
      </c>
      <c r="C651" s="208" t="s">
        <v>1756</v>
      </c>
      <c r="D651" s="240">
        <v>1967</v>
      </c>
      <c r="E651" s="286" t="s">
        <v>1498</v>
      </c>
      <c r="F651" s="66" t="s">
        <v>1499</v>
      </c>
      <c r="G651" s="122" t="str">
        <f t="shared" si="83"/>
        <v xml:space="preserve"> </v>
      </c>
      <c r="H651" s="10"/>
      <c r="I651" s="10"/>
      <c r="J651" s="10">
        <f>VLOOKUP(C651,GAGLIANO1,8,FALSE)</f>
        <v>25</v>
      </c>
      <c r="K651" s="10"/>
      <c r="L651" s="123"/>
      <c r="M651" s="10"/>
      <c r="N651" s="123"/>
      <c r="O651" s="125"/>
      <c r="P651" s="125">
        <f t="shared" si="84"/>
        <v>25</v>
      </c>
      <c r="Q651" s="125">
        <f t="shared" si="85"/>
        <v>1</v>
      </c>
      <c r="R651" s="125">
        <f t="shared" si="86"/>
        <v>25</v>
      </c>
    </row>
    <row r="652" spans="1:18">
      <c r="A652" s="12">
        <v>59</v>
      </c>
      <c r="B652" s="95" t="s">
        <v>103</v>
      </c>
      <c r="C652" s="95" t="s">
        <v>670</v>
      </c>
      <c r="D652" s="242">
        <v>1964</v>
      </c>
      <c r="E652" s="256" t="s">
        <v>671</v>
      </c>
      <c r="F652" s="95" t="s">
        <v>672</v>
      </c>
      <c r="G652" s="122" t="str">
        <f t="shared" si="83"/>
        <v xml:space="preserve"> </v>
      </c>
      <c r="H652" s="10">
        <f>VLOOKUP(C652,'1 PORTOSELVAGGIO'!MONOPOLI,5,FALSE)</f>
        <v>25</v>
      </c>
      <c r="I652" s="10"/>
      <c r="J652" s="10"/>
      <c r="K652" s="10"/>
      <c r="L652" s="123"/>
      <c r="M652" s="10"/>
      <c r="N652" s="123"/>
      <c r="O652" s="125"/>
      <c r="P652" s="125">
        <f t="shared" si="84"/>
        <v>25</v>
      </c>
      <c r="Q652" s="125">
        <f t="shared" si="85"/>
        <v>1</v>
      </c>
      <c r="R652" s="125">
        <f t="shared" si="86"/>
        <v>25</v>
      </c>
    </row>
    <row r="653" spans="1:18">
      <c r="A653" s="12">
        <v>60</v>
      </c>
      <c r="B653" s="95" t="s">
        <v>103</v>
      </c>
      <c r="C653" s="208" t="s">
        <v>1758</v>
      </c>
      <c r="D653" s="240">
        <v>1966</v>
      </c>
      <c r="E653" s="286" t="s">
        <v>1806</v>
      </c>
      <c r="F653" s="66" t="s">
        <v>1807</v>
      </c>
      <c r="G653" s="122" t="str">
        <f t="shared" si="83"/>
        <v xml:space="preserve"> </v>
      </c>
      <c r="H653" s="10"/>
      <c r="I653" s="10"/>
      <c r="J653" s="10">
        <f>VLOOKUP(C653,GAGLIANO1,8,FALSE)</f>
        <v>24</v>
      </c>
      <c r="K653" s="10"/>
      <c r="L653" s="123"/>
      <c r="M653" s="10"/>
      <c r="N653" s="123"/>
      <c r="O653" s="125"/>
      <c r="P653" s="125">
        <f t="shared" si="84"/>
        <v>24</v>
      </c>
      <c r="Q653" s="125">
        <f t="shared" si="85"/>
        <v>1</v>
      </c>
      <c r="R653" s="125">
        <f t="shared" si="86"/>
        <v>24</v>
      </c>
    </row>
    <row r="654" spans="1:18">
      <c r="A654" s="12">
        <v>61</v>
      </c>
      <c r="B654" s="95" t="s">
        <v>103</v>
      </c>
      <c r="C654" s="95" t="s">
        <v>871</v>
      </c>
      <c r="D654" s="242">
        <v>1965</v>
      </c>
      <c r="E654" s="256" t="s">
        <v>598</v>
      </c>
      <c r="F654" s="95" t="s">
        <v>599</v>
      </c>
      <c r="G654" s="122" t="str">
        <f t="shared" si="83"/>
        <v xml:space="preserve"> </v>
      </c>
      <c r="H654" s="10">
        <f>VLOOKUP(C654,'1 PORTOSELVAGGIO'!MONOPOLI,5,FALSE)</f>
        <v>1</v>
      </c>
      <c r="I654" s="10"/>
      <c r="J654" s="10">
        <f>VLOOKUP(C654,GAGLIANO1,8,FALSE)</f>
        <v>22</v>
      </c>
      <c r="K654" s="10"/>
      <c r="L654" s="123"/>
      <c r="M654" s="10"/>
      <c r="N654" s="123"/>
      <c r="O654" s="125"/>
      <c r="P654" s="125">
        <f t="shared" si="84"/>
        <v>23</v>
      </c>
      <c r="Q654" s="125">
        <f t="shared" si="85"/>
        <v>2</v>
      </c>
      <c r="R654" s="125">
        <f t="shared" si="86"/>
        <v>23</v>
      </c>
    </row>
    <row r="655" spans="1:18">
      <c r="A655" s="12">
        <v>62</v>
      </c>
      <c r="B655" s="95" t="s">
        <v>103</v>
      </c>
      <c r="C655" s="146" t="s">
        <v>1570</v>
      </c>
      <c r="D655" s="222">
        <v>1964</v>
      </c>
      <c r="E655" s="223" t="s">
        <v>1537</v>
      </c>
      <c r="F655" s="146" t="s">
        <v>1538</v>
      </c>
      <c r="G655" s="122" t="str">
        <f t="shared" si="83"/>
        <v xml:space="preserve"> </v>
      </c>
      <c r="H655" s="9"/>
      <c r="I655" s="10">
        <f>VLOOKUP(C655,CHIARO1,7,FALSE)</f>
        <v>23</v>
      </c>
      <c r="J655" s="10"/>
      <c r="K655" s="10"/>
      <c r="L655" s="123"/>
      <c r="M655" s="10"/>
      <c r="N655" s="123"/>
      <c r="O655" s="125"/>
      <c r="P655" s="125">
        <f t="shared" si="84"/>
        <v>23</v>
      </c>
      <c r="Q655" s="125">
        <f t="shared" si="85"/>
        <v>1</v>
      </c>
      <c r="R655" s="125">
        <f t="shared" si="86"/>
        <v>23</v>
      </c>
    </row>
    <row r="656" spans="1:18">
      <c r="A656" s="12">
        <v>63</v>
      </c>
      <c r="B656" s="95" t="s">
        <v>103</v>
      </c>
      <c r="C656" s="66" t="s">
        <v>2427</v>
      </c>
      <c r="D656" s="20">
        <v>1965</v>
      </c>
      <c r="E656" s="260" t="s">
        <v>2332</v>
      </c>
      <c r="F656" s="66" t="s">
        <v>2333</v>
      </c>
      <c r="G656" s="122" t="str">
        <f t="shared" si="83"/>
        <v xml:space="preserve"> </v>
      </c>
      <c r="H656" s="9"/>
      <c r="I656" s="9"/>
      <c r="J656" s="9"/>
      <c r="K656" s="9"/>
      <c r="L656" s="9"/>
      <c r="M656" s="9"/>
      <c r="N656" s="266">
        <v>23</v>
      </c>
      <c r="O656" s="125"/>
      <c r="P656" s="125">
        <f t="shared" si="84"/>
        <v>23</v>
      </c>
      <c r="Q656" s="125">
        <f t="shared" si="85"/>
        <v>1</v>
      </c>
      <c r="R656" s="125">
        <f t="shared" si="86"/>
        <v>23</v>
      </c>
    </row>
    <row r="657" spans="1:18">
      <c r="A657" s="12">
        <v>64</v>
      </c>
      <c r="B657" s="95" t="s">
        <v>103</v>
      </c>
      <c r="C657" s="146" t="s">
        <v>2260</v>
      </c>
      <c r="D657" s="20"/>
      <c r="E657" s="223" t="s">
        <v>445</v>
      </c>
      <c r="F657" s="146" t="s">
        <v>446</v>
      </c>
      <c r="G657" s="122" t="str">
        <f t="shared" si="83"/>
        <v xml:space="preserve"> </v>
      </c>
      <c r="H657" s="9"/>
      <c r="I657" s="9"/>
      <c r="J657" s="9"/>
      <c r="K657" s="9"/>
      <c r="L657" s="9"/>
      <c r="M657" s="20">
        <v>23</v>
      </c>
      <c r="N657" s="123"/>
      <c r="O657" s="125"/>
      <c r="P657" s="125">
        <f t="shared" si="84"/>
        <v>23</v>
      </c>
      <c r="Q657" s="125">
        <f t="shared" si="85"/>
        <v>1</v>
      </c>
      <c r="R657" s="125">
        <f t="shared" si="86"/>
        <v>23</v>
      </c>
    </row>
    <row r="658" spans="1:18">
      <c r="A658" s="12">
        <v>65</v>
      </c>
      <c r="B658" s="95" t="s">
        <v>103</v>
      </c>
      <c r="C658" s="95" t="s">
        <v>675</v>
      </c>
      <c r="D658" s="242">
        <v>1967</v>
      </c>
      <c r="E658" s="256" t="s">
        <v>676</v>
      </c>
      <c r="F658" s="95" t="s">
        <v>677</v>
      </c>
      <c r="G658" s="122" t="str">
        <f t="shared" si="83"/>
        <v xml:space="preserve"> </v>
      </c>
      <c r="H658" s="10">
        <f>VLOOKUP(C658,'1 PORTOSELVAGGIO'!MONOPOLI,5,FALSE)</f>
        <v>23</v>
      </c>
      <c r="I658" s="10"/>
      <c r="J658" s="10"/>
      <c r="K658" s="10"/>
      <c r="L658" s="123"/>
      <c r="M658" s="10"/>
      <c r="N658" s="123"/>
      <c r="O658" s="125"/>
      <c r="P658" s="125">
        <f t="shared" si="84"/>
        <v>23</v>
      </c>
      <c r="Q658" s="125">
        <f t="shared" si="85"/>
        <v>1</v>
      </c>
      <c r="R658" s="125">
        <f t="shared" si="86"/>
        <v>23</v>
      </c>
    </row>
    <row r="659" spans="1:18">
      <c r="A659" s="12">
        <v>66</v>
      </c>
      <c r="B659" s="95" t="s">
        <v>103</v>
      </c>
      <c r="C659" s="146" t="s">
        <v>2129</v>
      </c>
      <c r="D659" s="222">
        <v>1966</v>
      </c>
      <c r="E659" s="223" t="s">
        <v>2156</v>
      </c>
      <c r="F659" s="146" t="s">
        <v>2157</v>
      </c>
      <c r="G659" s="122" t="str">
        <f t="shared" si="83"/>
        <v xml:space="preserve"> </v>
      </c>
      <c r="H659" s="9"/>
      <c r="I659" s="9"/>
      <c r="J659" s="9"/>
      <c r="K659" s="9"/>
      <c r="L659" s="66">
        <v>23</v>
      </c>
      <c r="M659" s="10"/>
      <c r="N659" s="123"/>
      <c r="O659" s="125"/>
      <c r="P659" s="125">
        <f t="shared" si="84"/>
        <v>23</v>
      </c>
      <c r="Q659" s="125">
        <f t="shared" si="85"/>
        <v>1</v>
      </c>
      <c r="R659" s="125">
        <f t="shared" si="86"/>
        <v>23</v>
      </c>
    </row>
    <row r="660" spans="1:18">
      <c r="A660" s="12">
        <v>67</v>
      </c>
      <c r="B660" s="95" t="s">
        <v>103</v>
      </c>
      <c r="C660" s="95" t="s">
        <v>1195</v>
      </c>
      <c r="D660" s="242">
        <v>1965</v>
      </c>
      <c r="E660" s="256" t="s">
        <v>1196</v>
      </c>
      <c r="F660" s="95" t="s">
        <v>1197</v>
      </c>
      <c r="G660" s="122" t="str">
        <f t="shared" si="83"/>
        <v xml:space="preserve"> </v>
      </c>
      <c r="H660" s="10">
        <f>VLOOKUP(C660,'1 PORTOSELVAGGIO'!MONOPOLI,5,FALSE)</f>
        <v>1</v>
      </c>
      <c r="I660" s="10"/>
      <c r="J660" s="10">
        <f>VLOOKUP(C660,GAGLIANO1,8,FALSE)</f>
        <v>20</v>
      </c>
      <c r="K660" s="10">
        <f>VLOOKUP(C660,severino1,8,FALSE)</f>
        <v>1</v>
      </c>
      <c r="L660" s="123"/>
      <c r="M660" s="10"/>
      <c r="N660" s="123"/>
      <c r="O660" s="125"/>
      <c r="P660" s="125">
        <f t="shared" si="84"/>
        <v>22</v>
      </c>
      <c r="Q660" s="125">
        <f t="shared" si="85"/>
        <v>3</v>
      </c>
      <c r="R660" s="125">
        <f t="shared" si="86"/>
        <v>22</v>
      </c>
    </row>
    <row r="661" spans="1:18">
      <c r="A661" s="12">
        <v>68</v>
      </c>
      <c r="B661" s="95" t="s">
        <v>103</v>
      </c>
      <c r="C661" s="95" t="s">
        <v>688</v>
      </c>
      <c r="D661" s="242">
        <v>1966</v>
      </c>
      <c r="E661" s="256" t="s">
        <v>689</v>
      </c>
      <c r="F661" s="95" t="s">
        <v>690</v>
      </c>
      <c r="G661" s="122" t="str">
        <f t="shared" si="83"/>
        <v xml:space="preserve"> </v>
      </c>
      <c r="H661" s="10">
        <f>VLOOKUP(C661,'1 PORTOSELVAGGIO'!MONOPOLI,5,FALSE)</f>
        <v>22</v>
      </c>
      <c r="I661" s="10"/>
      <c r="J661" s="10"/>
      <c r="K661" s="10"/>
      <c r="L661" s="123"/>
      <c r="M661" s="10"/>
      <c r="N661" s="123"/>
      <c r="O661" s="125"/>
      <c r="P661" s="125">
        <f t="shared" si="84"/>
        <v>22</v>
      </c>
      <c r="Q661" s="125">
        <f t="shared" si="85"/>
        <v>1</v>
      </c>
      <c r="R661" s="125">
        <f t="shared" si="86"/>
        <v>22</v>
      </c>
    </row>
    <row r="662" spans="1:18">
      <c r="A662" s="12">
        <v>69</v>
      </c>
      <c r="B662" s="95" t="s">
        <v>103</v>
      </c>
      <c r="C662" s="66" t="s">
        <v>2438</v>
      </c>
      <c r="D662" s="20">
        <v>1967</v>
      </c>
      <c r="E662" s="260" t="s">
        <v>476</v>
      </c>
      <c r="F662" s="66" t="s">
        <v>477</v>
      </c>
      <c r="G662" s="122" t="str">
        <f t="shared" si="83"/>
        <v xml:space="preserve"> </v>
      </c>
      <c r="H662" s="9"/>
      <c r="I662" s="9"/>
      <c r="J662" s="9"/>
      <c r="K662" s="9"/>
      <c r="L662" s="9"/>
      <c r="M662" s="9"/>
      <c r="N662" s="266">
        <v>22</v>
      </c>
      <c r="O662" s="125"/>
      <c r="P662" s="125">
        <f t="shared" si="84"/>
        <v>22</v>
      </c>
      <c r="Q662" s="125">
        <f t="shared" si="85"/>
        <v>1</v>
      </c>
      <c r="R662" s="125">
        <f t="shared" si="86"/>
        <v>22</v>
      </c>
    </row>
    <row r="663" spans="1:18">
      <c r="A663" s="12">
        <v>70</v>
      </c>
      <c r="B663" s="95" t="s">
        <v>103</v>
      </c>
      <c r="C663" s="146" t="s">
        <v>2288</v>
      </c>
      <c r="D663" s="20"/>
      <c r="E663" s="223" t="s">
        <v>1370</v>
      </c>
      <c r="F663" s="146" t="s">
        <v>1371</v>
      </c>
      <c r="G663" s="122" t="str">
        <f t="shared" si="83"/>
        <v xml:space="preserve"> </v>
      </c>
      <c r="H663" s="9"/>
      <c r="I663" s="9"/>
      <c r="J663" s="9"/>
      <c r="K663" s="9"/>
      <c r="L663" s="9"/>
      <c r="M663" s="20">
        <v>20</v>
      </c>
      <c r="N663" s="123">
        <v>1</v>
      </c>
      <c r="O663" s="125"/>
      <c r="P663" s="125">
        <f t="shared" si="84"/>
        <v>21</v>
      </c>
      <c r="Q663" s="125">
        <f t="shared" si="85"/>
        <v>2</v>
      </c>
      <c r="R663" s="125">
        <f t="shared" si="86"/>
        <v>21</v>
      </c>
    </row>
    <row r="664" spans="1:18">
      <c r="A664" s="12">
        <v>71</v>
      </c>
      <c r="B664" s="95" t="s">
        <v>103</v>
      </c>
      <c r="C664" s="66" t="s">
        <v>2441</v>
      </c>
      <c r="D664" s="20">
        <v>1967</v>
      </c>
      <c r="E664" s="260" t="s">
        <v>2336</v>
      </c>
      <c r="F664" s="66" t="s">
        <v>2337</v>
      </c>
      <c r="G664" s="122" t="str">
        <f t="shared" si="83"/>
        <v xml:space="preserve"> </v>
      </c>
      <c r="H664" s="9"/>
      <c r="I664" s="9"/>
      <c r="J664" s="9"/>
      <c r="K664" s="9"/>
      <c r="L664" s="9"/>
      <c r="M664" s="9"/>
      <c r="N664" s="266">
        <v>21</v>
      </c>
      <c r="O664" s="125"/>
      <c r="P664" s="125">
        <f t="shared" si="84"/>
        <v>21</v>
      </c>
      <c r="Q664" s="125">
        <f t="shared" si="85"/>
        <v>1</v>
      </c>
      <c r="R664" s="125">
        <f t="shared" si="86"/>
        <v>21</v>
      </c>
    </row>
    <row r="665" spans="1:18">
      <c r="A665" s="12">
        <v>72</v>
      </c>
      <c r="B665" s="95" t="s">
        <v>103</v>
      </c>
      <c r="C665" s="208" t="s">
        <v>1765</v>
      </c>
      <c r="D665" s="240">
        <v>1967</v>
      </c>
      <c r="E665" s="286" t="s">
        <v>1114</v>
      </c>
      <c r="F665" s="66" t="s">
        <v>1819</v>
      </c>
      <c r="G665" s="122" t="str">
        <f t="shared" si="83"/>
        <v xml:space="preserve"> </v>
      </c>
      <c r="H665" s="10"/>
      <c r="I665" s="10"/>
      <c r="J665" s="10">
        <f>VLOOKUP(C665,GAGLIANO1,8,FALSE)</f>
        <v>21</v>
      </c>
      <c r="K665" s="10"/>
      <c r="L665" s="123"/>
      <c r="M665" s="10"/>
      <c r="N665" s="123"/>
      <c r="O665" s="125"/>
      <c r="P665" s="125">
        <f t="shared" si="84"/>
        <v>21</v>
      </c>
      <c r="Q665" s="125">
        <f t="shared" si="85"/>
        <v>1</v>
      </c>
      <c r="R665" s="125">
        <f t="shared" si="86"/>
        <v>21</v>
      </c>
    </row>
    <row r="666" spans="1:18">
      <c r="A666" s="12">
        <v>73</v>
      </c>
      <c r="B666" s="95" t="s">
        <v>103</v>
      </c>
      <c r="C666" s="95" t="s">
        <v>695</v>
      </c>
      <c r="D666" s="242">
        <v>1964</v>
      </c>
      <c r="E666" s="256" t="s">
        <v>593</v>
      </c>
      <c r="F666" s="95" t="s">
        <v>594</v>
      </c>
      <c r="G666" s="122" t="str">
        <f t="shared" si="83"/>
        <v xml:space="preserve"> </v>
      </c>
      <c r="H666" s="10">
        <f>VLOOKUP(C666,'1 PORTOSELVAGGIO'!MONOPOLI,5,FALSE)</f>
        <v>21</v>
      </c>
      <c r="I666" s="10"/>
      <c r="J666" s="10"/>
      <c r="K666" s="10"/>
      <c r="L666" s="123"/>
      <c r="M666" s="10"/>
      <c r="N666" s="123"/>
      <c r="O666" s="125"/>
      <c r="P666" s="125">
        <f t="shared" si="84"/>
        <v>21</v>
      </c>
      <c r="Q666" s="125">
        <f t="shared" si="85"/>
        <v>1</v>
      </c>
      <c r="R666" s="125">
        <f t="shared" si="86"/>
        <v>21</v>
      </c>
    </row>
    <row r="667" spans="1:18">
      <c r="A667" s="12">
        <v>74</v>
      </c>
      <c r="B667" s="95" t="s">
        <v>103</v>
      </c>
      <c r="C667" s="146" t="s">
        <v>1594</v>
      </c>
      <c r="D667" s="222">
        <v>1963</v>
      </c>
      <c r="E667" s="223" t="s">
        <v>1488</v>
      </c>
      <c r="F667" s="146" t="s">
        <v>1489</v>
      </c>
      <c r="G667" s="122" t="str">
        <f t="shared" si="83"/>
        <v xml:space="preserve"> </v>
      </c>
      <c r="H667" s="9"/>
      <c r="I667" s="10">
        <f>VLOOKUP(C667,CHIARO1,7,FALSE)</f>
        <v>19</v>
      </c>
      <c r="J667" s="10"/>
      <c r="K667" s="10">
        <f>VLOOKUP(C667,severino1,8,FALSE)</f>
        <v>1</v>
      </c>
      <c r="L667" s="123"/>
      <c r="M667" s="10"/>
      <c r="N667" s="123"/>
      <c r="O667" s="125"/>
      <c r="P667" s="125">
        <f t="shared" si="84"/>
        <v>20</v>
      </c>
      <c r="Q667" s="125">
        <f t="shared" si="85"/>
        <v>2</v>
      </c>
      <c r="R667" s="125">
        <f t="shared" si="86"/>
        <v>20</v>
      </c>
    </row>
    <row r="668" spans="1:18">
      <c r="A668" s="12">
        <v>75</v>
      </c>
      <c r="B668" s="95" t="s">
        <v>103</v>
      </c>
      <c r="C668" s="66" t="s">
        <v>2443</v>
      </c>
      <c r="D668" s="20">
        <v>1967</v>
      </c>
      <c r="E668" s="260" t="s">
        <v>736</v>
      </c>
      <c r="F668" s="66" t="s">
        <v>737</v>
      </c>
      <c r="G668" s="122" t="str">
        <f t="shared" ref="G668:G699" si="87">IF(COUNTIF(uomini,C668)&gt;1,"x"," ")</f>
        <v xml:space="preserve"> </v>
      </c>
      <c r="H668" s="9"/>
      <c r="I668" s="9"/>
      <c r="J668" s="9"/>
      <c r="K668" s="9"/>
      <c r="L668" s="9"/>
      <c r="M668" s="9"/>
      <c r="N668" s="266">
        <v>20</v>
      </c>
      <c r="O668" s="125"/>
      <c r="P668" s="125">
        <f t="shared" ref="P668:P699" si="88">SUM(H668:O668)</f>
        <v>20</v>
      </c>
      <c r="Q668" s="125">
        <f t="shared" ref="Q668:Q699" si="89">COUNT(F668:N668)</f>
        <v>1</v>
      </c>
      <c r="R668" s="125">
        <f t="shared" ref="R668:R699" si="90">P668+O668</f>
        <v>20</v>
      </c>
    </row>
    <row r="669" spans="1:18">
      <c r="A669" s="12">
        <v>76</v>
      </c>
      <c r="B669" s="95" t="s">
        <v>103</v>
      </c>
      <c r="C669" s="95" t="s">
        <v>1059</v>
      </c>
      <c r="D669" s="242">
        <v>1964</v>
      </c>
      <c r="E669" s="256" t="s">
        <v>486</v>
      </c>
      <c r="F669" s="95" t="s">
        <v>487</v>
      </c>
      <c r="G669" s="122" t="str">
        <f t="shared" si="87"/>
        <v xml:space="preserve"> </v>
      </c>
      <c r="H669" s="10">
        <f>VLOOKUP(C669,'1 PORTOSELVAGGIO'!MONOPOLI,5,FALSE)</f>
        <v>1</v>
      </c>
      <c r="I669" s="10"/>
      <c r="J669" s="10"/>
      <c r="K669" s="10"/>
      <c r="L669" s="123"/>
      <c r="M669" s="10"/>
      <c r="N669" s="123">
        <v>18</v>
      </c>
      <c r="O669" s="125"/>
      <c r="P669" s="125">
        <f t="shared" si="88"/>
        <v>19</v>
      </c>
      <c r="Q669" s="125">
        <f t="shared" si="89"/>
        <v>2</v>
      </c>
      <c r="R669" s="125">
        <f t="shared" si="90"/>
        <v>19</v>
      </c>
    </row>
    <row r="670" spans="1:18">
      <c r="A670" s="12">
        <v>77</v>
      </c>
      <c r="B670" s="95" t="s">
        <v>103</v>
      </c>
      <c r="C670" s="95" t="s">
        <v>1175</v>
      </c>
      <c r="D670" s="241">
        <v>1964</v>
      </c>
      <c r="E670" s="229" t="s">
        <v>1176</v>
      </c>
      <c r="F670" s="138" t="s">
        <v>1177</v>
      </c>
      <c r="G670" s="122" t="str">
        <f t="shared" si="87"/>
        <v xml:space="preserve"> </v>
      </c>
      <c r="H670" s="10">
        <f>VLOOKUP(C670,'1 PORTOSELVAGGIO'!MONOPOLI,5,FALSE)</f>
        <v>1</v>
      </c>
      <c r="I670" s="10">
        <f>VLOOKUP(C670,CHIARO1,7,FALSE)</f>
        <v>18</v>
      </c>
      <c r="J670" s="10"/>
      <c r="K670" s="10"/>
      <c r="L670" s="123"/>
      <c r="M670" s="10"/>
      <c r="N670" s="123"/>
      <c r="O670" s="125"/>
      <c r="P670" s="125">
        <f t="shared" si="88"/>
        <v>19</v>
      </c>
      <c r="Q670" s="125">
        <f t="shared" si="89"/>
        <v>2</v>
      </c>
      <c r="R670" s="125">
        <f t="shared" si="90"/>
        <v>19</v>
      </c>
    </row>
    <row r="671" spans="1:18">
      <c r="A671" s="12">
        <v>78</v>
      </c>
      <c r="B671" s="95" t="s">
        <v>103</v>
      </c>
      <c r="C671" s="95" t="s">
        <v>701</v>
      </c>
      <c r="D671" s="242">
        <v>1967</v>
      </c>
      <c r="E671" s="256" t="s">
        <v>486</v>
      </c>
      <c r="F671" s="95" t="s">
        <v>487</v>
      </c>
      <c r="G671" s="122" t="str">
        <f t="shared" si="87"/>
        <v xml:space="preserve"> </v>
      </c>
      <c r="H671" s="10">
        <f>VLOOKUP(C671,'1 PORTOSELVAGGIO'!MONOPOLI,5,FALSE)</f>
        <v>19</v>
      </c>
      <c r="I671" s="10"/>
      <c r="J671" s="10"/>
      <c r="K671" s="10"/>
      <c r="L671" s="123"/>
      <c r="M671" s="10"/>
      <c r="N671" s="123"/>
      <c r="O671" s="125"/>
      <c r="P671" s="125">
        <f t="shared" si="88"/>
        <v>19</v>
      </c>
      <c r="Q671" s="125">
        <f t="shared" si="89"/>
        <v>1</v>
      </c>
      <c r="R671" s="125">
        <f t="shared" si="90"/>
        <v>19</v>
      </c>
    </row>
    <row r="672" spans="1:18">
      <c r="A672" s="12">
        <v>79</v>
      </c>
      <c r="B672" s="95" t="s">
        <v>103</v>
      </c>
      <c r="C672" s="66" t="s">
        <v>2448</v>
      </c>
      <c r="D672" s="20">
        <v>1965</v>
      </c>
      <c r="E672" s="260" t="s">
        <v>531</v>
      </c>
      <c r="F672" s="66" t="s">
        <v>1496</v>
      </c>
      <c r="G672" s="122" t="str">
        <f t="shared" si="87"/>
        <v xml:space="preserve"> </v>
      </c>
      <c r="H672" s="9"/>
      <c r="I672" s="9"/>
      <c r="J672" s="9"/>
      <c r="K672" s="9"/>
      <c r="L672" s="9"/>
      <c r="M672" s="9"/>
      <c r="N672" s="266">
        <v>19</v>
      </c>
      <c r="O672" s="125"/>
      <c r="P672" s="125">
        <f t="shared" si="88"/>
        <v>19</v>
      </c>
      <c r="Q672" s="125">
        <f t="shared" si="89"/>
        <v>1</v>
      </c>
      <c r="R672" s="125">
        <f t="shared" si="90"/>
        <v>19</v>
      </c>
    </row>
    <row r="673" spans="1:18">
      <c r="A673" s="12">
        <v>80</v>
      </c>
      <c r="B673" s="95" t="s">
        <v>103</v>
      </c>
      <c r="C673" s="66" t="s">
        <v>1908</v>
      </c>
      <c r="D673" s="222">
        <v>1963</v>
      </c>
      <c r="E673" s="223" t="s">
        <v>1483</v>
      </c>
      <c r="F673" s="146" t="s">
        <v>1484</v>
      </c>
      <c r="G673" s="122" t="str">
        <f t="shared" si="87"/>
        <v xml:space="preserve"> </v>
      </c>
      <c r="H673" s="10"/>
      <c r="I673" s="10"/>
      <c r="J673" s="10"/>
      <c r="K673" s="10">
        <f>VLOOKUP(C673,severino1,8,FALSE)</f>
        <v>18</v>
      </c>
      <c r="L673" s="123"/>
      <c r="M673" s="10"/>
      <c r="N673" s="123"/>
      <c r="O673" s="125"/>
      <c r="P673" s="125">
        <f t="shared" si="88"/>
        <v>18</v>
      </c>
      <c r="Q673" s="125">
        <f t="shared" si="89"/>
        <v>1</v>
      </c>
      <c r="R673" s="125">
        <f t="shared" si="90"/>
        <v>18</v>
      </c>
    </row>
    <row r="674" spans="1:18">
      <c r="A674" s="12">
        <v>81</v>
      </c>
      <c r="B674" s="95" t="s">
        <v>103</v>
      </c>
      <c r="C674" s="208" t="s">
        <v>1771</v>
      </c>
      <c r="D674" s="240">
        <v>1964</v>
      </c>
      <c r="E674" s="286" t="s">
        <v>598</v>
      </c>
      <c r="F674" s="66" t="s">
        <v>599</v>
      </c>
      <c r="G674" s="122" t="str">
        <f t="shared" si="87"/>
        <v xml:space="preserve"> </v>
      </c>
      <c r="H674" s="10"/>
      <c r="I674" s="10"/>
      <c r="J674" s="10">
        <f>VLOOKUP(C674,GAGLIANO1,8,FALSE)</f>
        <v>18</v>
      </c>
      <c r="K674" s="10"/>
      <c r="L674" s="123"/>
      <c r="M674" s="10"/>
      <c r="N674" s="123"/>
      <c r="O674" s="125"/>
      <c r="P674" s="125">
        <f t="shared" si="88"/>
        <v>18</v>
      </c>
      <c r="Q674" s="125">
        <f t="shared" si="89"/>
        <v>1</v>
      </c>
      <c r="R674" s="125">
        <f t="shared" si="90"/>
        <v>18</v>
      </c>
    </row>
    <row r="675" spans="1:18">
      <c r="A675" s="12">
        <v>82</v>
      </c>
      <c r="B675" s="95" t="s">
        <v>103</v>
      </c>
      <c r="C675" s="95" t="s">
        <v>705</v>
      </c>
      <c r="D675" s="242">
        <v>1964</v>
      </c>
      <c r="E675" s="256" t="s">
        <v>456</v>
      </c>
      <c r="F675" s="95" t="s">
        <v>457</v>
      </c>
      <c r="G675" s="122" t="str">
        <f t="shared" si="87"/>
        <v xml:space="preserve"> </v>
      </c>
      <c r="H675" s="10">
        <f>VLOOKUP(C675,'1 PORTOSELVAGGIO'!MONOPOLI,5,FALSE)</f>
        <v>18</v>
      </c>
      <c r="I675" s="10"/>
      <c r="J675" s="10"/>
      <c r="K675" s="10"/>
      <c r="L675" s="123"/>
      <c r="M675" s="10"/>
      <c r="N675" s="123"/>
      <c r="O675" s="125"/>
      <c r="P675" s="125">
        <f t="shared" si="88"/>
        <v>18</v>
      </c>
      <c r="Q675" s="125">
        <f t="shared" si="89"/>
        <v>1</v>
      </c>
      <c r="R675" s="125">
        <f t="shared" si="90"/>
        <v>18</v>
      </c>
    </row>
    <row r="676" spans="1:18">
      <c r="A676" s="12">
        <v>83</v>
      </c>
      <c r="B676" s="95" t="s">
        <v>103</v>
      </c>
      <c r="C676" s="95" t="s">
        <v>830</v>
      </c>
      <c r="D676" s="242">
        <v>1967</v>
      </c>
      <c r="E676" s="256" t="s">
        <v>517</v>
      </c>
      <c r="F676" s="95" t="s">
        <v>518</v>
      </c>
      <c r="G676" s="122" t="str">
        <f t="shared" si="87"/>
        <v xml:space="preserve"> </v>
      </c>
      <c r="H676" s="10">
        <f>VLOOKUP(C676,'1 PORTOSELVAGGIO'!MONOPOLI,5,FALSE)</f>
        <v>3</v>
      </c>
      <c r="I676" s="10"/>
      <c r="J676" s="10">
        <f>VLOOKUP(C676,GAGLIANO1,8,FALSE)</f>
        <v>13</v>
      </c>
      <c r="K676" s="10">
        <f>VLOOKUP(C676,severino1,8,FALSE)</f>
        <v>1</v>
      </c>
      <c r="L676" s="123"/>
      <c r="M676" s="10"/>
      <c r="N676" s="123"/>
      <c r="O676" s="125"/>
      <c r="P676" s="125">
        <f t="shared" si="88"/>
        <v>17</v>
      </c>
      <c r="Q676" s="125">
        <f t="shared" si="89"/>
        <v>3</v>
      </c>
      <c r="R676" s="125">
        <f t="shared" si="90"/>
        <v>17</v>
      </c>
    </row>
    <row r="677" spans="1:18">
      <c r="A677" s="12">
        <v>84</v>
      </c>
      <c r="B677" s="95" t="s">
        <v>103</v>
      </c>
      <c r="C677" s="95" t="s">
        <v>1077</v>
      </c>
      <c r="D677" s="242">
        <v>1963</v>
      </c>
      <c r="E677" s="256" t="s">
        <v>652</v>
      </c>
      <c r="F677" s="95" t="s">
        <v>653</v>
      </c>
      <c r="G677" s="122" t="str">
        <f t="shared" si="87"/>
        <v xml:space="preserve"> </v>
      </c>
      <c r="H677" s="10">
        <f>VLOOKUP(C677,'1 PORTOSELVAGGIO'!MONOPOLI,5,FALSE)</f>
        <v>1</v>
      </c>
      <c r="I677" s="10"/>
      <c r="J677" s="10">
        <f>VLOOKUP(C677,GAGLIANO1,8,FALSE)</f>
        <v>16</v>
      </c>
      <c r="K677" s="10"/>
      <c r="L677" s="123"/>
      <c r="M677" s="10"/>
      <c r="N677" s="123"/>
      <c r="O677" s="125"/>
      <c r="P677" s="125">
        <f t="shared" si="88"/>
        <v>17</v>
      </c>
      <c r="Q677" s="125">
        <f t="shared" si="89"/>
        <v>2</v>
      </c>
      <c r="R677" s="125">
        <f t="shared" si="90"/>
        <v>17</v>
      </c>
    </row>
    <row r="678" spans="1:18">
      <c r="A678" s="12">
        <v>85</v>
      </c>
      <c r="B678" s="95" t="s">
        <v>103</v>
      </c>
      <c r="C678" s="66" t="s">
        <v>2468</v>
      </c>
      <c r="D678" s="20">
        <v>1966</v>
      </c>
      <c r="E678" s="260" t="s">
        <v>467</v>
      </c>
      <c r="F678" s="66" t="s">
        <v>468</v>
      </c>
      <c r="G678" s="122" t="str">
        <f t="shared" si="87"/>
        <v xml:space="preserve"> </v>
      </c>
      <c r="H678" s="9"/>
      <c r="I678" s="9"/>
      <c r="J678" s="9"/>
      <c r="K678" s="9"/>
      <c r="L678" s="9"/>
      <c r="M678" s="9"/>
      <c r="N678" s="266">
        <v>17</v>
      </c>
      <c r="O678" s="125"/>
      <c r="P678" s="125">
        <f t="shared" si="88"/>
        <v>17</v>
      </c>
      <c r="Q678" s="125">
        <f t="shared" si="89"/>
        <v>1</v>
      </c>
      <c r="R678" s="125">
        <f t="shared" si="90"/>
        <v>17</v>
      </c>
    </row>
    <row r="679" spans="1:18">
      <c r="A679" s="12">
        <v>86</v>
      </c>
      <c r="B679" s="95" t="s">
        <v>103</v>
      </c>
      <c r="C679" s="208" t="s">
        <v>1774</v>
      </c>
      <c r="D679" s="240">
        <v>1966</v>
      </c>
      <c r="E679" s="286" t="s">
        <v>658</v>
      </c>
      <c r="F679" s="66" t="s">
        <v>659</v>
      </c>
      <c r="G679" s="122" t="str">
        <f t="shared" si="87"/>
        <v xml:space="preserve"> </v>
      </c>
      <c r="H679" s="10"/>
      <c r="I679" s="10"/>
      <c r="J679" s="10">
        <f>VLOOKUP(C679,GAGLIANO1,8,FALSE)</f>
        <v>17</v>
      </c>
      <c r="K679" s="10"/>
      <c r="L679" s="123"/>
      <c r="M679" s="10"/>
      <c r="N679" s="123"/>
      <c r="O679" s="125"/>
      <c r="P679" s="125">
        <f t="shared" si="88"/>
        <v>17</v>
      </c>
      <c r="Q679" s="125">
        <f t="shared" si="89"/>
        <v>1</v>
      </c>
      <c r="R679" s="125">
        <f t="shared" si="90"/>
        <v>17</v>
      </c>
    </row>
    <row r="680" spans="1:18">
      <c r="A680" s="12">
        <v>87</v>
      </c>
      <c r="B680" s="95" t="s">
        <v>103</v>
      </c>
      <c r="C680" s="66" t="s">
        <v>1909</v>
      </c>
      <c r="D680" s="222">
        <v>1966</v>
      </c>
      <c r="E680" s="223" t="s">
        <v>534</v>
      </c>
      <c r="F680" s="146" t="s">
        <v>535</v>
      </c>
      <c r="G680" s="122" t="str">
        <f t="shared" si="87"/>
        <v xml:space="preserve"> </v>
      </c>
      <c r="H680" s="10"/>
      <c r="I680" s="10"/>
      <c r="J680" s="10"/>
      <c r="K680" s="10">
        <f>VLOOKUP(C680,severino1,8,FALSE)</f>
        <v>16</v>
      </c>
      <c r="L680" s="123"/>
      <c r="M680" s="10"/>
      <c r="N680" s="123"/>
      <c r="O680" s="125"/>
      <c r="P680" s="125">
        <f t="shared" si="88"/>
        <v>16</v>
      </c>
      <c r="Q680" s="125">
        <f t="shared" si="89"/>
        <v>1</v>
      </c>
      <c r="R680" s="125">
        <f t="shared" si="90"/>
        <v>16</v>
      </c>
    </row>
    <row r="681" spans="1:18">
      <c r="A681" s="12">
        <v>88</v>
      </c>
      <c r="B681" s="95" t="s">
        <v>103</v>
      </c>
      <c r="C681" s="66" t="s">
        <v>2469</v>
      </c>
      <c r="D681" s="20">
        <v>1965</v>
      </c>
      <c r="E681" s="260" t="s">
        <v>458</v>
      </c>
      <c r="F681" s="66" t="s">
        <v>459</v>
      </c>
      <c r="G681" s="122" t="str">
        <f t="shared" si="87"/>
        <v xml:space="preserve"> </v>
      </c>
      <c r="H681" s="9"/>
      <c r="I681" s="9"/>
      <c r="J681" s="9"/>
      <c r="K681" s="9"/>
      <c r="L681" s="9"/>
      <c r="M681" s="9"/>
      <c r="N681" s="266">
        <v>16</v>
      </c>
      <c r="O681" s="125"/>
      <c r="P681" s="125">
        <f t="shared" si="88"/>
        <v>16</v>
      </c>
      <c r="Q681" s="125">
        <f t="shared" si="89"/>
        <v>1</v>
      </c>
      <c r="R681" s="125">
        <f t="shared" si="90"/>
        <v>16</v>
      </c>
    </row>
    <row r="682" spans="1:18">
      <c r="A682" s="12">
        <v>89</v>
      </c>
      <c r="B682" s="95" t="s">
        <v>103</v>
      </c>
      <c r="C682" s="95" t="s">
        <v>872</v>
      </c>
      <c r="D682" s="242">
        <v>1966</v>
      </c>
      <c r="E682" s="256" t="s">
        <v>546</v>
      </c>
      <c r="F682" s="95" t="s">
        <v>547</v>
      </c>
      <c r="G682" s="122" t="str">
        <f t="shared" si="87"/>
        <v xml:space="preserve"> </v>
      </c>
      <c r="H682" s="10">
        <f>VLOOKUP(C682,'1 PORTOSELVAGGIO'!MONOPOLI,5,FALSE)</f>
        <v>1</v>
      </c>
      <c r="I682" s="10"/>
      <c r="J682" s="10">
        <f>VLOOKUP(C682,GAGLIANO1,8,FALSE)</f>
        <v>14</v>
      </c>
      <c r="K682" s="10"/>
      <c r="L682" s="123"/>
      <c r="M682" s="10"/>
      <c r="N682" s="123"/>
      <c r="O682" s="125"/>
      <c r="P682" s="125">
        <f t="shared" si="88"/>
        <v>15</v>
      </c>
      <c r="Q682" s="125">
        <f t="shared" si="89"/>
        <v>2</v>
      </c>
      <c r="R682" s="125">
        <f t="shared" si="90"/>
        <v>15</v>
      </c>
    </row>
    <row r="683" spans="1:18">
      <c r="A683" s="12">
        <v>90</v>
      </c>
      <c r="B683" s="95" t="s">
        <v>103</v>
      </c>
      <c r="C683" s="208" t="s">
        <v>1778</v>
      </c>
      <c r="D683" s="240">
        <v>1963</v>
      </c>
      <c r="E683" s="286" t="s">
        <v>472</v>
      </c>
      <c r="F683" s="66" t="s">
        <v>1811</v>
      </c>
      <c r="G683" s="122" t="str">
        <f t="shared" si="87"/>
        <v xml:space="preserve"> </v>
      </c>
      <c r="H683" s="10"/>
      <c r="I683" s="10"/>
      <c r="J683" s="10">
        <f>VLOOKUP(C683,GAGLIANO1,8,FALSE)</f>
        <v>15</v>
      </c>
      <c r="K683" s="10"/>
      <c r="L683" s="123"/>
      <c r="M683" s="10"/>
      <c r="N683" s="123"/>
      <c r="O683" s="125"/>
      <c r="P683" s="125">
        <f t="shared" si="88"/>
        <v>15</v>
      </c>
      <c r="Q683" s="125">
        <f t="shared" si="89"/>
        <v>1</v>
      </c>
      <c r="R683" s="125">
        <f t="shared" si="90"/>
        <v>15</v>
      </c>
    </row>
    <row r="684" spans="1:18">
      <c r="A684" s="12">
        <v>91</v>
      </c>
      <c r="B684" s="95" t="s">
        <v>103</v>
      </c>
      <c r="C684" s="66" t="s">
        <v>1911</v>
      </c>
      <c r="D684" s="222">
        <v>1965</v>
      </c>
      <c r="E684" s="223" t="s">
        <v>1509</v>
      </c>
      <c r="F684" s="146" t="s">
        <v>1510</v>
      </c>
      <c r="G684" s="122" t="str">
        <f t="shared" si="87"/>
        <v xml:space="preserve"> </v>
      </c>
      <c r="H684" s="10"/>
      <c r="I684" s="10"/>
      <c r="J684" s="10"/>
      <c r="K684" s="10">
        <f>VLOOKUP(C684,severino1,8,FALSE)</f>
        <v>15</v>
      </c>
      <c r="L684" s="123"/>
      <c r="M684" s="10"/>
      <c r="N684" s="123"/>
      <c r="O684" s="125"/>
      <c r="P684" s="125">
        <f t="shared" si="88"/>
        <v>15</v>
      </c>
      <c r="Q684" s="125">
        <f t="shared" si="89"/>
        <v>1</v>
      </c>
      <c r="R684" s="125">
        <f t="shared" si="90"/>
        <v>15</v>
      </c>
    </row>
    <row r="685" spans="1:18">
      <c r="A685" s="12">
        <v>92</v>
      </c>
      <c r="B685" s="95" t="s">
        <v>103</v>
      </c>
      <c r="C685" s="66" t="s">
        <v>2473</v>
      </c>
      <c r="D685" s="20">
        <v>1964</v>
      </c>
      <c r="E685" s="260" t="s">
        <v>2338</v>
      </c>
      <c r="F685" s="66" t="s">
        <v>2339</v>
      </c>
      <c r="G685" s="122" t="str">
        <f t="shared" si="87"/>
        <v xml:space="preserve"> </v>
      </c>
      <c r="H685" s="9"/>
      <c r="I685" s="9"/>
      <c r="J685" s="9"/>
      <c r="K685" s="9"/>
      <c r="L685" s="9"/>
      <c r="M685" s="9"/>
      <c r="N685" s="266">
        <v>14</v>
      </c>
      <c r="O685" s="125"/>
      <c r="P685" s="125">
        <f t="shared" si="88"/>
        <v>14</v>
      </c>
      <c r="Q685" s="125">
        <f t="shared" si="89"/>
        <v>1</v>
      </c>
      <c r="R685" s="125">
        <f t="shared" si="90"/>
        <v>14</v>
      </c>
    </row>
    <row r="686" spans="1:18">
      <c r="A686" s="12">
        <v>93</v>
      </c>
      <c r="B686" s="95" t="s">
        <v>103</v>
      </c>
      <c r="C686" s="66" t="s">
        <v>1914</v>
      </c>
      <c r="D686" s="222">
        <v>1966</v>
      </c>
      <c r="E686" s="223" t="s">
        <v>517</v>
      </c>
      <c r="F686" s="146" t="s">
        <v>518</v>
      </c>
      <c r="G686" s="122" t="str">
        <f t="shared" si="87"/>
        <v xml:space="preserve"> </v>
      </c>
      <c r="H686" s="10"/>
      <c r="I686" s="10"/>
      <c r="J686" s="10"/>
      <c r="K686" s="10">
        <f>VLOOKUP(C686,severino1,8,FALSE)</f>
        <v>13</v>
      </c>
      <c r="L686" s="123"/>
      <c r="M686" s="10"/>
      <c r="N686" s="123"/>
      <c r="O686" s="125"/>
      <c r="P686" s="125">
        <f t="shared" si="88"/>
        <v>13</v>
      </c>
      <c r="Q686" s="125">
        <f t="shared" si="89"/>
        <v>1</v>
      </c>
      <c r="R686" s="125">
        <f t="shared" si="90"/>
        <v>13</v>
      </c>
    </row>
    <row r="687" spans="1:18" s="128" customFormat="1">
      <c r="A687" s="12">
        <v>94</v>
      </c>
      <c r="B687" s="95" t="s">
        <v>103</v>
      </c>
      <c r="C687" s="95" t="s">
        <v>743</v>
      </c>
      <c r="D687" s="242">
        <v>1965</v>
      </c>
      <c r="E687" s="256" t="s">
        <v>514</v>
      </c>
      <c r="F687" s="95" t="s">
        <v>515</v>
      </c>
      <c r="G687" s="122" t="str">
        <f t="shared" si="87"/>
        <v xml:space="preserve"> </v>
      </c>
      <c r="H687" s="10">
        <f>VLOOKUP(C687,'1 PORTOSELVAGGIO'!MONOPOLI,5,FALSE)</f>
        <v>13</v>
      </c>
      <c r="I687" s="10"/>
      <c r="J687" s="10"/>
      <c r="K687" s="10"/>
      <c r="L687" s="123"/>
      <c r="M687" s="10"/>
      <c r="N687" s="123"/>
      <c r="O687" s="125"/>
      <c r="P687" s="125">
        <f t="shared" si="88"/>
        <v>13</v>
      </c>
      <c r="Q687" s="125">
        <f t="shared" si="89"/>
        <v>1</v>
      </c>
      <c r="R687" s="125">
        <f t="shared" si="90"/>
        <v>13</v>
      </c>
    </row>
    <row r="688" spans="1:18" s="128" customFormat="1">
      <c r="A688" s="12">
        <v>95</v>
      </c>
      <c r="B688" s="95" t="s">
        <v>103</v>
      </c>
      <c r="C688" s="66" t="s">
        <v>2476</v>
      </c>
      <c r="D688" s="20">
        <v>1964</v>
      </c>
      <c r="E688" s="260" t="s">
        <v>2338</v>
      </c>
      <c r="F688" s="66" t="s">
        <v>2339</v>
      </c>
      <c r="G688" s="122" t="str">
        <f t="shared" si="87"/>
        <v xml:space="preserve"> </v>
      </c>
      <c r="H688" s="9"/>
      <c r="I688" s="9"/>
      <c r="J688" s="9"/>
      <c r="K688" s="9"/>
      <c r="L688" s="9"/>
      <c r="M688" s="9"/>
      <c r="N688" s="266">
        <v>13</v>
      </c>
      <c r="O688" s="125"/>
      <c r="P688" s="125">
        <f t="shared" si="88"/>
        <v>13</v>
      </c>
      <c r="Q688" s="125">
        <f t="shared" si="89"/>
        <v>1</v>
      </c>
      <c r="R688" s="125">
        <f t="shared" si="90"/>
        <v>13</v>
      </c>
    </row>
    <row r="689" spans="1:18" s="128" customFormat="1">
      <c r="A689" s="12">
        <v>96</v>
      </c>
      <c r="B689" s="95" t="s">
        <v>103</v>
      </c>
      <c r="C689" s="66" t="s">
        <v>2477</v>
      </c>
      <c r="D689" s="20">
        <v>1965</v>
      </c>
      <c r="E689" s="260" t="s">
        <v>728</v>
      </c>
      <c r="F689" s="66" t="s">
        <v>729</v>
      </c>
      <c r="G689" s="122" t="str">
        <f t="shared" si="87"/>
        <v xml:space="preserve"> </v>
      </c>
      <c r="H689" s="9"/>
      <c r="I689" s="9"/>
      <c r="J689" s="9"/>
      <c r="K689" s="9"/>
      <c r="L689" s="9"/>
      <c r="M689" s="9"/>
      <c r="N689" s="266">
        <v>12</v>
      </c>
      <c r="O689" s="125"/>
      <c r="P689" s="125">
        <f t="shared" si="88"/>
        <v>12</v>
      </c>
      <c r="Q689" s="125">
        <f t="shared" si="89"/>
        <v>1</v>
      </c>
      <c r="R689" s="125">
        <f t="shared" si="90"/>
        <v>12</v>
      </c>
    </row>
    <row r="690" spans="1:18" s="128" customFormat="1">
      <c r="A690" s="12">
        <v>97</v>
      </c>
      <c r="B690" s="95" t="s">
        <v>103</v>
      </c>
      <c r="C690" s="95" t="s">
        <v>755</v>
      </c>
      <c r="D690" s="242">
        <v>1965</v>
      </c>
      <c r="E690" s="256" t="s">
        <v>514</v>
      </c>
      <c r="F690" s="95" t="s">
        <v>515</v>
      </c>
      <c r="G690" s="122" t="str">
        <f t="shared" si="87"/>
        <v xml:space="preserve"> </v>
      </c>
      <c r="H690" s="10">
        <f>VLOOKUP(C690,'1 PORTOSELVAGGIO'!MONOPOLI,5,FALSE)</f>
        <v>12</v>
      </c>
      <c r="I690" s="10"/>
      <c r="J690" s="10"/>
      <c r="K690" s="10"/>
      <c r="L690" s="123"/>
      <c r="M690" s="10"/>
      <c r="N690" s="123"/>
      <c r="O690" s="125"/>
      <c r="P690" s="125">
        <f t="shared" si="88"/>
        <v>12</v>
      </c>
      <c r="Q690" s="125">
        <f t="shared" si="89"/>
        <v>1</v>
      </c>
      <c r="R690" s="125">
        <f t="shared" si="90"/>
        <v>12</v>
      </c>
    </row>
    <row r="691" spans="1:18" s="128" customFormat="1">
      <c r="A691" s="12">
        <v>98</v>
      </c>
      <c r="B691" s="95" t="s">
        <v>103</v>
      </c>
      <c r="C691" s="208" t="s">
        <v>1781</v>
      </c>
      <c r="D691" s="240">
        <v>1966</v>
      </c>
      <c r="E691" s="286" t="s">
        <v>1806</v>
      </c>
      <c r="F691" s="66" t="s">
        <v>1807</v>
      </c>
      <c r="G691" s="122" t="str">
        <f t="shared" si="87"/>
        <v xml:space="preserve"> </v>
      </c>
      <c r="H691" s="10"/>
      <c r="I691" s="10"/>
      <c r="J691" s="10">
        <f>VLOOKUP(C691,GAGLIANO1,8,FALSE)</f>
        <v>12</v>
      </c>
      <c r="K691" s="10"/>
      <c r="L691" s="123"/>
      <c r="M691" s="10"/>
      <c r="N691" s="123"/>
      <c r="O691" s="125"/>
      <c r="P691" s="125">
        <f t="shared" si="88"/>
        <v>12</v>
      </c>
      <c r="Q691" s="125">
        <f t="shared" si="89"/>
        <v>1</v>
      </c>
      <c r="R691" s="125">
        <f t="shared" si="90"/>
        <v>12</v>
      </c>
    </row>
    <row r="692" spans="1:18" s="128" customFormat="1">
      <c r="A692" s="12">
        <v>99</v>
      </c>
      <c r="B692" s="95" t="s">
        <v>103</v>
      </c>
      <c r="C692" s="95" t="s">
        <v>762</v>
      </c>
      <c r="D692" s="242">
        <v>1967</v>
      </c>
      <c r="E692" s="256" t="s">
        <v>493</v>
      </c>
      <c r="F692" s="95" t="s">
        <v>494</v>
      </c>
      <c r="G692" s="122" t="str">
        <f t="shared" si="87"/>
        <v xml:space="preserve"> </v>
      </c>
      <c r="H692" s="10">
        <f>VLOOKUP(C692,'1 PORTOSELVAGGIO'!MONOPOLI,5,FALSE)</f>
        <v>11</v>
      </c>
      <c r="I692" s="10"/>
      <c r="J692" s="10"/>
      <c r="K692" s="10"/>
      <c r="L692" s="123"/>
      <c r="M692" s="10"/>
      <c r="N692" s="123"/>
      <c r="O692" s="125"/>
      <c r="P692" s="125">
        <f t="shared" si="88"/>
        <v>11</v>
      </c>
      <c r="Q692" s="125">
        <f t="shared" si="89"/>
        <v>1</v>
      </c>
      <c r="R692" s="125">
        <f t="shared" si="90"/>
        <v>11</v>
      </c>
    </row>
    <row r="693" spans="1:18" s="128" customFormat="1">
      <c r="A693" s="12">
        <v>100</v>
      </c>
      <c r="B693" s="95" t="s">
        <v>103</v>
      </c>
      <c r="C693" s="66" t="s">
        <v>2494</v>
      </c>
      <c r="D693" s="20">
        <v>1964</v>
      </c>
      <c r="E693" s="260" t="s">
        <v>2334</v>
      </c>
      <c r="F693" s="66" t="s">
        <v>2335</v>
      </c>
      <c r="G693" s="122" t="str">
        <f t="shared" si="87"/>
        <v xml:space="preserve"> </v>
      </c>
      <c r="H693" s="9"/>
      <c r="I693" s="9"/>
      <c r="J693" s="9"/>
      <c r="K693" s="9"/>
      <c r="L693" s="9"/>
      <c r="M693" s="9"/>
      <c r="N693" s="266">
        <v>11</v>
      </c>
      <c r="O693" s="125"/>
      <c r="P693" s="125">
        <f t="shared" si="88"/>
        <v>11</v>
      </c>
      <c r="Q693" s="125">
        <f t="shared" si="89"/>
        <v>1</v>
      </c>
      <c r="R693" s="125">
        <f t="shared" si="90"/>
        <v>11</v>
      </c>
    </row>
    <row r="694" spans="1:18" s="128" customFormat="1">
      <c r="A694" s="12">
        <v>101</v>
      </c>
      <c r="B694" s="95" t="s">
        <v>103</v>
      </c>
      <c r="C694" s="95" t="s">
        <v>1162</v>
      </c>
      <c r="D694" s="242">
        <v>1963</v>
      </c>
      <c r="E694" s="256" t="s">
        <v>472</v>
      </c>
      <c r="F694" s="95" t="s">
        <v>473</v>
      </c>
      <c r="G694" s="122" t="str">
        <f t="shared" si="87"/>
        <v xml:space="preserve"> </v>
      </c>
      <c r="H694" s="10">
        <f>VLOOKUP(C694,'1 PORTOSELVAGGIO'!MONOPOLI,5,FALSE)</f>
        <v>1</v>
      </c>
      <c r="I694" s="10"/>
      <c r="J694" s="10">
        <f>VLOOKUP(C694,GAGLIANO1,8,FALSE)</f>
        <v>9</v>
      </c>
      <c r="K694" s="10"/>
      <c r="L694" s="123"/>
      <c r="M694" s="10"/>
      <c r="N694" s="123"/>
      <c r="O694" s="125"/>
      <c r="P694" s="125">
        <f t="shared" si="88"/>
        <v>10</v>
      </c>
      <c r="Q694" s="125">
        <f t="shared" si="89"/>
        <v>2</v>
      </c>
      <c r="R694" s="125">
        <f t="shared" si="90"/>
        <v>10</v>
      </c>
    </row>
    <row r="695" spans="1:18" s="128" customFormat="1">
      <c r="A695" s="12">
        <v>102</v>
      </c>
      <c r="B695" s="95" t="s">
        <v>103</v>
      </c>
      <c r="C695" s="95" t="s">
        <v>764</v>
      </c>
      <c r="D695" s="242">
        <v>1965</v>
      </c>
      <c r="E695" s="256" t="s">
        <v>493</v>
      </c>
      <c r="F695" s="95" t="s">
        <v>494</v>
      </c>
      <c r="G695" s="122" t="str">
        <f t="shared" si="87"/>
        <v xml:space="preserve"> </v>
      </c>
      <c r="H695" s="10">
        <f>VLOOKUP(C695,'1 PORTOSELVAGGIO'!MONOPOLI,5,FALSE)</f>
        <v>10</v>
      </c>
      <c r="I695" s="10"/>
      <c r="J695" s="10"/>
      <c r="K695" s="10"/>
      <c r="L695" s="123"/>
      <c r="M695" s="10"/>
      <c r="N695" s="123"/>
      <c r="O695" s="125"/>
      <c r="P695" s="125">
        <f t="shared" si="88"/>
        <v>10</v>
      </c>
      <c r="Q695" s="125">
        <f t="shared" si="89"/>
        <v>1</v>
      </c>
      <c r="R695" s="125">
        <f t="shared" si="90"/>
        <v>10</v>
      </c>
    </row>
    <row r="696" spans="1:18" s="128" customFormat="1">
      <c r="A696" s="12">
        <v>103</v>
      </c>
      <c r="B696" s="95" t="s">
        <v>103</v>
      </c>
      <c r="C696" s="66" t="s">
        <v>2499</v>
      </c>
      <c r="D696" s="20">
        <v>1964</v>
      </c>
      <c r="E696" s="260" t="s">
        <v>531</v>
      </c>
      <c r="F696" s="66" t="s">
        <v>1496</v>
      </c>
      <c r="G696" s="122" t="str">
        <f t="shared" si="87"/>
        <v xml:space="preserve"> </v>
      </c>
      <c r="H696" s="9"/>
      <c r="I696" s="9"/>
      <c r="J696" s="9"/>
      <c r="K696" s="9"/>
      <c r="L696" s="9"/>
      <c r="M696" s="9"/>
      <c r="N696" s="266">
        <v>10</v>
      </c>
      <c r="O696" s="125"/>
      <c r="P696" s="125">
        <f t="shared" si="88"/>
        <v>10</v>
      </c>
      <c r="Q696" s="125">
        <f t="shared" si="89"/>
        <v>1</v>
      </c>
      <c r="R696" s="125">
        <f t="shared" si="90"/>
        <v>10</v>
      </c>
    </row>
    <row r="697" spans="1:18" s="128" customFormat="1">
      <c r="A697" s="12">
        <v>104</v>
      </c>
      <c r="B697" s="95" t="s">
        <v>103</v>
      </c>
      <c r="C697" s="95" t="s">
        <v>1071</v>
      </c>
      <c r="D697" s="242">
        <v>1967</v>
      </c>
      <c r="E697" s="256" t="s">
        <v>608</v>
      </c>
      <c r="F697" s="95" t="s">
        <v>609</v>
      </c>
      <c r="G697" s="122" t="str">
        <f t="shared" si="87"/>
        <v xml:space="preserve"> </v>
      </c>
      <c r="H697" s="10">
        <f>VLOOKUP(C697,'1 PORTOSELVAGGIO'!MONOPOLI,5,FALSE)</f>
        <v>1</v>
      </c>
      <c r="I697" s="10"/>
      <c r="J697" s="10">
        <f>VLOOKUP(C697,GAGLIANO1,8,FALSE)</f>
        <v>8</v>
      </c>
      <c r="K697" s="10"/>
      <c r="L697" s="123"/>
      <c r="M697" s="10"/>
      <c r="N697" s="123"/>
      <c r="O697" s="125"/>
      <c r="P697" s="125">
        <f t="shared" si="88"/>
        <v>9</v>
      </c>
      <c r="Q697" s="125">
        <f t="shared" si="89"/>
        <v>2</v>
      </c>
      <c r="R697" s="125">
        <f t="shared" si="90"/>
        <v>9</v>
      </c>
    </row>
    <row r="698" spans="1:18" s="128" customFormat="1">
      <c r="A698" s="12">
        <v>105</v>
      </c>
      <c r="B698" s="95" t="s">
        <v>103</v>
      </c>
      <c r="C698" s="66" t="s">
        <v>1929</v>
      </c>
      <c r="D698" s="222">
        <v>1964</v>
      </c>
      <c r="E698" s="223" t="s">
        <v>1537</v>
      </c>
      <c r="F698" s="146" t="s">
        <v>1538</v>
      </c>
      <c r="G698" s="122" t="str">
        <f t="shared" si="87"/>
        <v xml:space="preserve"> </v>
      </c>
      <c r="H698" s="10"/>
      <c r="I698" s="10"/>
      <c r="J698" s="10"/>
      <c r="K698" s="10">
        <f>VLOOKUP(C698,severino1,8,FALSE)</f>
        <v>9</v>
      </c>
      <c r="L698" s="123"/>
      <c r="M698" s="10"/>
      <c r="N698" s="123"/>
      <c r="O698" s="125"/>
      <c r="P698" s="125">
        <f t="shared" si="88"/>
        <v>9</v>
      </c>
      <c r="Q698" s="125">
        <f t="shared" si="89"/>
        <v>1</v>
      </c>
      <c r="R698" s="125">
        <f t="shared" si="90"/>
        <v>9</v>
      </c>
    </row>
    <row r="699" spans="1:18" s="128" customFormat="1">
      <c r="A699" s="12">
        <v>106</v>
      </c>
      <c r="B699" s="95" t="s">
        <v>103</v>
      </c>
      <c r="C699" s="95" t="s">
        <v>783</v>
      </c>
      <c r="D699" s="242">
        <v>1964</v>
      </c>
      <c r="E699" s="256" t="s">
        <v>541</v>
      </c>
      <c r="F699" s="95" t="s">
        <v>542</v>
      </c>
      <c r="G699" s="122" t="str">
        <f t="shared" si="87"/>
        <v xml:space="preserve"> </v>
      </c>
      <c r="H699" s="10">
        <f>VLOOKUP(C699,'1 PORTOSELVAGGIO'!MONOPOLI,5,FALSE)</f>
        <v>9</v>
      </c>
      <c r="I699" s="10"/>
      <c r="J699" s="10"/>
      <c r="K699" s="10"/>
      <c r="L699" s="123"/>
      <c r="M699" s="10"/>
      <c r="N699" s="123"/>
      <c r="O699" s="125"/>
      <c r="P699" s="125">
        <f t="shared" si="88"/>
        <v>9</v>
      </c>
      <c r="Q699" s="125">
        <f t="shared" si="89"/>
        <v>1</v>
      </c>
      <c r="R699" s="125">
        <f t="shared" si="90"/>
        <v>9</v>
      </c>
    </row>
    <row r="700" spans="1:18" s="128" customFormat="1">
      <c r="A700" s="12">
        <v>107</v>
      </c>
      <c r="B700" s="95" t="s">
        <v>103</v>
      </c>
      <c r="C700" s="66" t="s">
        <v>2503</v>
      </c>
      <c r="D700" s="20">
        <v>1965</v>
      </c>
      <c r="E700" s="260" t="s">
        <v>467</v>
      </c>
      <c r="F700" s="66" t="s">
        <v>468</v>
      </c>
      <c r="G700" s="122" t="str">
        <f t="shared" ref="G700:G731" si="91">IF(COUNTIF(uomini,C700)&gt;1,"x"," ")</f>
        <v xml:space="preserve"> </v>
      </c>
      <c r="H700" s="9"/>
      <c r="I700" s="9"/>
      <c r="J700" s="9"/>
      <c r="K700" s="9"/>
      <c r="L700" s="9"/>
      <c r="M700" s="9"/>
      <c r="N700" s="266">
        <v>9</v>
      </c>
      <c r="O700" s="125"/>
      <c r="P700" s="125">
        <f t="shared" ref="P700:P731" si="92">SUM(H700:O700)</f>
        <v>9</v>
      </c>
      <c r="Q700" s="125">
        <f t="shared" ref="Q700:Q731" si="93">COUNT(F700:N700)</f>
        <v>1</v>
      </c>
      <c r="R700" s="125">
        <f t="shared" ref="R700:R731" si="94">P700+O700</f>
        <v>9</v>
      </c>
    </row>
    <row r="701" spans="1:18" s="128" customFormat="1">
      <c r="A701" s="12">
        <v>108</v>
      </c>
      <c r="B701" s="95" t="s">
        <v>103</v>
      </c>
      <c r="C701" s="66" t="s">
        <v>1931</v>
      </c>
      <c r="D701" s="222">
        <v>1963</v>
      </c>
      <c r="E701" s="223" t="s">
        <v>1505</v>
      </c>
      <c r="F701" s="146" t="s">
        <v>1506</v>
      </c>
      <c r="G701" s="122" t="str">
        <f t="shared" si="91"/>
        <v xml:space="preserve"> </v>
      </c>
      <c r="H701" s="10"/>
      <c r="I701" s="10"/>
      <c r="J701" s="10"/>
      <c r="K701" s="10">
        <f>VLOOKUP(C701,severino1,8,FALSE)</f>
        <v>8</v>
      </c>
      <c r="L701" s="123"/>
      <c r="M701" s="10"/>
      <c r="N701" s="123"/>
      <c r="O701" s="125"/>
      <c r="P701" s="125">
        <f t="shared" si="92"/>
        <v>8</v>
      </c>
      <c r="Q701" s="125">
        <f t="shared" si="93"/>
        <v>1</v>
      </c>
      <c r="R701" s="125">
        <f t="shared" si="94"/>
        <v>8</v>
      </c>
    </row>
    <row r="702" spans="1:18" s="128" customFormat="1">
      <c r="A702" s="12">
        <v>109</v>
      </c>
      <c r="B702" s="95" t="s">
        <v>103</v>
      </c>
      <c r="C702" s="66" t="s">
        <v>2504</v>
      </c>
      <c r="D702" s="20">
        <v>1964</v>
      </c>
      <c r="E702" s="260" t="s">
        <v>2088</v>
      </c>
      <c r="F702" s="66" t="s">
        <v>2069</v>
      </c>
      <c r="G702" s="122" t="str">
        <f t="shared" si="91"/>
        <v xml:space="preserve"> </v>
      </c>
      <c r="H702" s="9"/>
      <c r="I702" s="9"/>
      <c r="J702" s="9"/>
      <c r="K702" s="9"/>
      <c r="L702" s="9"/>
      <c r="M702" s="9"/>
      <c r="N702" s="266">
        <v>8</v>
      </c>
      <c r="O702" s="125"/>
      <c r="P702" s="125">
        <f t="shared" si="92"/>
        <v>8</v>
      </c>
      <c r="Q702" s="125">
        <f t="shared" si="93"/>
        <v>1</v>
      </c>
      <c r="R702" s="125">
        <f t="shared" si="94"/>
        <v>8</v>
      </c>
    </row>
    <row r="703" spans="1:18" s="128" customFormat="1">
      <c r="A703" s="12">
        <v>110</v>
      </c>
      <c r="B703" s="95" t="s">
        <v>103</v>
      </c>
      <c r="C703" s="95" t="s">
        <v>1221</v>
      </c>
      <c r="D703" s="242">
        <v>1964</v>
      </c>
      <c r="E703" s="256" t="s">
        <v>652</v>
      </c>
      <c r="F703" s="95" t="s">
        <v>653</v>
      </c>
      <c r="G703" s="122" t="str">
        <f t="shared" si="91"/>
        <v xml:space="preserve"> </v>
      </c>
      <c r="H703" s="10">
        <f>VLOOKUP(C703,'1 PORTOSELVAGGIO'!MONOPOLI,5,FALSE)</f>
        <v>1</v>
      </c>
      <c r="I703" s="10"/>
      <c r="J703" s="10">
        <f>VLOOKUP(C703,GAGLIANO1,8,FALSE)</f>
        <v>6</v>
      </c>
      <c r="K703" s="10"/>
      <c r="L703" s="123"/>
      <c r="M703" s="10"/>
      <c r="N703" s="123"/>
      <c r="O703" s="125"/>
      <c r="P703" s="125">
        <f t="shared" si="92"/>
        <v>7</v>
      </c>
      <c r="Q703" s="125">
        <f t="shared" si="93"/>
        <v>2</v>
      </c>
      <c r="R703" s="125">
        <f t="shared" si="94"/>
        <v>7</v>
      </c>
    </row>
    <row r="704" spans="1:18" s="128" customFormat="1">
      <c r="A704" s="12">
        <v>111</v>
      </c>
      <c r="B704" s="95" t="s">
        <v>103</v>
      </c>
      <c r="C704" s="208" t="s">
        <v>1791</v>
      </c>
      <c r="D704" s="240">
        <v>1964</v>
      </c>
      <c r="E704" s="286" t="s">
        <v>631</v>
      </c>
      <c r="F704" s="66" t="s">
        <v>1808</v>
      </c>
      <c r="G704" s="122" t="str">
        <f t="shared" si="91"/>
        <v xml:space="preserve"> </v>
      </c>
      <c r="H704" s="10"/>
      <c r="I704" s="10"/>
      <c r="J704" s="10">
        <f>VLOOKUP(C704,GAGLIANO1,8,FALSE)</f>
        <v>7</v>
      </c>
      <c r="K704" s="10"/>
      <c r="L704" s="123"/>
      <c r="M704" s="10"/>
      <c r="N704" s="123"/>
      <c r="O704" s="125"/>
      <c r="P704" s="125">
        <f t="shared" si="92"/>
        <v>7</v>
      </c>
      <c r="Q704" s="125">
        <f t="shared" si="93"/>
        <v>1</v>
      </c>
      <c r="R704" s="125">
        <f t="shared" si="94"/>
        <v>7</v>
      </c>
    </row>
    <row r="705" spans="1:18" s="128" customFormat="1">
      <c r="A705" s="12">
        <v>112</v>
      </c>
      <c r="B705" s="95" t="s">
        <v>103</v>
      </c>
      <c r="C705" s="66" t="s">
        <v>2517</v>
      </c>
      <c r="D705" s="20">
        <v>1965</v>
      </c>
      <c r="E705" s="260" t="s">
        <v>2342</v>
      </c>
      <c r="F705" s="66" t="s">
        <v>2343</v>
      </c>
      <c r="G705" s="122" t="str">
        <f t="shared" si="91"/>
        <v xml:space="preserve"> </v>
      </c>
      <c r="H705" s="9"/>
      <c r="I705" s="9"/>
      <c r="J705" s="9"/>
      <c r="K705" s="9"/>
      <c r="L705" s="9"/>
      <c r="M705" s="9"/>
      <c r="N705" s="266">
        <v>7</v>
      </c>
      <c r="O705" s="125"/>
      <c r="P705" s="125">
        <f t="shared" si="92"/>
        <v>7</v>
      </c>
      <c r="Q705" s="125">
        <f t="shared" si="93"/>
        <v>1</v>
      </c>
      <c r="R705" s="125">
        <f t="shared" si="94"/>
        <v>7</v>
      </c>
    </row>
    <row r="706" spans="1:18" s="128" customFormat="1">
      <c r="A706" s="12">
        <v>113</v>
      </c>
      <c r="B706" s="95" t="s">
        <v>103</v>
      </c>
      <c r="C706" s="66" t="s">
        <v>2525</v>
      </c>
      <c r="D706" s="20">
        <v>1965</v>
      </c>
      <c r="E706" s="260" t="s">
        <v>534</v>
      </c>
      <c r="F706" s="66" t="s">
        <v>535</v>
      </c>
      <c r="G706" s="122" t="str">
        <f t="shared" si="91"/>
        <v xml:space="preserve"> </v>
      </c>
      <c r="H706" s="9"/>
      <c r="I706" s="9"/>
      <c r="J706" s="9"/>
      <c r="K706" s="9"/>
      <c r="L706" s="9"/>
      <c r="M706" s="9"/>
      <c r="N706" s="266">
        <v>6</v>
      </c>
      <c r="O706" s="125"/>
      <c r="P706" s="125">
        <f t="shared" si="92"/>
        <v>6</v>
      </c>
      <c r="Q706" s="125">
        <f t="shared" si="93"/>
        <v>1</v>
      </c>
      <c r="R706" s="125">
        <f t="shared" si="94"/>
        <v>6</v>
      </c>
    </row>
    <row r="707" spans="1:18" s="128" customFormat="1">
      <c r="A707" s="12">
        <v>114</v>
      </c>
      <c r="B707" s="95" t="s">
        <v>103</v>
      </c>
      <c r="C707" s="66" t="s">
        <v>1944</v>
      </c>
      <c r="D707" s="222">
        <v>1967</v>
      </c>
      <c r="E707" s="223" t="s">
        <v>1509</v>
      </c>
      <c r="F707" s="146" t="s">
        <v>1510</v>
      </c>
      <c r="G707" s="122" t="str">
        <f t="shared" si="91"/>
        <v xml:space="preserve"> </v>
      </c>
      <c r="H707" s="10"/>
      <c r="I707" s="10"/>
      <c r="J707" s="10"/>
      <c r="K707" s="10">
        <f>VLOOKUP(C707,severino1,8,FALSE)</f>
        <v>6</v>
      </c>
      <c r="L707" s="123"/>
      <c r="M707" s="10"/>
      <c r="N707" s="123"/>
      <c r="O707" s="125"/>
      <c r="P707" s="125">
        <f t="shared" si="92"/>
        <v>6</v>
      </c>
      <c r="Q707" s="125">
        <f t="shared" si="93"/>
        <v>1</v>
      </c>
      <c r="R707" s="125">
        <f t="shared" si="94"/>
        <v>6</v>
      </c>
    </row>
    <row r="708" spans="1:18" s="128" customFormat="1">
      <c r="A708" s="12">
        <v>115</v>
      </c>
      <c r="B708" s="95" t="s">
        <v>103</v>
      </c>
      <c r="C708" s="95" t="s">
        <v>813</v>
      </c>
      <c r="D708" s="242">
        <v>1963</v>
      </c>
      <c r="E708" s="256" t="s">
        <v>493</v>
      </c>
      <c r="F708" s="95" t="s">
        <v>494</v>
      </c>
      <c r="G708" s="122" t="str">
        <f t="shared" si="91"/>
        <v xml:space="preserve"> </v>
      </c>
      <c r="H708" s="10">
        <f>VLOOKUP(C708,'1 PORTOSELVAGGIO'!MONOPOLI,5,FALSE)</f>
        <v>6</v>
      </c>
      <c r="I708" s="10"/>
      <c r="J708" s="10"/>
      <c r="K708" s="10"/>
      <c r="L708" s="123"/>
      <c r="M708" s="10"/>
      <c r="N708" s="123"/>
      <c r="O708" s="125"/>
      <c r="P708" s="125">
        <f t="shared" si="92"/>
        <v>6</v>
      </c>
      <c r="Q708" s="125">
        <f t="shared" si="93"/>
        <v>1</v>
      </c>
      <c r="R708" s="125">
        <f t="shared" si="94"/>
        <v>6</v>
      </c>
    </row>
    <row r="709" spans="1:18" s="128" customFormat="1">
      <c r="A709" s="12">
        <v>116</v>
      </c>
      <c r="B709" s="95" t="s">
        <v>103</v>
      </c>
      <c r="C709" s="208" t="s">
        <v>1798</v>
      </c>
      <c r="D709" s="240">
        <v>1967</v>
      </c>
      <c r="E709" s="286" t="s">
        <v>1809</v>
      </c>
      <c r="F709" s="66" t="s">
        <v>1810</v>
      </c>
      <c r="G709" s="122" t="str">
        <f t="shared" si="91"/>
        <v xml:space="preserve"> </v>
      </c>
      <c r="H709" s="10"/>
      <c r="I709" s="10"/>
      <c r="J709" s="10">
        <f>VLOOKUP(C709,GAGLIANO1,8,FALSE)</f>
        <v>5</v>
      </c>
      <c r="K709" s="10"/>
      <c r="L709" s="123"/>
      <c r="M709" s="10"/>
      <c r="N709" s="123"/>
      <c r="O709" s="125"/>
      <c r="P709" s="125">
        <f t="shared" si="92"/>
        <v>5</v>
      </c>
      <c r="Q709" s="125">
        <f t="shared" si="93"/>
        <v>1</v>
      </c>
      <c r="R709" s="125">
        <f t="shared" si="94"/>
        <v>5</v>
      </c>
    </row>
    <row r="710" spans="1:18" s="128" customFormat="1">
      <c r="A710" s="12">
        <v>117</v>
      </c>
      <c r="B710" s="95" t="s">
        <v>103</v>
      </c>
      <c r="C710" s="66" t="s">
        <v>1950</v>
      </c>
      <c r="D710" s="222">
        <v>1966</v>
      </c>
      <c r="E710" s="223" t="s">
        <v>1505</v>
      </c>
      <c r="F710" s="146" t="s">
        <v>1506</v>
      </c>
      <c r="G710" s="122" t="str">
        <f t="shared" si="91"/>
        <v xml:space="preserve"> </v>
      </c>
      <c r="H710" s="10"/>
      <c r="I710" s="10"/>
      <c r="J710" s="10"/>
      <c r="K710" s="10">
        <f>VLOOKUP(C710,severino1,8,FALSE)</f>
        <v>5</v>
      </c>
      <c r="L710" s="123"/>
      <c r="M710" s="10"/>
      <c r="N710" s="123"/>
      <c r="O710" s="125"/>
      <c r="P710" s="125">
        <f t="shared" si="92"/>
        <v>5</v>
      </c>
      <c r="Q710" s="125">
        <f t="shared" si="93"/>
        <v>1</v>
      </c>
      <c r="R710" s="125">
        <f t="shared" si="94"/>
        <v>5</v>
      </c>
    </row>
    <row r="711" spans="1:18" s="128" customFormat="1">
      <c r="A711" s="12">
        <v>118</v>
      </c>
      <c r="B711" s="95" t="s">
        <v>103</v>
      </c>
      <c r="C711" s="95" t="s">
        <v>819</v>
      </c>
      <c r="D711" s="242">
        <v>1967</v>
      </c>
      <c r="E711" s="256" t="s">
        <v>652</v>
      </c>
      <c r="F711" s="95" t="s">
        <v>653</v>
      </c>
      <c r="G711" s="122" t="str">
        <f t="shared" si="91"/>
        <v xml:space="preserve"> </v>
      </c>
      <c r="H711" s="10">
        <f>VLOOKUP(C711,'1 PORTOSELVAGGIO'!MONOPOLI,5,FALSE)</f>
        <v>5</v>
      </c>
      <c r="I711" s="10"/>
      <c r="J711" s="10"/>
      <c r="K711" s="10"/>
      <c r="L711" s="123"/>
      <c r="M711" s="10"/>
      <c r="N711" s="123"/>
      <c r="O711" s="125"/>
      <c r="P711" s="125">
        <f t="shared" si="92"/>
        <v>5</v>
      </c>
      <c r="Q711" s="125">
        <f t="shared" si="93"/>
        <v>1</v>
      </c>
      <c r="R711" s="125">
        <f t="shared" si="94"/>
        <v>5</v>
      </c>
    </row>
    <row r="712" spans="1:18" s="128" customFormat="1">
      <c r="A712" s="12">
        <v>119</v>
      </c>
      <c r="B712" s="95" t="s">
        <v>103</v>
      </c>
      <c r="C712" s="66" t="s">
        <v>2531</v>
      </c>
      <c r="D712" s="20">
        <v>1963</v>
      </c>
      <c r="E712" s="260" t="s">
        <v>517</v>
      </c>
      <c r="F712" s="66" t="s">
        <v>518</v>
      </c>
      <c r="G712" s="122" t="str">
        <f t="shared" si="91"/>
        <v xml:space="preserve"> </v>
      </c>
      <c r="H712" s="9"/>
      <c r="I712" s="9"/>
      <c r="J712" s="9"/>
      <c r="K712" s="9"/>
      <c r="L712" s="9"/>
      <c r="M712" s="9"/>
      <c r="N712" s="266">
        <v>5</v>
      </c>
      <c r="O712" s="125"/>
      <c r="P712" s="125">
        <f t="shared" si="92"/>
        <v>5</v>
      </c>
      <c r="Q712" s="125">
        <f t="shared" si="93"/>
        <v>1</v>
      </c>
      <c r="R712" s="125">
        <f t="shared" si="94"/>
        <v>5</v>
      </c>
    </row>
    <row r="713" spans="1:18" s="128" customFormat="1">
      <c r="A713" s="12">
        <v>120</v>
      </c>
      <c r="B713" s="95" t="s">
        <v>103</v>
      </c>
      <c r="C713" s="95" t="s">
        <v>820</v>
      </c>
      <c r="D713" s="242">
        <v>1967</v>
      </c>
      <c r="E713" s="256" t="s">
        <v>526</v>
      </c>
      <c r="F713" s="95" t="s">
        <v>527</v>
      </c>
      <c r="G713" s="122" t="str">
        <f t="shared" si="91"/>
        <v xml:space="preserve"> </v>
      </c>
      <c r="H713" s="10">
        <f>VLOOKUP(C713,'1 PORTOSELVAGGIO'!MONOPOLI,5,FALSE)</f>
        <v>4</v>
      </c>
      <c r="I713" s="10"/>
      <c r="J713" s="10"/>
      <c r="K713" s="10"/>
      <c r="L713" s="123"/>
      <c r="M713" s="10"/>
      <c r="N713" s="123"/>
      <c r="O713" s="125"/>
      <c r="P713" s="125">
        <f t="shared" si="92"/>
        <v>4</v>
      </c>
      <c r="Q713" s="125">
        <f t="shared" si="93"/>
        <v>1</v>
      </c>
      <c r="R713" s="125">
        <f t="shared" si="94"/>
        <v>4</v>
      </c>
    </row>
    <row r="714" spans="1:18" s="128" customFormat="1">
      <c r="A714" s="12">
        <v>121</v>
      </c>
      <c r="B714" s="95" t="s">
        <v>103</v>
      </c>
      <c r="C714" s="66" t="s">
        <v>1951</v>
      </c>
      <c r="D714" s="222">
        <v>1965</v>
      </c>
      <c r="E714" s="223" t="s">
        <v>1505</v>
      </c>
      <c r="F714" s="146" t="s">
        <v>1506</v>
      </c>
      <c r="G714" s="122" t="str">
        <f t="shared" si="91"/>
        <v xml:space="preserve"> </v>
      </c>
      <c r="H714" s="10"/>
      <c r="I714" s="10"/>
      <c r="J714" s="10"/>
      <c r="K714" s="10">
        <f>VLOOKUP(C714,severino1,8,FALSE)</f>
        <v>4</v>
      </c>
      <c r="L714" s="123"/>
      <c r="M714" s="10"/>
      <c r="N714" s="123"/>
      <c r="O714" s="125"/>
      <c r="P714" s="125">
        <f t="shared" si="92"/>
        <v>4</v>
      </c>
      <c r="Q714" s="125">
        <f t="shared" si="93"/>
        <v>1</v>
      </c>
      <c r="R714" s="125">
        <f t="shared" si="94"/>
        <v>4</v>
      </c>
    </row>
    <row r="715" spans="1:18" s="128" customFormat="1">
      <c r="A715" s="12">
        <v>122</v>
      </c>
      <c r="B715" s="95" t="s">
        <v>103</v>
      </c>
      <c r="C715" s="208" t="s">
        <v>1800</v>
      </c>
      <c r="D715" s="240">
        <v>1967</v>
      </c>
      <c r="E715" s="286" t="s">
        <v>856</v>
      </c>
      <c r="F715" s="66" t="s">
        <v>857</v>
      </c>
      <c r="G715" s="122" t="str">
        <f t="shared" si="91"/>
        <v xml:space="preserve"> </v>
      </c>
      <c r="H715" s="10"/>
      <c r="I715" s="10"/>
      <c r="J715" s="10">
        <f>VLOOKUP(C715,GAGLIANO1,8,FALSE)</f>
        <v>4</v>
      </c>
      <c r="K715" s="10"/>
      <c r="L715" s="123"/>
      <c r="M715" s="10"/>
      <c r="N715" s="123"/>
      <c r="O715" s="125"/>
      <c r="P715" s="125">
        <f t="shared" si="92"/>
        <v>4</v>
      </c>
      <c r="Q715" s="125">
        <f t="shared" si="93"/>
        <v>1</v>
      </c>
      <c r="R715" s="125">
        <f t="shared" si="94"/>
        <v>4</v>
      </c>
    </row>
    <row r="716" spans="1:18" s="128" customFormat="1">
      <c r="A716" s="12">
        <v>123</v>
      </c>
      <c r="B716" s="95" t="s">
        <v>103</v>
      </c>
      <c r="C716" s="66" t="s">
        <v>2533</v>
      </c>
      <c r="D716" s="20">
        <v>1967</v>
      </c>
      <c r="E716" s="260" t="s">
        <v>556</v>
      </c>
      <c r="F716" s="66" t="s">
        <v>557</v>
      </c>
      <c r="G716" s="122" t="str">
        <f t="shared" si="91"/>
        <v xml:space="preserve"> </v>
      </c>
      <c r="H716" s="9"/>
      <c r="I716" s="9"/>
      <c r="J716" s="9"/>
      <c r="K716" s="9"/>
      <c r="L716" s="9"/>
      <c r="M716" s="9"/>
      <c r="N716" s="266">
        <v>4</v>
      </c>
      <c r="O716" s="125"/>
      <c r="P716" s="125">
        <f t="shared" si="92"/>
        <v>4</v>
      </c>
      <c r="Q716" s="125">
        <f t="shared" si="93"/>
        <v>1</v>
      </c>
      <c r="R716" s="125">
        <f t="shared" si="94"/>
        <v>4</v>
      </c>
    </row>
    <row r="717" spans="1:18" s="128" customFormat="1">
      <c r="A717" s="12">
        <v>124</v>
      </c>
      <c r="B717" s="95" t="s">
        <v>103</v>
      </c>
      <c r="C717" s="95" t="s">
        <v>1093</v>
      </c>
      <c r="D717" s="242">
        <v>1966</v>
      </c>
      <c r="E717" s="256" t="s">
        <v>514</v>
      </c>
      <c r="F717" s="95" t="s">
        <v>515</v>
      </c>
      <c r="G717" s="122" t="str">
        <f t="shared" si="91"/>
        <v xml:space="preserve"> </v>
      </c>
      <c r="H717" s="10">
        <f>VLOOKUP(C717,'1 PORTOSELVAGGIO'!MONOPOLI,5,FALSE)</f>
        <v>1</v>
      </c>
      <c r="I717" s="10"/>
      <c r="J717" s="10">
        <f>VLOOKUP(C717,GAGLIANO1,8,FALSE)</f>
        <v>2</v>
      </c>
      <c r="K717" s="10"/>
      <c r="L717" s="123"/>
      <c r="M717" s="10"/>
      <c r="N717" s="123"/>
      <c r="O717" s="125"/>
      <c r="P717" s="125">
        <f t="shared" si="92"/>
        <v>3</v>
      </c>
      <c r="Q717" s="125">
        <f t="shared" si="93"/>
        <v>2</v>
      </c>
      <c r="R717" s="125">
        <f t="shared" si="94"/>
        <v>3</v>
      </c>
    </row>
    <row r="718" spans="1:18" s="128" customFormat="1">
      <c r="A718" s="12">
        <v>125</v>
      </c>
      <c r="B718" s="95" t="s">
        <v>103</v>
      </c>
      <c r="C718" s="66" t="s">
        <v>2535</v>
      </c>
      <c r="D718" s="20">
        <v>1965</v>
      </c>
      <c r="E718" s="260" t="s">
        <v>2363</v>
      </c>
      <c r="F718" s="66" t="s">
        <v>2364</v>
      </c>
      <c r="G718" s="122" t="str">
        <f t="shared" si="91"/>
        <v xml:space="preserve"> </v>
      </c>
      <c r="H718" s="9"/>
      <c r="I718" s="9"/>
      <c r="J718" s="9"/>
      <c r="K718" s="9"/>
      <c r="L718" s="9"/>
      <c r="M718" s="9"/>
      <c r="N718" s="266">
        <v>3</v>
      </c>
      <c r="O718" s="125"/>
      <c r="P718" s="125">
        <f t="shared" si="92"/>
        <v>3</v>
      </c>
      <c r="Q718" s="125">
        <f t="shared" si="93"/>
        <v>1</v>
      </c>
      <c r="R718" s="125">
        <f t="shared" si="94"/>
        <v>3</v>
      </c>
    </row>
    <row r="719" spans="1:18" s="128" customFormat="1">
      <c r="A719" s="12">
        <v>126</v>
      </c>
      <c r="B719" s="95" t="s">
        <v>103</v>
      </c>
      <c r="C719" s="208" t="s">
        <v>1801</v>
      </c>
      <c r="D719" s="240">
        <v>1963</v>
      </c>
      <c r="E719" s="286" t="s">
        <v>514</v>
      </c>
      <c r="F719" s="66" t="s">
        <v>515</v>
      </c>
      <c r="G719" s="122" t="str">
        <f t="shared" si="91"/>
        <v xml:space="preserve"> </v>
      </c>
      <c r="H719" s="10"/>
      <c r="I719" s="10"/>
      <c r="J719" s="10">
        <f>VLOOKUP(C719,GAGLIANO1,8,FALSE)</f>
        <v>3</v>
      </c>
      <c r="K719" s="10"/>
      <c r="L719" s="123"/>
      <c r="M719" s="10"/>
      <c r="N719" s="123"/>
      <c r="O719" s="125"/>
      <c r="P719" s="125">
        <f t="shared" si="92"/>
        <v>3</v>
      </c>
      <c r="Q719" s="125">
        <f t="shared" si="93"/>
        <v>1</v>
      </c>
      <c r="R719" s="125">
        <f t="shared" si="94"/>
        <v>3</v>
      </c>
    </row>
    <row r="720" spans="1:18" s="128" customFormat="1">
      <c r="A720" s="12">
        <v>127</v>
      </c>
      <c r="B720" s="95" t="s">
        <v>103</v>
      </c>
      <c r="C720" s="66" t="s">
        <v>2539</v>
      </c>
      <c r="D720" s="20">
        <v>1964</v>
      </c>
      <c r="E720" s="260" t="s">
        <v>1473</v>
      </c>
      <c r="F720" s="66" t="s">
        <v>1474</v>
      </c>
      <c r="G720" s="122" t="str">
        <f t="shared" si="91"/>
        <v xml:space="preserve"> </v>
      </c>
      <c r="H720" s="9"/>
      <c r="I720" s="9"/>
      <c r="J720" s="9"/>
      <c r="K720" s="9"/>
      <c r="L720" s="9"/>
      <c r="M720" s="9"/>
      <c r="N720" s="266">
        <v>2</v>
      </c>
      <c r="O720" s="125"/>
      <c r="P720" s="125">
        <f t="shared" si="92"/>
        <v>2</v>
      </c>
      <c r="Q720" s="125">
        <f t="shared" si="93"/>
        <v>1</v>
      </c>
      <c r="R720" s="125">
        <f t="shared" si="94"/>
        <v>2</v>
      </c>
    </row>
    <row r="721" spans="1:18" s="128" customFormat="1">
      <c r="A721" s="12">
        <v>128</v>
      </c>
      <c r="B721" s="95" t="s">
        <v>103</v>
      </c>
      <c r="C721" s="95" t="s">
        <v>835</v>
      </c>
      <c r="D721" s="242">
        <v>1964</v>
      </c>
      <c r="E721" s="256" t="s">
        <v>626</v>
      </c>
      <c r="F721" s="95" t="s">
        <v>627</v>
      </c>
      <c r="G721" s="122" t="str">
        <f t="shared" si="91"/>
        <v xml:space="preserve"> </v>
      </c>
      <c r="H721" s="10">
        <f>VLOOKUP(C721,'1 PORTOSELVAGGIO'!MONOPOLI,5,FALSE)</f>
        <v>2</v>
      </c>
      <c r="I721" s="10"/>
      <c r="J721" s="10"/>
      <c r="K721" s="10"/>
      <c r="L721" s="123"/>
      <c r="M721" s="10"/>
      <c r="N721" s="123"/>
      <c r="O721" s="125"/>
      <c r="P721" s="125">
        <f t="shared" si="92"/>
        <v>2</v>
      </c>
      <c r="Q721" s="125">
        <f t="shared" si="93"/>
        <v>1</v>
      </c>
      <c r="R721" s="125">
        <f t="shared" si="94"/>
        <v>2</v>
      </c>
    </row>
    <row r="722" spans="1:18" s="128" customFormat="1">
      <c r="A722" s="12">
        <v>129</v>
      </c>
      <c r="B722" s="95" t="s">
        <v>103</v>
      </c>
      <c r="C722" s="95" t="s">
        <v>879</v>
      </c>
      <c r="D722" s="242">
        <v>1965</v>
      </c>
      <c r="E722" s="256" t="s">
        <v>511</v>
      </c>
      <c r="F722" s="95" t="s">
        <v>512</v>
      </c>
      <c r="G722" s="122" t="str">
        <f t="shared" si="91"/>
        <v xml:space="preserve"> </v>
      </c>
      <c r="H722" s="10">
        <f>VLOOKUP(C722,'1 PORTOSELVAGGIO'!MONOPOLI,5,FALSE)</f>
        <v>1</v>
      </c>
      <c r="I722" s="10"/>
      <c r="J722" s="10"/>
      <c r="K722" s="10"/>
      <c r="L722" s="123"/>
      <c r="M722" s="10"/>
      <c r="N722" s="123"/>
      <c r="O722" s="125"/>
      <c r="P722" s="125">
        <f t="shared" si="92"/>
        <v>1</v>
      </c>
      <c r="Q722" s="125">
        <f t="shared" si="93"/>
        <v>1</v>
      </c>
      <c r="R722" s="125">
        <f t="shared" si="94"/>
        <v>1</v>
      </c>
    </row>
    <row r="723" spans="1:18" s="128" customFormat="1">
      <c r="A723" s="12">
        <v>130</v>
      </c>
      <c r="B723" s="95" t="s">
        <v>103</v>
      </c>
      <c r="C723" s="66" t="s">
        <v>2582</v>
      </c>
      <c r="D723" s="20">
        <v>1966</v>
      </c>
      <c r="E723" s="260" t="s">
        <v>2319</v>
      </c>
      <c r="F723" s="66" t="s">
        <v>2320</v>
      </c>
      <c r="G723" s="122" t="str">
        <f t="shared" si="91"/>
        <v xml:space="preserve"> </v>
      </c>
      <c r="H723" s="9"/>
      <c r="I723" s="9"/>
      <c r="J723" s="9"/>
      <c r="K723" s="9"/>
      <c r="L723" s="9"/>
      <c r="M723" s="9"/>
      <c r="N723" s="266">
        <v>1</v>
      </c>
      <c r="O723" s="125"/>
      <c r="P723" s="125">
        <f t="shared" si="92"/>
        <v>1</v>
      </c>
      <c r="Q723" s="125">
        <f t="shared" si="93"/>
        <v>1</v>
      </c>
      <c r="R723" s="125">
        <f t="shared" si="94"/>
        <v>1</v>
      </c>
    </row>
    <row r="724" spans="1:18" s="128" customFormat="1">
      <c r="A724" s="12">
        <v>131</v>
      </c>
      <c r="B724" s="95" t="s">
        <v>103</v>
      </c>
      <c r="C724" s="208" t="s">
        <v>1803</v>
      </c>
      <c r="D724" s="240">
        <v>1963</v>
      </c>
      <c r="E724" s="286" t="s">
        <v>1815</v>
      </c>
      <c r="F724" s="66" t="s">
        <v>1816</v>
      </c>
      <c r="G724" s="122" t="str">
        <f t="shared" si="91"/>
        <v xml:space="preserve"> </v>
      </c>
      <c r="H724" s="10"/>
      <c r="I724" s="10"/>
      <c r="J724" s="10">
        <f>VLOOKUP(C724,GAGLIANO1,8,FALSE)</f>
        <v>1</v>
      </c>
      <c r="K724" s="10"/>
      <c r="L724" s="123"/>
      <c r="M724" s="10"/>
      <c r="N724" s="123"/>
      <c r="O724" s="125"/>
      <c r="P724" s="125">
        <f t="shared" si="92"/>
        <v>1</v>
      </c>
      <c r="Q724" s="125">
        <f t="shared" si="93"/>
        <v>1</v>
      </c>
      <c r="R724" s="125">
        <f t="shared" si="94"/>
        <v>1</v>
      </c>
    </row>
    <row r="725" spans="1:18" s="128" customFormat="1">
      <c r="A725" s="12">
        <v>132</v>
      </c>
      <c r="B725" s="95" t="s">
        <v>103</v>
      </c>
      <c r="C725" s="66" t="s">
        <v>1985</v>
      </c>
      <c r="D725" s="222">
        <v>1967</v>
      </c>
      <c r="E725" s="223" t="s">
        <v>2078</v>
      </c>
      <c r="F725" s="146" t="s">
        <v>2058</v>
      </c>
      <c r="G725" s="122" t="str">
        <f t="shared" si="91"/>
        <v xml:space="preserve"> </v>
      </c>
      <c r="H725" s="10"/>
      <c r="I725" s="10"/>
      <c r="J725" s="10"/>
      <c r="K725" s="10">
        <f>VLOOKUP(C725,severino1,8,FALSE)</f>
        <v>1</v>
      </c>
      <c r="L725" s="123"/>
      <c r="M725" s="10"/>
      <c r="N725" s="123"/>
      <c r="O725" s="125"/>
      <c r="P725" s="125">
        <f t="shared" si="92"/>
        <v>1</v>
      </c>
      <c r="Q725" s="125">
        <f t="shared" si="93"/>
        <v>1</v>
      </c>
      <c r="R725" s="125">
        <f t="shared" si="94"/>
        <v>1</v>
      </c>
    </row>
    <row r="726" spans="1:18" s="128" customFormat="1">
      <c r="A726" s="12">
        <v>133</v>
      </c>
      <c r="B726" s="95" t="s">
        <v>103</v>
      </c>
      <c r="C726" s="66" t="s">
        <v>2609</v>
      </c>
      <c r="D726" s="20">
        <v>1965</v>
      </c>
      <c r="E726" s="260" t="s">
        <v>1473</v>
      </c>
      <c r="F726" s="66" t="s">
        <v>1474</v>
      </c>
      <c r="G726" s="122" t="str">
        <f t="shared" si="91"/>
        <v xml:space="preserve"> </v>
      </c>
      <c r="H726" s="9"/>
      <c r="I726" s="9"/>
      <c r="J726" s="9"/>
      <c r="K726" s="9"/>
      <c r="L726" s="9"/>
      <c r="M726" s="9"/>
      <c r="N726" s="266">
        <v>1</v>
      </c>
      <c r="O726" s="125"/>
      <c r="P726" s="125">
        <f t="shared" si="92"/>
        <v>1</v>
      </c>
      <c r="Q726" s="125">
        <f t="shared" si="93"/>
        <v>1</v>
      </c>
      <c r="R726" s="125">
        <f t="shared" si="94"/>
        <v>1</v>
      </c>
    </row>
    <row r="727" spans="1:18" s="128" customFormat="1">
      <c r="A727" s="12">
        <v>134</v>
      </c>
      <c r="B727" s="95" t="s">
        <v>103</v>
      </c>
      <c r="C727" s="66" t="s">
        <v>2540</v>
      </c>
      <c r="D727" s="20">
        <v>1966</v>
      </c>
      <c r="E727" s="260" t="s">
        <v>1473</v>
      </c>
      <c r="F727" s="66" t="s">
        <v>1474</v>
      </c>
      <c r="G727" s="122" t="str">
        <f t="shared" si="91"/>
        <v xml:space="preserve"> </v>
      </c>
      <c r="H727" s="9"/>
      <c r="I727" s="9"/>
      <c r="J727" s="9"/>
      <c r="K727" s="9"/>
      <c r="L727" s="9"/>
      <c r="M727" s="9"/>
      <c r="N727" s="266">
        <v>1</v>
      </c>
      <c r="O727" s="125"/>
      <c r="P727" s="125">
        <f t="shared" si="92"/>
        <v>1</v>
      </c>
      <c r="Q727" s="125">
        <f t="shared" si="93"/>
        <v>1</v>
      </c>
      <c r="R727" s="125">
        <f t="shared" si="94"/>
        <v>1</v>
      </c>
    </row>
    <row r="728" spans="1:18" s="128" customFormat="1">
      <c r="A728" s="12">
        <v>135</v>
      </c>
      <c r="B728" s="95" t="s">
        <v>103</v>
      </c>
      <c r="C728" s="66" t="s">
        <v>2612</v>
      </c>
      <c r="D728" s="20">
        <v>1963</v>
      </c>
      <c r="E728" s="260" t="s">
        <v>467</v>
      </c>
      <c r="F728" s="66" t="s">
        <v>468</v>
      </c>
      <c r="G728" s="122" t="str">
        <f t="shared" si="91"/>
        <v xml:space="preserve"> </v>
      </c>
      <c r="H728" s="9"/>
      <c r="I728" s="9"/>
      <c r="J728" s="9"/>
      <c r="K728" s="9"/>
      <c r="L728" s="9"/>
      <c r="M728" s="9"/>
      <c r="N728" s="266">
        <v>1</v>
      </c>
      <c r="O728" s="125"/>
      <c r="P728" s="125">
        <f t="shared" si="92"/>
        <v>1</v>
      </c>
      <c r="Q728" s="125">
        <f t="shared" si="93"/>
        <v>1</v>
      </c>
      <c r="R728" s="125">
        <f t="shared" si="94"/>
        <v>1</v>
      </c>
    </row>
    <row r="729" spans="1:18" s="128" customFormat="1">
      <c r="A729" s="12">
        <v>136</v>
      </c>
      <c r="B729" s="95" t="s">
        <v>103</v>
      </c>
      <c r="C729" s="66" t="s">
        <v>1986</v>
      </c>
      <c r="D729" s="222">
        <v>1964</v>
      </c>
      <c r="E729" s="223" t="s">
        <v>2081</v>
      </c>
      <c r="F729" s="146" t="s">
        <v>2062</v>
      </c>
      <c r="G729" s="122" t="str">
        <f t="shared" si="91"/>
        <v xml:space="preserve"> </v>
      </c>
      <c r="H729" s="10"/>
      <c r="I729" s="10"/>
      <c r="J729" s="10"/>
      <c r="K729" s="10">
        <f>VLOOKUP(C729,severino1,8,FALSE)</f>
        <v>1</v>
      </c>
      <c r="L729" s="123"/>
      <c r="M729" s="10"/>
      <c r="N729" s="123"/>
      <c r="O729" s="125"/>
      <c r="P729" s="125">
        <f t="shared" si="92"/>
        <v>1</v>
      </c>
      <c r="Q729" s="125">
        <f t="shared" si="93"/>
        <v>1</v>
      </c>
      <c r="R729" s="125">
        <f t="shared" si="94"/>
        <v>1</v>
      </c>
    </row>
    <row r="730" spans="1:18" s="128" customFormat="1">
      <c r="A730" s="12">
        <v>137</v>
      </c>
      <c r="B730" s="95" t="s">
        <v>103</v>
      </c>
      <c r="C730" s="95" t="s">
        <v>1156</v>
      </c>
      <c r="D730" s="242">
        <v>1964</v>
      </c>
      <c r="E730" s="256" t="s">
        <v>538</v>
      </c>
      <c r="F730" s="95" t="s">
        <v>539</v>
      </c>
      <c r="G730" s="122" t="str">
        <f t="shared" si="91"/>
        <v xml:space="preserve"> </v>
      </c>
      <c r="H730" s="10">
        <f>VLOOKUP(C730,'1 PORTOSELVAGGIO'!MONOPOLI,5,FALSE)</f>
        <v>1</v>
      </c>
      <c r="I730" s="10"/>
      <c r="J730" s="10"/>
      <c r="K730" s="10"/>
      <c r="L730" s="123"/>
      <c r="M730" s="10"/>
      <c r="N730" s="123"/>
      <c r="O730" s="125"/>
      <c r="P730" s="125">
        <f t="shared" si="92"/>
        <v>1</v>
      </c>
      <c r="Q730" s="125">
        <f t="shared" si="93"/>
        <v>1</v>
      </c>
      <c r="R730" s="125">
        <f t="shared" si="94"/>
        <v>1</v>
      </c>
    </row>
    <row r="731" spans="1:18" s="128" customFormat="1">
      <c r="A731" s="12">
        <v>138</v>
      </c>
      <c r="B731" s="95" t="s">
        <v>103</v>
      </c>
      <c r="C731" s="95" t="s">
        <v>1412</v>
      </c>
      <c r="D731" s="242">
        <v>1966</v>
      </c>
      <c r="E731" s="256" t="s">
        <v>1100</v>
      </c>
      <c r="F731" s="95" t="s">
        <v>1101</v>
      </c>
      <c r="G731" s="122" t="str">
        <f t="shared" si="91"/>
        <v xml:space="preserve"> </v>
      </c>
      <c r="H731" s="10">
        <f>VLOOKUP(C731,'1 PORTOSELVAGGIO'!MONOPOLI,5,FALSE)</f>
        <v>1</v>
      </c>
      <c r="I731" s="10"/>
      <c r="J731" s="10"/>
      <c r="K731" s="10"/>
      <c r="L731" s="123"/>
      <c r="M731" s="10"/>
      <c r="N731" s="123"/>
      <c r="O731" s="125"/>
      <c r="P731" s="125">
        <f t="shared" si="92"/>
        <v>1</v>
      </c>
      <c r="Q731" s="125">
        <f t="shared" si="93"/>
        <v>1</v>
      </c>
      <c r="R731" s="125">
        <f t="shared" si="94"/>
        <v>1</v>
      </c>
    </row>
    <row r="732" spans="1:18" s="128" customFormat="1">
      <c r="A732" s="12">
        <v>139</v>
      </c>
      <c r="B732" s="95" t="s">
        <v>103</v>
      </c>
      <c r="C732" s="66" t="s">
        <v>2035</v>
      </c>
      <c r="D732" s="222">
        <v>1966</v>
      </c>
      <c r="E732" s="223" t="s">
        <v>2079</v>
      </c>
      <c r="F732" s="146" t="s">
        <v>2059</v>
      </c>
      <c r="G732" s="122" t="str">
        <f t="shared" ref="G732:G763" si="95">IF(COUNTIF(uomini,C732)&gt;1,"x"," ")</f>
        <v xml:space="preserve"> </v>
      </c>
      <c r="H732" s="10"/>
      <c r="I732" s="10"/>
      <c r="J732" s="10"/>
      <c r="K732" s="10">
        <f>VLOOKUP(C732,severino1,8,FALSE)</f>
        <v>1</v>
      </c>
      <c r="L732" s="123"/>
      <c r="M732" s="10"/>
      <c r="N732" s="123"/>
      <c r="O732" s="125"/>
      <c r="P732" s="125">
        <f t="shared" ref="P732:P763" si="96">SUM(H732:O732)</f>
        <v>1</v>
      </c>
      <c r="Q732" s="125">
        <f t="shared" ref="Q732:Q763" si="97">COUNT(F732:N732)</f>
        <v>1</v>
      </c>
      <c r="R732" s="125">
        <f t="shared" ref="R732:R763" si="98">P732+O732</f>
        <v>1</v>
      </c>
    </row>
    <row r="733" spans="1:18" s="128" customFormat="1">
      <c r="A733" s="12">
        <v>140</v>
      </c>
      <c r="B733" s="95" t="s">
        <v>103</v>
      </c>
      <c r="C733" s="95" t="s">
        <v>1276</v>
      </c>
      <c r="D733" s="242">
        <v>1966</v>
      </c>
      <c r="E733" s="256" t="s">
        <v>626</v>
      </c>
      <c r="F733" s="95" t="s">
        <v>627</v>
      </c>
      <c r="G733" s="122" t="str">
        <f t="shared" si="95"/>
        <v xml:space="preserve"> </v>
      </c>
      <c r="H733" s="10">
        <f>VLOOKUP(C733,'1 PORTOSELVAGGIO'!MONOPOLI,5,FALSE)</f>
        <v>1</v>
      </c>
      <c r="I733" s="10"/>
      <c r="J733" s="10"/>
      <c r="K733" s="10"/>
      <c r="L733" s="123"/>
      <c r="M733" s="10"/>
      <c r="N733" s="123"/>
      <c r="O733" s="125"/>
      <c r="P733" s="125">
        <f t="shared" si="96"/>
        <v>1</v>
      </c>
      <c r="Q733" s="125">
        <f t="shared" si="97"/>
        <v>1</v>
      </c>
      <c r="R733" s="125">
        <f t="shared" si="98"/>
        <v>1</v>
      </c>
    </row>
    <row r="734" spans="1:18" s="128" customFormat="1">
      <c r="A734" s="12">
        <v>141</v>
      </c>
      <c r="B734" s="95" t="s">
        <v>103</v>
      </c>
      <c r="C734" s="95" t="s">
        <v>1011</v>
      </c>
      <c r="D734" s="242">
        <v>1965</v>
      </c>
      <c r="E734" s="256" t="s">
        <v>507</v>
      </c>
      <c r="F734" s="95" t="s">
        <v>508</v>
      </c>
      <c r="G734" s="122" t="str">
        <f t="shared" si="95"/>
        <v xml:space="preserve"> </v>
      </c>
      <c r="H734" s="10">
        <f>VLOOKUP(C734,'1 PORTOSELVAGGIO'!MONOPOLI,5,FALSE)</f>
        <v>1</v>
      </c>
      <c r="I734" s="10"/>
      <c r="J734" s="10"/>
      <c r="K734" s="10"/>
      <c r="L734" s="123"/>
      <c r="M734" s="10"/>
      <c r="N734" s="123"/>
      <c r="O734" s="125"/>
      <c r="P734" s="125">
        <f t="shared" si="96"/>
        <v>1</v>
      </c>
      <c r="Q734" s="125">
        <f t="shared" si="97"/>
        <v>1</v>
      </c>
      <c r="R734" s="125">
        <f t="shared" si="98"/>
        <v>1</v>
      </c>
    </row>
    <row r="735" spans="1:18" s="128" customFormat="1">
      <c r="A735" s="12">
        <v>142</v>
      </c>
      <c r="B735" s="95" t="s">
        <v>103</v>
      </c>
      <c r="C735" s="95" t="s">
        <v>838</v>
      </c>
      <c r="D735" s="242">
        <v>1963</v>
      </c>
      <c r="E735" s="256" t="s">
        <v>493</v>
      </c>
      <c r="F735" s="95" t="s">
        <v>494</v>
      </c>
      <c r="G735" s="122" t="str">
        <f t="shared" si="95"/>
        <v xml:space="preserve"> </v>
      </c>
      <c r="H735" s="10">
        <f>VLOOKUP(C735,'1 PORTOSELVAGGIO'!MONOPOLI,5,FALSE)</f>
        <v>1</v>
      </c>
      <c r="I735" s="10"/>
      <c r="J735" s="10"/>
      <c r="K735" s="10"/>
      <c r="L735" s="123"/>
      <c r="M735" s="10"/>
      <c r="N735" s="123"/>
      <c r="O735" s="125"/>
      <c r="P735" s="125">
        <f t="shared" si="96"/>
        <v>1</v>
      </c>
      <c r="Q735" s="125">
        <f t="shared" si="97"/>
        <v>1</v>
      </c>
      <c r="R735" s="125">
        <f t="shared" si="98"/>
        <v>1</v>
      </c>
    </row>
    <row r="736" spans="1:18" s="128" customFormat="1">
      <c r="A736" s="12">
        <v>143</v>
      </c>
      <c r="B736" s="95" t="s">
        <v>103</v>
      </c>
      <c r="C736" s="95" t="s">
        <v>1075</v>
      </c>
      <c r="D736" s="242">
        <v>1965</v>
      </c>
      <c r="E736" s="256" t="s">
        <v>728</v>
      </c>
      <c r="F736" s="95" t="s">
        <v>729</v>
      </c>
      <c r="G736" s="122" t="str">
        <f t="shared" si="95"/>
        <v xml:space="preserve"> </v>
      </c>
      <c r="H736" s="10">
        <f>VLOOKUP(C736,'1 PORTOSELVAGGIO'!MONOPOLI,5,FALSE)</f>
        <v>1</v>
      </c>
      <c r="I736" s="10"/>
      <c r="J736" s="10"/>
      <c r="K736" s="10"/>
      <c r="L736" s="123"/>
      <c r="M736" s="10"/>
      <c r="N736" s="123"/>
      <c r="O736" s="125"/>
      <c r="P736" s="125">
        <f t="shared" si="96"/>
        <v>1</v>
      </c>
      <c r="Q736" s="125">
        <f t="shared" si="97"/>
        <v>1</v>
      </c>
      <c r="R736" s="125">
        <f t="shared" si="98"/>
        <v>1</v>
      </c>
    </row>
    <row r="737" spans="1:18" s="128" customFormat="1">
      <c r="A737" s="12">
        <v>144</v>
      </c>
      <c r="B737" s="95" t="s">
        <v>103</v>
      </c>
      <c r="C737" s="95" t="s">
        <v>908</v>
      </c>
      <c r="D737" s="242">
        <v>1963</v>
      </c>
      <c r="E737" s="256" t="s">
        <v>909</v>
      </c>
      <c r="F737" s="95" t="s">
        <v>910</v>
      </c>
      <c r="G737" s="122" t="str">
        <f t="shared" si="95"/>
        <v xml:space="preserve"> </v>
      </c>
      <c r="H737" s="10">
        <f>VLOOKUP(C737,'1 PORTOSELVAGGIO'!MONOPOLI,5,FALSE)</f>
        <v>1</v>
      </c>
      <c r="I737" s="10"/>
      <c r="J737" s="10"/>
      <c r="K737" s="10"/>
      <c r="L737" s="123"/>
      <c r="M737" s="10"/>
      <c r="N737" s="123"/>
      <c r="O737" s="125"/>
      <c r="P737" s="125">
        <f t="shared" si="96"/>
        <v>1</v>
      </c>
      <c r="Q737" s="125">
        <f t="shared" si="97"/>
        <v>1</v>
      </c>
      <c r="R737" s="125">
        <f t="shared" si="98"/>
        <v>1</v>
      </c>
    </row>
    <row r="738" spans="1:18" s="128" customFormat="1">
      <c r="A738" s="12">
        <v>145</v>
      </c>
      <c r="B738" s="95" t="s">
        <v>103</v>
      </c>
      <c r="C738" s="95" t="s">
        <v>991</v>
      </c>
      <c r="D738" s="242">
        <v>1964</v>
      </c>
      <c r="E738" s="256" t="s">
        <v>788</v>
      </c>
      <c r="F738" s="95" t="s">
        <v>789</v>
      </c>
      <c r="G738" s="122" t="str">
        <f t="shared" si="95"/>
        <v xml:space="preserve"> </v>
      </c>
      <c r="H738" s="10">
        <f>VLOOKUP(C738,'1 PORTOSELVAGGIO'!MONOPOLI,5,FALSE)</f>
        <v>1</v>
      </c>
      <c r="I738" s="10"/>
      <c r="J738" s="10"/>
      <c r="K738" s="10"/>
      <c r="L738" s="123"/>
      <c r="M738" s="10"/>
      <c r="N738" s="123"/>
      <c r="O738" s="125"/>
      <c r="P738" s="125">
        <f t="shared" si="96"/>
        <v>1</v>
      </c>
      <c r="Q738" s="125">
        <f t="shared" si="97"/>
        <v>1</v>
      </c>
      <c r="R738" s="125">
        <f t="shared" si="98"/>
        <v>1</v>
      </c>
    </row>
    <row r="739" spans="1:18" s="128" customFormat="1">
      <c r="A739" s="12">
        <v>146</v>
      </c>
      <c r="B739" s="95" t="s">
        <v>103</v>
      </c>
      <c r="C739" s="66" t="s">
        <v>2544</v>
      </c>
      <c r="D739" s="20">
        <v>1964</v>
      </c>
      <c r="E739" s="260" t="s">
        <v>2088</v>
      </c>
      <c r="F739" s="66" t="s">
        <v>2069</v>
      </c>
      <c r="G739" s="122" t="str">
        <f t="shared" si="95"/>
        <v xml:space="preserve"> </v>
      </c>
      <c r="H739" s="9"/>
      <c r="I739" s="9"/>
      <c r="J739" s="9"/>
      <c r="K739" s="9"/>
      <c r="L739" s="9"/>
      <c r="M739" s="9"/>
      <c r="N739" s="266">
        <v>1</v>
      </c>
      <c r="O739" s="125"/>
      <c r="P739" s="125">
        <f t="shared" si="96"/>
        <v>1</v>
      </c>
      <c r="Q739" s="125">
        <f t="shared" si="97"/>
        <v>1</v>
      </c>
      <c r="R739" s="125">
        <f t="shared" si="98"/>
        <v>1</v>
      </c>
    </row>
    <row r="740" spans="1:18" s="128" customFormat="1">
      <c r="A740" s="12">
        <v>147</v>
      </c>
      <c r="B740" s="95" t="s">
        <v>103</v>
      </c>
      <c r="C740" s="66" t="s">
        <v>1964</v>
      </c>
      <c r="D740" s="222">
        <v>1965</v>
      </c>
      <c r="E740" s="223" t="s">
        <v>1483</v>
      </c>
      <c r="F740" s="146" t="s">
        <v>1484</v>
      </c>
      <c r="G740" s="122" t="str">
        <f t="shared" si="95"/>
        <v xml:space="preserve"> </v>
      </c>
      <c r="H740" s="10"/>
      <c r="I740" s="10"/>
      <c r="J740" s="10"/>
      <c r="K740" s="10">
        <f>VLOOKUP(C740,severino1,8,FALSE)</f>
        <v>1</v>
      </c>
      <c r="L740" s="123"/>
      <c r="M740" s="10"/>
      <c r="N740" s="123"/>
      <c r="O740" s="125"/>
      <c r="P740" s="125">
        <f t="shared" si="96"/>
        <v>1</v>
      </c>
      <c r="Q740" s="125">
        <f t="shared" si="97"/>
        <v>1</v>
      </c>
      <c r="R740" s="125">
        <f t="shared" si="98"/>
        <v>1</v>
      </c>
    </row>
    <row r="741" spans="1:18" s="128" customFormat="1">
      <c r="A741" s="12">
        <v>148</v>
      </c>
      <c r="B741" s="95" t="s">
        <v>103</v>
      </c>
      <c r="C741" s="95" t="s">
        <v>899</v>
      </c>
      <c r="D741" s="242">
        <v>1965</v>
      </c>
      <c r="E741" s="256" t="s">
        <v>461</v>
      </c>
      <c r="F741" s="95" t="s">
        <v>462</v>
      </c>
      <c r="G741" s="122" t="str">
        <f t="shared" si="95"/>
        <v xml:space="preserve"> </v>
      </c>
      <c r="H741" s="10">
        <f>VLOOKUP(C741,'1 PORTOSELVAGGIO'!MONOPOLI,5,FALSE)</f>
        <v>1</v>
      </c>
      <c r="I741" s="10"/>
      <c r="J741" s="10"/>
      <c r="K741" s="10"/>
      <c r="L741" s="123"/>
      <c r="M741" s="10"/>
      <c r="N741" s="123"/>
      <c r="O741" s="125"/>
      <c r="P741" s="125">
        <f t="shared" si="96"/>
        <v>1</v>
      </c>
      <c r="Q741" s="125">
        <f t="shared" si="97"/>
        <v>1</v>
      </c>
      <c r="R741" s="125">
        <f t="shared" si="98"/>
        <v>1</v>
      </c>
    </row>
    <row r="742" spans="1:18" s="128" customFormat="1">
      <c r="A742" s="12">
        <v>149</v>
      </c>
      <c r="B742" s="95" t="s">
        <v>103</v>
      </c>
      <c r="C742" s="95" t="s">
        <v>977</v>
      </c>
      <c r="D742" s="242">
        <v>1963</v>
      </c>
      <c r="E742" s="256" t="s">
        <v>598</v>
      </c>
      <c r="F742" s="95" t="s">
        <v>599</v>
      </c>
      <c r="G742" s="122" t="str">
        <f t="shared" si="95"/>
        <v xml:space="preserve"> </v>
      </c>
      <c r="H742" s="10">
        <f>VLOOKUP(C742,'1 PORTOSELVAGGIO'!MONOPOLI,5,FALSE)</f>
        <v>1</v>
      </c>
      <c r="I742" s="10"/>
      <c r="J742" s="10"/>
      <c r="K742" s="10"/>
      <c r="L742" s="123"/>
      <c r="M742" s="10"/>
      <c r="N742" s="123"/>
      <c r="O742" s="125"/>
      <c r="P742" s="125">
        <f t="shared" si="96"/>
        <v>1</v>
      </c>
      <c r="Q742" s="125">
        <f t="shared" si="97"/>
        <v>1</v>
      </c>
      <c r="R742" s="125">
        <f t="shared" si="98"/>
        <v>1</v>
      </c>
    </row>
    <row r="743" spans="1:18" s="128" customFormat="1">
      <c r="A743" s="12">
        <v>150</v>
      </c>
      <c r="B743" s="95" t="s">
        <v>103</v>
      </c>
      <c r="C743" s="66" t="s">
        <v>1973</v>
      </c>
      <c r="D743" s="222">
        <v>1966</v>
      </c>
      <c r="E743" s="223" t="s">
        <v>1567</v>
      </c>
      <c r="F743" s="146" t="s">
        <v>1568</v>
      </c>
      <c r="G743" s="122" t="str">
        <f t="shared" si="95"/>
        <v xml:space="preserve"> </v>
      </c>
      <c r="H743" s="10"/>
      <c r="I743" s="10"/>
      <c r="J743" s="10"/>
      <c r="K743" s="10">
        <f>VLOOKUP(C743,severino1,8,FALSE)</f>
        <v>1</v>
      </c>
      <c r="L743" s="123"/>
      <c r="M743" s="10"/>
      <c r="N743" s="123"/>
      <c r="O743" s="125"/>
      <c r="P743" s="125">
        <f t="shared" si="96"/>
        <v>1</v>
      </c>
      <c r="Q743" s="125">
        <f t="shared" si="97"/>
        <v>1</v>
      </c>
      <c r="R743" s="125">
        <f t="shared" si="98"/>
        <v>1</v>
      </c>
    </row>
    <row r="744" spans="1:18" s="128" customFormat="1">
      <c r="A744" s="12">
        <v>151</v>
      </c>
      <c r="B744" s="95" t="s">
        <v>103</v>
      </c>
      <c r="C744" s="95" t="s">
        <v>1054</v>
      </c>
      <c r="D744" s="242">
        <v>1965</v>
      </c>
      <c r="E744" s="256" t="s">
        <v>486</v>
      </c>
      <c r="F744" s="95" t="s">
        <v>487</v>
      </c>
      <c r="G744" s="122" t="str">
        <f t="shared" si="95"/>
        <v xml:space="preserve"> </v>
      </c>
      <c r="H744" s="10">
        <f>VLOOKUP(C744,'1 PORTOSELVAGGIO'!MONOPOLI,5,FALSE)</f>
        <v>1</v>
      </c>
      <c r="I744" s="10"/>
      <c r="J744" s="10"/>
      <c r="K744" s="10"/>
      <c r="L744" s="123"/>
      <c r="M744" s="10"/>
      <c r="N744" s="123"/>
      <c r="O744" s="125"/>
      <c r="P744" s="125">
        <f t="shared" si="96"/>
        <v>1</v>
      </c>
      <c r="Q744" s="125">
        <f t="shared" si="97"/>
        <v>1</v>
      </c>
      <c r="R744" s="125">
        <f t="shared" si="98"/>
        <v>1</v>
      </c>
    </row>
    <row r="745" spans="1:18" s="128" customFormat="1">
      <c r="A745" s="12">
        <v>152</v>
      </c>
      <c r="B745" s="95" t="s">
        <v>103</v>
      </c>
      <c r="C745" s="95" t="s">
        <v>1280</v>
      </c>
      <c r="D745" s="242">
        <v>1967</v>
      </c>
      <c r="E745" s="256" t="s">
        <v>549</v>
      </c>
      <c r="F745" s="95" t="s">
        <v>550</v>
      </c>
      <c r="G745" s="122" t="str">
        <f t="shared" si="95"/>
        <v xml:space="preserve"> </v>
      </c>
      <c r="H745" s="10">
        <f>VLOOKUP(C745,'1 PORTOSELVAGGIO'!MONOPOLI,5,FALSE)</f>
        <v>1</v>
      </c>
      <c r="I745" s="10"/>
      <c r="J745" s="10"/>
      <c r="K745" s="10"/>
      <c r="L745" s="123"/>
      <c r="M745" s="10"/>
      <c r="N745" s="123"/>
      <c r="O745" s="125"/>
      <c r="P745" s="125">
        <f t="shared" si="96"/>
        <v>1</v>
      </c>
      <c r="Q745" s="125">
        <f t="shared" si="97"/>
        <v>1</v>
      </c>
      <c r="R745" s="125">
        <f t="shared" si="98"/>
        <v>1</v>
      </c>
    </row>
    <row r="746" spans="1:18" s="128" customFormat="1">
      <c r="A746" s="12">
        <v>153</v>
      </c>
      <c r="B746" s="95" t="s">
        <v>103</v>
      </c>
      <c r="C746" s="66" t="s">
        <v>2542</v>
      </c>
      <c r="D746" s="20">
        <v>1967</v>
      </c>
      <c r="E746" s="260" t="s">
        <v>517</v>
      </c>
      <c r="F746" s="66" t="s">
        <v>518</v>
      </c>
      <c r="G746" s="122" t="str">
        <f t="shared" si="95"/>
        <v xml:space="preserve"> </v>
      </c>
      <c r="H746" s="9"/>
      <c r="I746" s="9"/>
      <c r="J746" s="9"/>
      <c r="K746" s="9"/>
      <c r="L746" s="9"/>
      <c r="M746" s="9"/>
      <c r="N746" s="266">
        <v>1</v>
      </c>
      <c r="O746" s="125"/>
      <c r="P746" s="125">
        <f t="shared" si="96"/>
        <v>1</v>
      </c>
      <c r="Q746" s="125">
        <f t="shared" si="97"/>
        <v>1</v>
      </c>
      <c r="R746" s="125">
        <f t="shared" si="98"/>
        <v>1</v>
      </c>
    </row>
    <row r="747" spans="1:18" s="128" customFormat="1">
      <c r="A747" s="12">
        <v>154</v>
      </c>
      <c r="B747" s="95" t="s">
        <v>103</v>
      </c>
      <c r="C747" s="66" t="s">
        <v>2024</v>
      </c>
      <c r="D747" s="222">
        <v>1965</v>
      </c>
      <c r="E747" s="223" t="s">
        <v>1505</v>
      </c>
      <c r="F747" s="146" t="s">
        <v>1506</v>
      </c>
      <c r="G747" s="122" t="str">
        <f t="shared" si="95"/>
        <v xml:space="preserve"> </v>
      </c>
      <c r="H747" s="10"/>
      <c r="I747" s="10"/>
      <c r="J747" s="10"/>
      <c r="K747" s="10">
        <f>VLOOKUP(C747,severino1,8,FALSE)</f>
        <v>1</v>
      </c>
      <c r="L747" s="123"/>
      <c r="M747" s="10"/>
      <c r="N747" s="123"/>
      <c r="O747" s="125"/>
      <c r="P747" s="125">
        <f t="shared" si="96"/>
        <v>1</v>
      </c>
      <c r="Q747" s="125">
        <f t="shared" si="97"/>
        <v>1</v>
      </c>
      <c r="R747" s="125">
        <f t="shared" si="98"/>
        <v>1</v>
      </c>
    </row>
    <row r="748" spans="1:18" s="128" customFormat="1">
      <c r="A748" s="12">
        <v>155</v>
      </c>
      <c r="B748" s="95" t="s">
        <v>103</v>
      </c>
      <c r="C748" s="95" t="s">
        <v>1119</v>
      </c>
      <c r="D748" s="242">
        <v>1963</v>
      </c>
      <c r="E748" s="256" t="s">
        <v>1114</v>
      </c>
      <c r="F748" s="95" t="s">
        <v>1115</v>
      </c>
      <c r="G748" s="122" t="str">
        <f t="shared" si="95"/>
        <v xml:space="preserve"> </v>
      </c>
      <c r="H748" s="10">
        <f>VLOOKUP(C748,'1 PORTOSELVAGGIO'!MONOPOLI,5,FALSE)</f>
        <v>1</v>
      </c>
      <c r="I748" s="10"/>
      <c r="J748" s="10"/>
      <c r="K748" s="10"/>
      <c r="L748" s="123"/>
      <c r="M748" s="10"/>
      <c r="N748" s="123"/>
      <c r="O748" s="125"/>
      <c r="P748" s="125">
        <f t="shared" si="96"/>
        <v>1</v>
      </c>
      <c r="Q748" s="125">
        <f t="shared" si="97"/>
        <v>1</v>
      </c>
      <c r="R748" s="125">
        <f t="shared" si="98"/>
        <v>1</v>
      </c>
    </row>
    <row r="749" spans="1:18" s="128" customFormat="1">
      <c r="A749" s="12">
        <v>156</v>
      </c>
      <c r="B749" s="95" t="s">
        <v>103</v>
      </c>
      <c r="C749" s="95" t="s">
        <v>1209</v>
      </c>
      <c r="D749" s="242">
        <v>1964</v>
      </c>
      <c r="E749" s="256" t="s">
        <v>1186</v>
      </c>
      <c r="F749" s="95" t="s">
        <v>1187</v>
      </c>
      <c r="G749" s="122" t="str">
        <f t="shared" si="95"/>
        <v xml:space="preserve"> </v>
      </c>
      <c r="H749" s="10">
        <f>VLOOKUP(C749,'1 PORTOSELVAGGIO'!MONOPOLI,5,FALSE)</f>
        <v>1</v>
      </c>
      <c r="I749" s="10"/>
      <c r="J749" s="10"/>
      <c r="K749" s="10"/>
      <c r="L749" s="123"/>
      <c r="M749" s="10"/>
      <c r="N749" s="123"/>
      <c r="O749" s="125"/>
      <c r="P749" s="125">
        <f t="shared" si="96"/>
        <v>1</v>
      </c>
      <c r="Q749" s="125">
        <f t="shared" si="97"/>
        <v>1</v>
      </c>
      <c r="R749" s="125">
        <f t="shared" si="98"/>
        <v>1</v>
      </c>
    </row>
    <row r="750" spans="1:18" s="128" customFormat="1">
      <c r="A750" s="12">
        <v>157</v>
      </c>
      <c r="B750" s="95" t="s">
        <v>103</v>
      </c>
      <c r="C750" s="95" t="s">
        <v>1061</v>
      </c>
      <c r="D750" s="242">
        <v>1963</v>
      </c>
      <c r="E750" s="256" t="s">
        <v>486</v>
      </c>
      <c r="F750" s="95" t="s">
        <v>487</v>
      </c>
      <c r="G750" s="122" t="str">
        <f t="shared" si="95"/>
        <v xml:space="preserve"> </v>
      </c>
      <c r="H750" s="10">
        <f>VLOOKUP(C750,'1 PORTOSELVAGGIO'!MONOPOLI,5,FALSE)</f>
        <v>1</v>
      </c>
      <c r="I750" s="10"/>
      <c r="J750" s="10"/>
      <c r="K750" s="10"/>
      <c r="L750" s="123"/>
      <c r="M750" s="10"/>
      <c r="N750" s="123"/>
      <c r="O750" s="125"/>
      <c r="P750" s="125">
        <f t="shared" si="96"/>
        <v>1</v>
      </c>
      <c r="Q750" s="125">
        <f t="shared" si="97"/>
        <v>1</v>
      </c>
      <c r="R750" s="125">
        <f t="shared" si="98"/>
        <v>1</v>
      </c>
    </row>
    <row r="751" spans="1:18" s="128" customFormat="1">
      <c r="A751" s="12">
        <v>158</v>
      </c>
      <c r="B751" s="95" t="s">
        <v>103</v>
      </c>
      <c r="C751" s="95" t="s">
        <v>981</v>
      </c>
      <c r="D751" s="242">
        <v>1965</v>
      </c>
      <c r="E751" s="256" t="s">
        <v>541</v>
      </c>
      <c r="F751" s="95" t="s">
        <v>542</v>
      </c>
      <c r="G751" s="122" t="str">
        <f t="shared" si="95"/>
        <v xml:space="preserve"> </v>
      </c>
      <c r="H751" s="10">
        <f>VLOOKUP(C751,'1 PORTOSELVAGGIO'!MONOPOLI,5,FALSE)</f>
        <v>1</v>
      </c>
      <c r="I751" s="10"/>
      <c r="J751" s="10"/>
      <c r="K751" s="10"/>
      <c r="L751" s="123"/>
      <c r="M751" s="10"/>
      <c r="N751" s="123"/>
      <c r="O751" s="125"/>
      <c r="P751" s="125">
        <f t="shared" si="96"/>
        <v>1</v>
      </c>
      <c r="Q751" s="125">
        <f t="shared" si="97"/>
        <v>1</v>
      </c>
      <c r="R751" s="125">
        <f t="shared" si="98"/>
        <v>1</v>
      </c>
    </row>
    <row r="752" spans="1:18" s="128" customFormat="1">
      <c r="A752" s="12">
        <v>159</v>
      </c>
      <c r="B752" s="66" t="s">
        <v>103</v>
      </c>
      <c r="C752" s="95" t="s">
        <v>1278</v>
      </c>
      <c r="D752" s="242">
        <v>1964</v>
      </c>
      <c r="E752" s="256" t="s">
        <v>493</v>
      </c>
      <c r="F752" s="95" t="s">
        <v>494</v>
      </c>
      <c r="G752" s="122" t="str">
        <f t="shared" si="95"/>
        <v xml:space="preserve"> </v>
      </c>
      <c r="H752" s="10">
        <f>VLOOKUP(C752,'1 PORTOSELVAGGIO'!MONOPOLI,5,FALSE)</f>
        <v>1</v>
      </c>
      <c r="I752" s="10"/>
      <c r="J752" s="10"/>
      <c r="K752" s="10"/>
      <c r="L752" s="123"/>
      <c r="M752" s="10"/>
      <c r="N752" s="123"/>
      <c r="O752" s="125"/>
      <c r="P752" s="125">
        <f t="shared" si="96"/>
        <v>1</v>
      </c>
      <c r="Q752" s="125">
        <f t="shared" si="97"/>
        <v>1</v>
      </c>
      <c r="R752" s="125">
        <f t="shared" si="98"/>
        <v>1</v>
      </c>
    </row>
    <row r="753" spans="1:18" s="128" customFormat="1">
      <c r="A753" s="12">
        <v>160</v>
      </c>
      <c r="B753" s="9" t="s">
        <v>103</v>
      </c>
      <c r="C753" s="66" t="s">
        <v>1989</v>
      </c>
      <c r="D753" s="222">
        <v>1965</v>
      </c>
      <c r="E753" s="223" t="s">
        <v>2077</v>
      </c>
      <c r="F753" s="146" t="s">
        <v>2057</v>
      </c>
      <c r="G753" s="122" t="str">
        <f t="shared" si="95"/>
        <v xml:space="preserve"> </v>
      </c>
      <c r="H753" s="10"/>
      <c r="I753" s="10"/>
      <c r="J753" s="10"/>
      <c r="K753" s="10">
        <f>VLOOKUP(C753,severino1,8,FALSE)</f>
        <v>1</v>
      </c>
      <c r="L753" s="123"/>
      <c r="M753" s="10"/>
      <c r="N753" s="123"/>
      <c r="O753" s="125"/>
      <c r="P753" s="125">
        <f t="shared" si="96"/>
        <v>1</v>
      </c>
      <c r="Q753" s="125">
        <f t="shared" si="97"/>
        <v>1</v>
      </c>
      <c r="R753" s="125">
        <f t="shared" si="98"/>
        <v>1</v>
      </c>
    </row>
    <row r="754" spans="1:18" s="128" customFormat="1">
      <c r="A754" s="12">
        <v>161</v>
      </c>
      <c r="B754" s="9" t="s">
        <v>103</v>
      </c>
      <c r="C754" s="66" t="s">
        <v>1969</v>
      </c>
      <c r="D754" s="222">
        <v>1966</v>
      </c>
      <c r="E754" s="223" t="s">
        <v>1582</v>
      </c>
      <c r="F754" s="146" t="s">
        <v>1583</v>
      </c>
      <c r="G754" s="122" t="str">
        <f t="shared" si="95"/>
        <v xml:space="preserve"> </v>
      </c>
      <c r="H754" s="10"/>
      <c r="I754" s="10"/>
      <c r="J754" s="10"/>
      <c r="K754" s="10">
        <f>VLOOKUP(C754,severino1,8,FALSE)</f>
        <v>1</v>
      </c>
      <c r="L754" s="123"/>
      <c r="M754" s="10"/>
      <c r="N754" s="123"/>
      <c r="O754" s="125"/>
      <c r="P754" s="125">
        <f t="shared" si="96"/>
        <v>1</v>
      </c>
      <c r="Q754" s="125">
        <f t="shared" si="97"/>
        <v>1</v>
      </c>
      <c r="R754" s="125">
        <f t="shared" si="98"/>
        <v>1</v>
      </c>
    </row>
    <row r="755" spans="1:18" s="128" customFormat="1">
      <c r="A755" s="12">
        <v>162</v>
      </c>
      <c r="B755" s="9" t="s">
        <v>103</v>
      </c>
      <c r="C755" s="95" t="s">
        <v>1225</v>
      </c>
      <c r="D755" s="242">
        <v>1967</v>
      </c>
      <c r="E755" s="256" t="s">
        <v>1186</v>
      </c>
      <c r="F755" s="95" t="s">
        <v>1187</v>
      </c>
      <c r="G755" s="122" t="str">
        <f t="shared" si="95"/>
        <v xml:space="preserve"> </v>
      </c>
      <c r="H755" s="10">
        <f>VLOOKUP(C755,'1 PORTOSELVAGGIO'!MONOPOLI,5,FALSE)</f>
        <v>1</v>
      </c>
      <c r="I755" s="10"/>
      <c r="J755" s="10"/>
      <c r="K755" s="10"/>
      <c r="L755" s="123"/>
      <c r="M755" s="10"/>
      <c r="N755" s="123"/>
      <c r="O755" s="125"/>
      <c r="P755" s="125">
        <f t="shared" si="96"/>
        <v>1</v>
      </c>
      <c r="Q755" s="125">
        <f t="shared" si="97"/>
        <v>1</v>
      </c>
      <c r="R755" s="125">
        <f t="shared" si="98"/>
        <v>1</v>
      </c>
    </row>
    <row r="756" spans="1:18" s="128" customFormat="1">
      <c r="A756" s="12">
        <v>163</v>
      </c>
      <c r="B756" s="9" t="s">
        <v>103</v>
      </c>
      <c r="C756" s="95" t="s">
        <v>1244</v>
      </c>
      <c r="D756" s="242">
        <v>1967</v>
      </c>
      <c r="E756" s="256" t="s">
        <v>689</v>
      </c>
      <c r="F756" s="95" t="s">
        <v>690</v>
      </c>
      <c r="G756" s="122" t="str">
        <f t="shared" si="95"/>
        <v xml:space="preserve"> </v>
      </c>
      <c r="H756" s="10">
        <f>VLOOKUP(C756,'1 PORTOSELVAGGIO'!MONOPOLI,5,FALSE)</f>
        <v>1</v>
      </c>
      <c r="I756" s="10"/>
      <c r="J756" s="10"/>
      <c r="K756" s="10"/>
      <c r="L756" s="123"/>
      <c r="M756" s="10"/>
      <c r="N756" s="123"/>
      <c r="O756" s="125"/>
      <c r="P756" s="125">
        <f t="shared" si="96"/>
        <v>1</v>
      </c>
      <c r="Q756" s="125">
        <f t="shared" si="97"/>
        <v>1</v>
      </c>
      <c r="R756" s="125">
        <f t="shared" si="98"/>
        <v>1</v>
      </c>
    </row>
    <row r="757" spans="1:18" s="128" customFormat="1">
      <c r="A757" s="12">
        <v>164</v>
      </c>
      <c r="B757" s="9" t="s">
        <v>103</v>
      </c>
      <c r="C757" s="95" t="s">
        <v>1079</v>
      </c>
      <c r="D757" s="242">
        <v>1963</v>
      </c>
      <c r="E757" s="256" t="s">
        <v>652</v>
      </c>
      <c r="F757" s="95" t="s">
        <v>653</v>
      </c>
      <c r="G757" s="122" t="str">
        <f t="shared" si="95"/>
        <v xml:space="preserve"> </v>
      </c>
      <c r="H757" s="10">
        <f>VLOOKUP(C757,'1 PORTOSELVAGGIO'!MONOPOLI,5,FALSE)</f>
        <v>1</v>
      </c>
      <c r="I757" s="10"/>
      <c r="J757" s="10"/>
      <c r="K757" s="10"/>
      <c r="L757" s="123"/>
      <c r="M757" s="10"/>
      <c r="N757" s="123"/>
      <c r="O757" s="125"/>
      <c r="P757" s="125">
        <f t="shared" si="96"/>
        <v>1</v>
      </c>
      <c r="Q757" s="125">
        <f t="shared" si="97"/>
        <v>1</v>
      </c>
      <c r="R757" s="125">
        <f t="shared" si="98"/>
        <v>1</v>
      </c>
    </row>
    <row r="758" spans="1:18" s="128" customFormat="1">
      <c r="A758" s="12">
        <v>165</v>
      </c>
      <c r="B758" s="9" t="s">
        <v>103</v>
      </c>
      <c r="C758" s="95" t="s">
        <v>1422</v>
      </c>
      <c r="D758" s="242">
        <v>1967</v>
      </c>
      <c r="E758" s="256" t="s">
        <v>1186</v>
      </c>
      <c r="F758" s="95" t="s">
        <v>1187</v>
      </c>
      <c r="G758" s="122" t="str">
        <f t="shared" si="95"/>
        <v xml:space="preserve"> </v>
      </c>
      <c r="H758" s="10">
        <f>VLOOKUP(C758,'1 PORTOSELVAGGIO'!MONOPOLI,5,FALSE)</f>
        <v>1</v>
      </c>
      <c r="I758" s="10"/>
      <c r="J758" s="10"/>
      <c r="K758" s="10"/>
      <c r="L758" s="123"/>
      <c r="M758" s="10"/>
      <c r="N758" s="123"/>
      <c r="O758" s="125"/>
      <c r="P758" s="125">
        <f t="shared" si="96"/>
        <v>1</v>
      </c>
      <c r="Q758" s="125">
        <f t="shared" si="97"/>
        <v>1</v>
      </c>
      <c r="R758" s="125">
        <f t="shared" si="98"/>
        <v>1</v>
      </c>
    </row>
    <row r="759" spans="1:18" s="128" customFormat="1">
      <c r="A759" s="12">
        <v>166</v>
      </c>
      <c r="B759" s="9" t="s">
        <v>103</v>
      </c>
      <c r="C759" s="95" t="s">
        <v>870</v>
      </c>
      <c r="D759" s="242">
        <v>1964</v>
      </c>
      <c r="E759" s="256" t="s">
        <v>635</v>
      </c>
      <c r="F759" s="95" t="s">
        <v>636</v>
      </c>
      <c r="G759" s="122" t="str">
        <f t="shared" si="95"/>
        <v xml:space="preserve"> </v>
      </c>
      <c r="H759" s="10">
        <f>VLOOKUP(C759,'1 PORTOSELVAGGIO'!MONOPOLI,5,FALSE)</f>
        <v>1</v>
      </c>
      <c r="I759" s="10"/>
      <c r="J759" s="10"/>
      <c r="K759" s="10"/>
      <c r="L759" s="123"/>
      <c r="M759" s="10"/>
      <c r="N759" s="123"/>
      <c r="O759" s="125"/>
      <c r="P759" s="125">
        <f t="shared" si="96"/>
        <v>1</v>
      </c>
      <c r="Q759" s="125">
        <f t="shared" si="97"/>
        <v>1</v>
      </c>
      <c r="R759" s="125">
        <f t="shared" si="98"/>
        <v>1</v>
      </c>
    </row>
    <row r="760" spans="1:18" s="128" customFormat="1">
      <c r="A760" s="12">
        <v>167</v>
      </c>
      <c r="B760" s="9" t="s">
        <v>103</v>
      </c>
      <c r="C760" s="66" t="s">
        <v>1999</v>
      </c>
      <c r="D760" s="222">
        <v>1965</v>
      </c>
      <c r="E760" s="223" t="s">
        <v>1479</v>
      </c>
      <c r="F760" s="146" t="s">
        <v>1480</v>
      </c>
      <c r="G760" s="122" t="str">
        <f t="shared" si="95"/>
        <v xml:space="preserve"> </v>
      </c>
      <c r="H760" s="10"/>
      <c r="I760" s="10"/>
      <c r="J760" s="10"/>
      <c r="K760" s="10">
        <f>VLOOKUP(C760,severino1,8,FALSE)</f>
        <v>1</v>
      </c>
      <c r="L760" s="123"/>
      <c r="M760" s="10"/>
      <c r="N760" s="123"/>
      <c r="O760" s="125"/>
      <c r="P760" s="125">
        <f t="shared" si="96"/>
        <v>1</v>
      </c>
      <c r="Q760" s="125">
        <f t="shared" si="97"/>
        <v>1</v>
      </c>
      <c r="R760" s="125">
        <f t="shared" si="98"/>
        <v>1</v>
      </c>
    </row>
    <row r="761" spans="1:18" s="128" customFormat="1">
      <c r="A761" s="12">
        <v>168</v>
      </c>
      <c r="B761" s="9" t="s">
        <v>103</v>
      </c>
      <c r="C761" s="95" t="s">
        <v>1167</v>
      </c>
      <c r="D761" s="242">
        <v>1967</v>
      </c>
      <c r="E761" s="256" t="s">
        <v>486</v>
      </c>
      <c r="F761" s="95" t="s">
        <v>487</v>
      </c>
      <c r="G761" s="122" t="str">
        <f t="shared" si="95"/>
        <v xml:space="preserve"> </v>
      </c>
      <c r="H761" s="10">
        <f>VLOOKUP(C761,'1 PORTOSELVAGGIO'!MONOPOLI,5,FALSE)</f>
        <v>1</v>
      </c>
      <c r="I761" s="10"/>
      <c r="J761" s="10"/>
      <c r="K761" s="10"/>
      <c r="L761" s="123"/>
      <c r="M761" s="10"/>
      <c r="N761" s="123"/>
      <c r="O761" s="125"/>
      <c r="P761" s="125">
        <f t="shared" si="96"/>
        <v>1</v>
      </c>
      <c r="Q761" s="125">
        <f t="shared" si="97"/>
        <v>1</v>
      </c>
      <c r="R761" s="125">
        <f t="shared" si="98"/>
        <v>1</v>
      </c>
    </row>
    <row r="762" spans="1:18" s="128" customFormat="1">
      <c r="A762" s="12">
        <v>169</v>
      </c>
      <c r="B762" s="9" t="s">
        <v>103</v>
      </c>
      <c r="C762" s="95" t="s">
        <v>1087</v>
      </c>
      <c r="D762" s="242">
        <v>1964</v>
      </c>
      <c r="E762" s="256" t="s">
        <v>611</v>
      </c>
      <c r="F762" s="95" t="s">
        <v>612</v>
      </c>
      <c r="G762" s="122" t="str">
        <f t="shared" si="95"/>
        <v xml:space="preserve"> </v>
      </c>
      <c r="H762" s="10">
        <f>VLOOKUP(C762,'1 PORTOSELVAGGIO'!MONOPOLI,5,FALSE)</f>
        <v>1</v>
      </c>
      <c r="I762" s="10"/>
      <c r="J762" s="10"/>
      <c r="K762" s="10"/>
      <c r="L762" s="123"/>
      <c r="M762" s="10"/>
      <c r="N762" s="123"/>
      <c r="O762" s="125"/>
      <c r="P762" s="125">
        <f t="shared" si="96"/>
        <v>1</v>
      </c>
      <c r="Q762" s="125">
        <f t="shared" si="97"/>
        <v>1</v>
      </c>
      <c r="R762" s="125">
        <f t="shared" si="98"/>
        <v>1</v>
      </c>
    </row>
    <row r="763" spans="1:18" s="128" customFormat="1">
      <c r="A763" s="12">
        <v>170</v>
      </c>
      <c r="B763" s="9" t="s">
        <v>103</v>
      </c>
      <c r="C763" s="66" t="s">
        <v>2610</v>
      </c>
      <c r="D763" s="20">
        <v>1965</v>
      </c>
      <c r="E763" s="260" t="s">
        <v>1473</v>
      </c>
      <c r="F763" s="66" t="s">
        <v>1474</v>
      </c>
      <c r="G763" s="122" t="str">
        <f t="shared" si="95"/>
        <v xml:space="preserve"> </v>
      </c>
      <c r="H763" s="9"/>
      <c r="I763" s="9"/>
      <c r="J763" s="9"/>
      <c r="K763" s="9"/>
      <c r="L763" s="9"/>
      <c r="M763" s="9"/>
      <c r="N763" s="266">
        <v>1</v>
      </c>
      <c r="O763" s="125"/>
      <c r="P763" s="125">
        <f t="shared" si="96"/>
        <v>1</v>
      </c>
      <c r="Q763" s="125">
        <f t="shared" si="97"/>
        <v>1</v>
      </c>
      <c r="R763" s="125">
        <f t="shared" si="98"/>
        <v>1</v>
      </c>
    </row>
    <row r="764" spans="1:18" s="128" customFormat="1">
      <c r="A764" s="12">
        <v>171</v>
      </c>
      <c r="B764" s="9" t="s">
        <v>103</v>
      </c>
      <c r="C764" s="95" t="s">
        <v>1227</v>
      </c>
      <c r="D764" s="242">
        <v>1965</v>
      </c>
      <c r="E764" s="256" t="s">
        <v>598</v>
      </c>
      <c r="F764" s="95" t="s">
        <v>599</v>
      </c>
      <c r="G764" s="122" t="str">
        <f t="shared" ref="G764:G789" si="99">IF(COUNTIF(uomini,C764)&gt;1,"x"," ")</f>
        <v xml:space="preserve"> </v>
      </c>
      <c r="H764" s="10">
        <f>VLOOKUP(C764,'1 PORTOSELVAGGIO'!MONOPOLI,5,FALSE)</f>
        <v>1</v>
      </c>
      <c r="I764" s="10"/>
      <c r="J764" s="10"/>
      <c r="K764" s="10"/>
      <c r="L764" s="123"/>
      <c r="M764" s="10"/>
      <c r="N764" s="123"/>
      <c r="O764" s="125"/>
      <c r="P764" s="125">
        <f t="shared" ref="P764:P789" si="100">SUM(H764:O764)</f>
        <v>1</v>
      </c>
      <c r="Q764" s="125">
        <f t="shared" ref="Q764:Q789" si="101">COUNT(F764:N764)</f>
        <v>1</v>
      </c>
      <c r="R764" s="125">
        <f t="shared" ref="R764:R789" si="102">P764+O764</f>
        <v>1</v>
      </c>
    </row>
    <row r="765" spans="1:18" s="128" customFormat="1">
      <c r="A765" s="12">
        <v>172</v>
      </c>
      <c r="B765" s="9" t="s">
        <v>103</v>
      </c>
      <c r="C765" s="95" t="s">
        <v>1268</v>
      </c>
      <c r="D765" s="242">
        <v>1965</v>
      </c>
      <c r="E765" s="256" t="s">
        <v>805</v>
      </c>
      <c r="F765" s="95" t="s">
        <v>806</v>
      </c>
      <c r="G765" s="122" t="str">
        <f t="shared" si="99"/>
        <v xml:space="preserve"> </v>
      </c>
      <c r="H765" s="10">
        <f>VLOOKUP(C765,'1 PORTOSELVAGGIO'!MONOPOLI,5,FALSE)</f>
        <v>1</v>
      </c>
      <c r="I765" s="10"/>
      <c r="J765" s="10"/>
      <c r="K765" s="10"/>
      <c r="L765" s="123"/>
      <c r="M765" s="10"/>
      <c r="N765" s="123"/>
      <c r="O765" s="125"/>
      <c r="P765" s="125">
        <f t="shared" si="100"/>
        <v>1</v>
      </c>
      <c r="Q765" s="125">
        <f t="shared" si="101"/>
        <v>1</v>
      </c>
      <c r="R765" s="125">
        <f t="shared" si="102"/>
        <v>1</v>
      </c>
    </row>
    <row r="766" spans="1:18" s="128" customFormat="1">
      <c r="A766" s="12">
        <v>173</v>
      </c>
      <c r="B766" s="9" t="s">
        <v>103</v>
      </c>
      <c r="C766" s="66" t="s">
        <v>1975</v>
      </c>
      <c r="D766" s="222">
        <v>1963</v>
      </c>
      <c r="E766" s="223" t="s">
        <v>1582</v>
      </c>
      <c r="F766" s="146" t="s">
        <v>1583</v>
      </c>
      <c r="G766" s="122" t="str">
        <f t="shared" si="99"/>
        <v xml:space="preserve"> </v>
      </c>
      <c r="H766" s="10"/>
      <c r="I766" s="10"/>
      <c r="J766" s="10"/>
      <c r="K766" s="10">
        <f>VLOOKUP(C766,severino1,8,FALSE)</f>
        <v>1</v>
      </c>
      <c r="L766" s="123"/>
      <c r="M766" s="10"/>
      <c r="N766" s="123"/>
      <c r="O766" s="125"/>
      <c r="P766" s="125">
        <f t="shared" si="100"/>
        <v>1</v>
      </c>
      <c r="Q766" s="125">
        <f t="shared" si="101"/>
        <v>1</v>
      </c>
      <c r="R766" s="125">
        <f t="shared" si="102"/>
        <v>1</v>
      </c>
    </row>
    <row r="767" spans="1:18" s="128" customFormat="1">
      <c r="A767" s="12">
        <v>174</v>
      </c>
      <c r="B767" s="9" t="s">
        <v>103</v>
      </c>
      <c r="C767" s="95" t="s">
        <v>933</v>
      </c>
      <c r="D767" s="242">
        <v>1963</v>
      </c>
      <c r="E767" s="256" t="s">
        <v>689</v>
      </c>
      <c r="F767" s="95" t="s">
        <v>690</v>
      </c>
      <c r="G767" s="122" t="str">
        <f t="shared" si="99"/>
        <v xml:space="preserve"> </v>
      </c>
      <c r="H767" s="10">
        <f>VLOOKUP(C767,'1 PORTOSELVAGGIO'!MONOPOLI,5,FALSE)</f>
        <v>1</v>
      </c>
      <c r="I767" s="10"/>
      <c r="J767" s="10"/>
      <c r="K767" s="10"/>
      <c r="L767" s="123"/>
      <c r="M767" s="10"/>
      <c r="N767" s="123"/>
      <c r="O767" s="125"/>
      <c r="P767" s="125">
        <f t="shared" si="100"/>
        <v>1</v>
      </c>
      <c r="Q767" s="125">
        <f t="shared" si="101"/>
        <v>1</v>
      </c>
      <c r="R767" s="125">
        <f t="shared" si="102"/>
        <v>1</v>
      </c>
    </row>
    <row r="768" spans="1:18" s="128" customFormat="1">
      <c r="A768" s="12">
        <v>175</v>
      </c>
      <c r="B768" s="9" t="s">
        <v>103</v>
      </c>
      <c r="C768" s="95" t="s">
        <v>1142</v>
      </c>
      <c r="D768" s="242">
        <v>1966</v>
      </c>
      <c r="E768" s="256" t="s">
        <v>493</v>
      </c>
      <c r="F768" s="95" t="s">
        <v>494</v>
      </c>
      <c r="G768" s="122" t="str">
        <f t="shared" si="99"/>
        <v xml:space="preserve"> </v>
      </c>
      <c r="H768" s="10">
        <f>VLOOKUP(C768,'1 PORTOSELVAGGIO'!MONOPOLI,5,FALSE)</f>
        <v>1</v>
      </c>
      <c r="I768" s="10"/>
      <c r="J768" s="10"/>
      <c r="K768" s="10"/>
      <c r="L768" s="123"/>
      <c r="M768" s="10"/>
      <c r="N768" s="123"/>
      <c r="O768" s="125"/>
      <c r="P768" s="125">
        <f t="shared" si="100"/>
        <v>1</v>
      </c>
      <c r="Q768" s="125">
        <f t="shared" si="101"/>
        <v>1</v>
      </c>
      <c r="R768" s="125">
        <f t="shared" si="102"/>
        <v>1</v>
      </c>
    </row>
    <row r="769" spans="1:18" s="128" customFormat="1">
      <c r="A769" s="12">
        <v>176</v>
      </c>
      <c r="B769" s="9" t="s">
        <v>103</v>
      </c>
      <c r="C769" s="95" t="s">
        <v>1131</v>
      </c>
      <c r="D769" s="242">
        <v>1965</v>
      </c>
      <c r="E769" s="256" t="s">
        <v>1100</v>
      </c>
      <c r="F769" s="95" t="s">
        <v>1101</v>
      </c>
      <c r="G769" s="122" t="str">
        <f t="shared" si="99"/>
        <v xml:space="preserve"> </v>
      </c>
      <c r="H769" s="10">
        <f>VLOOKUP(C769,'1 PORTOSELVAGGIO'!MONOPOLI,5,FALSE)</f>
        <v>1</v>
      </c>
      <c r="I769" s="10"/>
      <c r="J769" s="10"/>
      <c r="K769" s="10"/>
      <c r="L769" s="123"/>
      <c r="M769" s="10"/>
      <c r="N769" s="123"/>
      <c r="O769" s="125"/>
      <c r="P769" s="125">
        <f t="shared" si="100"/>
        <v>1</v>
      </c>
      <c r="Q769" s="125">
        <f t="shared" si="101"/>
        <v>1</v>
      </c>
      <c r="R769" s="125">
        <f t="shared" si="102"/>
        <v>1</v>
      </c>
    </row>
    <row r="770" spans="1:18" s="128" customFormat="1">
      <c r="A770" s="12">
        <v>177</v>
      </c>
      <c r="B770" s="9" t="s">
        <v>103</v>
      </c>
      <c r="C770" s="66" t="s">
        <v>2049</v>
      </c>
      <c r="D770" s="222">
        <v>1965</v>
      </c>
      <c r="E770" s="223" t="s">
        <v>1525</v>
      </c>
      <c r="F770" s="146" t="s">
        <v>1526</v>
      </c>
      <c r="G770" s="122" t="str">
        <f t="shared" si="99"/>
        <v xml:space="preserve"> </v>
      </c>
      <c r="H770" s="10"/>
      <c r="I770" s="10"/>
      <c r="J770" s="10"/>
      <c r="K770" s="10">
        <f>VLOOKUP(C770,severino1,8,FALSE)</f>
        <v>1</v>
      </c>
      <c r="L770" s="123"/>
      <c r="M770" s="10"/>
      <c r="N770" s="123"/>
      <c r="O770" s="125"/>
      <c r="P770" s="125">
        <f t="shared" si="100"/>
        <v>1</v>
      </c>
      <c r="Q770" s="125">
        <f t="shared" si="101"/>
        <v>1</v>
      </c>
      <c r="R770" s="125">
        <f t="shared" si="102"/>
        <v>1</v>
      </c>
    </row>
    <row r="771" spans="1:18" s="128" customFormat="1">
      <c r="A771" s="12">
        <v>178</v>
      </c>
      <c r="B771" s="9" t="s">
        <v>103</v>
      </c>
      <c r="C771" s="95" t="s">
        <v>1133</v>
      </c>
      <c r="D771" s="242">
        <v>1963</v>
      </c>
      <c r="E771" s="256" t="s">
        <v>1100</v>
      </c>
      <c r="F771" s="95" t="s">
        <v>1101</v>
      </c>
      <c r="G771" s="122" t="str">
        <f t="shared" si="99"/>
        <v xml:space="preserve"> </v>
      </c>
      <c r="H771" s="10">
        <f>VLOOKUP(C771,'1 PORTOSELVAGGIO'!MONOPOLI,5,FALSE)</f>
        <v>1</v>
      </c>
      <c r="I771" s="10"/>
      <c r="J771" s="10"/>
      <c r="K771" s="10"/>
      <c r="L771" s="123"/>
      <c r="M771" s="10"/>
      <c r="N771" s="123"/>
      <c r="O771" s="125"/>
      <c r="P771" s="125">
        <f t="shared" si="100"/>
        <v>1</v>
      </c>
      <c r="Q771" s="125">
        <f t="shared" si="101"/>
        <v>1</v>
      </c>
      <c r="R771" s="125">
        <f t="shared" si="102"/>
        <v>1</v>
      </c>
    </row>
    <row r="772" spans="1:18" s="128" customFormat="1">
      <c r="A772" s="12">
        <v>179</v>
      </c>
      <c r="B772" s="9" t="s">
        <v>103</v>
      </c>
      <c r="C772" s="95" t="s">
        <v>877</v>
      </c>
      <c r="D772" s="242">
        <v>1967</v>
      </c>
      <c r="E772" s="256" t="s">
        <v>511</v>
      </c>
      <c r="F772" s="95" t="s">
        <v>512</v>
      </c>
      <c r="G772" s="122" t="str">
        <f t="shared" si="99"/>
        <v xml:space="preserve"> </v>
      </c>
      <c r="H772" s="10">
        <f>VLOOKUP(C772,'1 PORTOSELVAGGIO'!MONOPOLI,5,FALSE)</f>
        <v>1</v>
      </c>
      <c r="I772" s="10"/>
      <c r="J772" s="10"/>
      <c r="K772" s="10"/>
      <c r="L772" s="123"/>
      <c r="M772" s="10"/>
      <c r="N772" s="123"/>
      <c r="O772" s="125"/>
      <c r="P772" s="125">
        <f t="shared" si="100"/>
        <v>1</v>
      </c>
      <c r="Q772" s="125">
        <f t="shared" si="101"/>
        <v>1</v>
      </c>
      <c r="R772" s="125">
        <f t="shared" si="102"/>
        <v>1</v>
      </c>
    </row>
    <row r="773" spans="1:18" s="128" customFormat="1">
      <c r="A773" s="12">
        <v>180</v>
      </c>
      <c r="B773" s="9" t="s">
        <v>103</v>
      </c>
      <c r="C773" s="66" t="s">
        <v>2583</v>
      </c>
      <c r="D773" s="20">
        <v>1967</v>
      </c>
      <c r="E773" s="260" t="s">
        <v>2321</v>
      </c>
      <c r="F773" s="66" t="s">
        <v>2322</v>
      </c>
      <c r="G773" s="122" t="str">
        <f t="shared" si="99"/>
        <v xml:space="preserve"> </v>
      </c>
      <c r="H773" s="9"/>
      <c r="I773" s="9"/>
      <c r="J773" s="9"/>
      <c r="K773" s="9"/>
      <c r="L773" s="9"/>
      <c r="M773" s="9"/>
      <c r="N773" s="266">
        <v>1</v>
      </c>
      <c r="O773" s="125"/>
      <c r="P773" s="125">
        <f t="shared" si="100"/>
        <v>1</v>
      </c>
      <c r="Q773" s="125">
        <f t="shared" si="101"/>
        <v>1</v>
      </c>
      <c r="R773" s="125">
        <f t="shared" si="102"/>
        <v>1</v>
      </c>
    </row>
    <row r="774" spans="1:18" s="128" customFormat="1">
      <c r="A774" s="12">
        <v>181</v>
      </c>
      <c r="B774" s="9" t="s">
        <v>103</v>
      </c>
      <c r="C774" s="95" t="s">
        <v>897</v>
      </c>
      <c r="D774" s="242">
        <v>1964</v>
      </c>
      <c r="E774" s="256" t="s">
        <v>499</v>
      </c>
      <c r="F774" s="95" t="s">
        <v>500</v>
      </c>
      <c r="G774" s="122" t="str">
        <f t="shared" si="99"/>
        <v xml:space="preserve"> </v>
      </c>
      <c r="H774" s="10">
        <f>VLOOKUP(C774,'1 PORTOSELVAGGIO'!MONOPOLI,5,FALSE)</f>
        <v>1</v>
      </c>
      <c r="I774" s="10"/>
      <c r="J774" s="10"/>
      <c r="K774" s="10"/>
      <c r="L774" s="123"/>
      <c r="M774" s="10"/>
      <c r="N774" s="123"/>
      <c r="O774" s="125"/>
      <c r="P774" s="125">
        <f t="shared" si="100"/>
        <v>1</v>
      </c>
      <c r="Q774" s="125">
        <f t="shared" si="101"/>
        <v>1</v>
      </c>
      <c r="R774" s="125">
        <f t="shared" si="102"/>
        <v>1</v>
      </c>
    </row>
    <row r="775" spans="1:18" s="128" customFormat="1">
      <c r="A775" s="12">
        <v>182</v>
      </c>
      <c r="B775" s="9" t="s">
        <v>103</v>
      </c>
      <c r="C775" s="95" t="s">
        <v>1203</v>
      </c>
      <c r="D775" s="242">
        <v>1964</v>
      </c>
      <c r="E775" s="256" t="s">
        <v>546</v>
      </c>
      <c r="F775" s="95" t="s">
        <v>547</v>
      </c>
      <c r="G775" s="122" t="str">
        <f t="shared" si="99"/>
        <v xml:space="preserve"> </v>
      </c>
      <c r="H775" s="10">
        <f>VLOOKUP(C775,'1 PORTOSELVAGGIO'!MONOPOLI,5,FALSE)</f>
        <v>1</v>
      </c>
      <c r="I775" s="10"/>
      <c r="J775" s="10"/>
      <c r="K775" s="10"/>
      <c r="L775" s="123"/>
      <c r="M775" s="10"/>
      <c r="N775" s="123"/>
      <c r="O775" s="125"/>
      <c r="P775" s="125">
        <f t="shared" si="100"/>
        <v>1</v>
      </c>
      <c r="Q775" s="125">
        <f t="shared" si="101"/>
        <v>1</v>
      </c>
      <c r="R775" s="125">
        <f t="shared" si="102"/>
        <v>1</v>
      </c>
    </row>
    <row r="776" spans="1:18" s="128" customFormat="1">
      <c r="A776" s="12">
        <v>183</v>
      </c>
      <c r="B776" s="9" t="s">
        <v>103</v>
      </c>
      <c r="C776" s="95" t="s">
        <v>841</v>
      </c>
      <c r="D776" s="242">
        <v>1963</v>
      </c>
      <c r="E776" s="256" t="s">
        <v>598</v>
      </c>
      <c r="F776" s="95" t="s">
        <v>599</v>
      </c>
      <c r="G776" s="122" t="str">
        <f t="shared" si="99"/>
        <v xml:space="preserve"> </v>
      </c>
      <c r="H776" s="10">
        <f>VLOOKUP(C776,'1 PORTOSELVAGGIO'!MONOPOLI,5,FALSE)</f>
        <v>1</v>
      </c>
      <c r="I776" s="10"/>
      <c r="J776" s="10"/>
      <c r="K776" s="10"/>
      <c r="L776" s="123"/>
      <c r="M776" s="10"/>
      <c r="N776" s="123"/>
      <c r="O776" s="125"/>
      <c r="P776" s="125">
        <f t="shared" si="100"/>
        <v>1</v>
      </c>
      <c r="Q776" s="125">
        <f t="shared" si="101"/>
        <v>1</v>
      </c>
      <c r="R776" s="125">
        <f t="shared" si="102"/>
        <v>1</v>
      </c>
    </row>
    <row r="777" spans="1:18" s="128" customFormat="1">
      <c r="A777" s="12">
        <v>184</v>
      </c>
      <c r="B777" s="9" t="s">
        <v>103</v>
      </c>
      <c r="C777" s="66" t="s">
        <v>2559</v>
      </c>
      <c r="D777" s="20">
        <v>1966</v>
      </c>
      <c r="E777" s="260" t="s">
        <v>2325</v>
      </c>
      <c r="F777" s="66" t="s">
        <v>2326</v>
      </c>
      <c r="G777" s="122" t="str">
        <f t="shared" si="99"/>
        <v xml:space="preserve"> </v>
      </c>
      <c r="H777" s="9"/>
      <c r="I777" s="9"/>
      <c r="J777" s="9"/>
      <c r="K777" s="9"/>
      <c r="L777" s="9"/>
      <c r="M777" s="9"/>
      <c r="N777" s="266">
        <v>1</v>
      </c>
      <c r="O777" s="125"/>
      <c r="P777" s="125">
        <f t="shared" si="100"/>
        <v>1</v>
      </c>
      <c r="Q777" s="125">
        <f t="shared" si="101"/>
        <v>1</v>
      </c>
      <c r="R777" s="125">
        <f t="shared" si="102"/>
        <v>1</v>
      </c>
    </row>
    <row r="778" spans="1:18" s="128" customFormat="1">
      <c r="A778" s="12">
        <v>185</v>
      </c>
      <c r="B778" s="9" t="s">
        <v>103</v>
      </c>
      <c r="C778" s="95" t="s">
        <v>1286</v>
      </c>
      <c r="D778" s="242">
        <v>1965</v>
      </c>
      <c r="E778" s="256" t="s">
        <v>626</v>
      </c>
      <c r="F778" s="95" t="s">
        <v>627</v>
      </c>
      <c r="G778" s="122" t="str">
        <f t="shared" si="99"/>
        <v xml:space="preserve"> </v>
      </c>
      <c r="H778" s="10">
        <f>VLOOKUP(C778,'1 PORTOSELVAGGIO'!MONOPOLI,5,FALSE)</f>
        <v>1</v>
      </c>
      <c r="I778" s="10"/>
      <c r="J778" s="10"/>
      <c r="K778" s="10"/>
      <c r="L778" s="123"/>
      <c r="M778" s="10"/>
      <c r="N778" s="123"/>
      <c r="O778" s="125"/>
      <c r="P778" s="125">
        <f t="shared" si="100"/>
        <v>1</v>
      </c>
      <c r="Q778" s="125">
        <f t="shared" si="101"/>
        <v>1</v>
      </c>
      <c r="R778" s="125">
        <f t="shared" si="102"/>
        <v>1</v>
      </c>
    </row>
    <row r="779" spans="1:18" s="128" customFormat="1">
      <c r="A779" s="12">
        <v>186</v>
      </c>
      <c r="B779" s="9" t="s">
        <v>103</v>
      </c>
      <c r="C779" s="95" t="s">
        <v>1428</v>
      </c>
      <c r="D779" s="242">
        <v>1967</v>
      </c>
      <c r="E779" s="256" t="s">
        <v>1186</v>
      </c>
      <c r="F779" s="95" t="s">
        <v>1187</v>
      </c>
      <c r="G779" s="122" t="str">
        <f t="shared" si="99"/>
        <v xml:space="preserve"> </v>
      </c>
      <c r="H779" s="10">
        <f>VLOOKUP(C779,'1 PORTOSELVAGGIO'!MONOPOLI,5,FALSE)</f>
        <v>1</v>
      </c>
      <c r="I779" s="10"/>
      <c r="J779" s="10"/>
      <c r="K779" s="10"/>
      <c r="L779" s="123"/>
      <c r="M779" s="10"/>
      <c r="N779" s="123"/>
      <c r="O779" s="125"/>
      <c r="P779" s="125">
        <f t="shared" si="100"/>
        <v>1</v>
      </c>
      <c r="Q779" s="125">
        <f t="shared" si="101"/>
        <v>1</v>
      </c>
      <c r="R779" s="125">
        <f t="shared" si="102"/>
        <v>1</v>
      </c>
    </row>
    <row r="780" spans="1:18" s="128" customFormat="1">
      <c r="A780" s="12">
        <v>187</v>
      </c>
      <c r="B780" s="9" t="s">
        <v>103</v>
      </c>
      <c r="C780" s="95" t="s">
        <v>1345</v>
      </c>
      <c r="D780" s="242">
        <v>1966</v>
      </c>
      <c r="E780" s="256" t="s">
        <v>538</v>
      </c>
      <c r="F780" s="95" t="s">
        <v>539</v>
      </c>
      <c r="G780" s="122" t="str">
        <f t="shared" si="99"/>
        <v xml:space="preserve"> </v>
      </c>
      <c r="H780" s="10">
        <f>VLOOKUP(C780,'1 PORTOSELVAGGIO'!MONOPOLI,5,FALSE)</f>
        <v>1</v>
      </c>
      <c r="I780" s="10"/>
      <c r="J780" s="10"/>
      <c r="K780" s="10"/>
      <c r="L780" s="123"/>
      <c r="M780" s="10"/>
      <c r="N780" s="123"/>
      <c r="O780" s="125"/>
      <c r="P780" s="125">
        <f t="shared" si="100"/>
        <v>1</v>
      </c>
      <c r="Q780" s="125">
        <f t="shared" si="101"/>
        <v>1</v>
      </c>
      <c r="R780" s="125">
        <f t="shared" si="102"/>
        <v>1</v>
      </c>
    </row>
    <row r="781" spans="1:18" s="128" customFormat="1">
      <c r="A781" s="12">
        <v>188</v>
      </c>
      <c r="B781" s="9" t="s">
        <v>103</v>
      </c>
      <c r="C781" s="95" t="s">
        <v>1260</v>
      </c>
      <c r="D781" s="242">
        <v>1967</v>
      </c>
      <c r="E781" s="256" t="s">
        <v>493</v>
      </c>
      <c r="F781" s="95" t="s">
        <v>494</v>
      </c>
      <c r="G781" s="122" t="str">
        <f t="shared" si="99"/>
        <v xml:space="preserve"> </v>
      </c>
      <c r="H781" s="10">
        <f>VLOOKUP(C781,'1 PORTOSELVAGGIO'!MONOPOLI,5,FALSE)</f>
        <v>1</v>
      </c>
      <c r="I781" s="10"/>
      <c r="J781" s="10"/>
      <c r="K781" s="10"/>
      <c r="L781" s="123"/>
      <c r="M781" s="10"/>
      <c r="N781" s="123"/>
      <c r="O781" s="125"/>
      <c r="P781" s="125">
        <f t="shared" si="100"/>
        <v>1</v>
      </c>
      <c r="Q781" s="125">
        <f t="shared" si="101"/>
        <v>1</v>
      </c>
      <c r="R781" s="125">
        <f t="shared" si="102"/>
        <v>1</v>
      </c>
    </row>
    <row r="782" spans="1:18" s="128" customFormat="1">
      <c r="A782" s="12">
        <v>189</v>
      </c>
      <c r="B782" s="9" t="s">
        <v>103</v>
      </c>
      <c r="C782" s="66" t="s">
        <v>2622</v>
      </c>
      <c r="D782" s="20">
        <v>1963</v>
      </c>
      <c r="E782" s="260" t="s">
        <v>2317</v>
      </c>
      <c r="F782" s="66" t="s">
        <v>2318</v>
      </c>
      <c r="G782" s="122" t="str">
        <f t="shared" si="99"/>
        <v xml:space="preserve"> </v>
      </c>
      <c r="H782" s="9"/>
      <c r="I782" s="9"/>
      <c r="J782" s="9"/>
      <c r="K782" s="9"/>
      <c r="L782" s="9"/>
      <c r="M782" s="9"/>
      <c r="N782" s="266">
        <v>1</v>
      </c>
      <c r="O782" s="125"/>
      <c r="P782" s="125">
        <f t="shared" si="100"/>
        <v>1</v>
      </c>
      <c r="Q782" s="125">
        <f t="shared" si="101"/>
        <v>1</v>
      </c>
      <c r="R782" s="125">
        <f t="shared" si="102"/>
        <v>1</v>
      </c>
    </row>
    <row r="783" spans="1:18" s="128" customFormat="1">
      <c r="A783" s="12">
        <v>190</v>
      </c>
      <c r="B783" s="9" t="s">
        <v>103</v>
      </c>
      <c r="C783" s="95" t="s">
        <v>883</v>
      </c>
      <c r="D783" s="242">
        <v>1966</v>
      </c>
      <c r="E783" s="256" t="s">
        <v>884</v>
      </c>
      <c r="F783" s="95" t="s">
        <v>885</v>
      </c>
      <c r="G783" s="122" t="str">
        <f t="shared" si="99"/>
        <v xml:space="preserve"> </v>
      </c>
      <c r="H783" s="10">
        <f>VLOOKUP(C783,'1 PORTOSELVAGGIO'!MONOPOLI,5,FALSE)</f>
        <v>1</v>
      </c>
      <c r="I783" s="10"/>
      <c r="J783" s="10"/>
      <c r="K783" s="10"/>
      <c r="L783" s="123"/>
      <c r="M783" s="10"/>
      <c r="N783" s="123"/>
      <c r="O783" s="125"/>
      <c r="P783" s="125">
        <f t="shared" si="100"/>
        <v>1</v>
      </c>
      <c r="Q783" s="125">
        <f t="shared" si="101"/>
        <v>1</v>
      </c>
      <c r="R783" s="125">
        <f t="shared" si="102"/>
        <v>1</v>
      </c>
    </row>
    <row r="784" spans="1:18" s="128" customFormat="1">
      <c r="A784" s="12">
        <v>191</v>
      </c>
      <c r="B784" s="9" t="s">
        <v>103</v>
      </c>
      <c r="C784" s="95" t="s">
        <v>905</v>
      </c>
      <c r="D784" s="242">
        <v>1966</v>
      </c>
      <c r="E784" s="256" t="s">
        <v>626</v>
      </c>
      <c r="F784" s="95" t="s">
        <v>627</v>
      </c>
      <c r="G784" s="122" t="str">
        <f t="shared" si="99"/>
        <v xml:space="preserve"> </v>
      </c>
      <c r="H784" s="10">
        <f>VLOOKUP(C784,'1 PORTOSELVAGGIO'!MONOPOLI,5,FALSE)</f>
        <v>1</v>
      </c>
      <c r="I784" s="10"/>
      <c r="J784" s="10"/>
      <c r="K784" s="10"/>
      <c r="L784" s="123"/>
      <c r="M784" s="10"/>
      <c r="N784" s="123"/>
      <c r="O784" s="125"/>
      <c r="P784" s="125">
        <f t="shared" si="100"/>
        <v>1</v>
      </c>
      <c r="Q784" s="125">
        <f t="shared" si="101"/>
        <v>1</v>
      </c>
      <c r="R784" s="125">
        <f t="shared" si="102"/>
        <v>1</v>
      </c>
    </row>
    <row r="785" spans="1:18" s="128" customFormat="1">
      <c r="A785" s="12">
        <v>192</v>
      </c>
      <c r="B785" s="9" t="s">
        <v>103</v>
      </c>
      <c r="C785" s="95" t="s">
        <v>1091</v>
      </c>
      <c r="D785" s="242">
        <v>1963</v>
      </c>
      <c r="E785" s="256" t="s">
        <v>456</v>
      </c>
      <c r="F785" s="95" t="s">
        <v>457</v>
      </c>
      <c r="G785" s="122" t="str">
        <f t="shared" si="99"/>
        <v xml:space="preserve"> </v>
      </c>
      <c r="H785" s="10">
        <f>VLOOKUP(C785,'1 PORTOSELVAGGIO'!MONOPOLI,5,FALSE)</f>
        <v>1</v>
      </c>
      <c r="I785" s="10"/>
      <c r="J785" s="10"/>
      <c r="K785" s="10"/>
      <c r="L785" s="123"/>
      <c r="M785" s="10"/>
      <c r="N785" s="123"/>
      <c r="O785" s="125"/>
      <c r="P785" s="125">
        <f t="shared" si="100"/>
        <v>1</v>
      </c>
      <c r="Q785" s="125">
        <f t="shared" si="101"/>
        <v>1</v>
      </c>
      <c r="R785" s="125">
        <f t="shared" si="102"/>
        <v>1</v>
      </c>
    </row>
    <row r="786" spans="1:18" s="128" customFormat="1">
      <c r="A786" s="12">
        <v>193</v>
      </c>
      <c r="B786" s="9" t="s">
        <v>103</v>
      </c>
      <c r="C786" s="66" t="s">
        <v>1983</v>
      </c>
      <c r="D786" s="222">
        <v>1966</v>
      </c>
      <c r="E786" s="223" t="s">
        <v>565</v>
      </c>
      <c r="F786" s="146" t="s">
        <v>566</v>
      </c>
      <c r="G786" s="122" t="str">
        <f t="shared" si="99"/>
        <v xml:space="preserve"> </v>
      </c>
      <c r="H786" s="10"/>
      <c r="I786" s="10"/>
      <c r="J786" s="10"/>
      <c r="K786" s="10">
        <f>VLOOKUP(C786,severino1,8,FALSE)</f>
        <v>1</v>
      </c>
      <c r="L786" s="123"/>
      <c r="M786" s="10"/>
      <c r="N786" s="123"/>
      <c r="O786" s="125"/>
      <c r="P786" s="125">
        <f t="shared" si="100"/>
        <v>1</v>
      </c>
      <c r="Q786" s="125">
        <f t="shared" si="101"/>
        <v>1</v>
      </c>
      <c r="R786" s="125">
        <f t="shared" si="102"/>
        <v>1</v>
      </c>
    </row>
    <row r="787" spans="1:18" s="128" customFormat="1">
      <c r="A787" s="12">
        <v>194</v>
      </c>
      <c r="B787" s="9" t="s">
        <v>103</v>
      </c>
      <c r="C787" s="95" t="s">
        <v>852</v>
      </c>
      <c r="D787" s="242">
        <v>1964</v>
      </c>
      <c r="E787" s="256" t="s">
        <v>514</v>
      </c>
      <c r="F787" s="95" t="s">
        <v>515</v>
      </c>
      <c r="G787" s="122" t="str">
        <f t="shared" si="99"/>
        <v xml:space="preserve"> </v>
      </c>
      <c r="H787" s="10">
        <f>VLOOKUP(C787,'1 PORTOSELVAGGIO'!MONOPOLI,5,FALSE)</f>
        <v>1</v>
      </c>
      <c r="I787" s="10"/>
      <c r="J787" s="10"/>
      <c r="K787" s="10"/>
      <c r="L787" s="123"/>
      <c r="M787" s="10"/>
      <c r="N787" s="123"/>
      <c r="O787" s="125"/>
      <c r="P787" s="125">
        <f t="shared" si="100"/>
        <v>1</v>
      </c>
      <c r="Q787" s="125">
        <f t="shared" si="101"/>
        <v>1</v>
      </c>
      <c r="R787" s="125">
        <f t="shared" si="102"/>
        <v>1</v>
      </c>
    </row>
    <row r="788" spans="1:18" s="128" customFormat="1">
      <c r="A788" s="12">
        <v>195</v>
      </c>
      <c r="B788" s="9" t="s">
        <v>103</v>
      </c>
      <c r="C788" s="66" t="s">
        <v>2549</v>
      </c>
      <c r="D788" s="20">
        <v>1965</v>
      </c>
      <c r="E788" s="260" t="s">
        <v>2329</v>
      </c>
      <c r="F788" s="66" t="s">
        <v>2330</v>
      </c>
      <c r="G788" s="122" t="str">
        <f t="shared" si="99"/>
        <v xml:space="preserve"> </v>
      </c>
      <c r="H788" s="9"/>
      <c r="I788" s="9"/>
      <c r="J788" s="9"/>
      <c r="K788" s="9"/>
      <c r="L788" s="9"/>
      <c r="M788" s="9"/>
      <c r="N788" s="266">
        <v>1</v>
      </c>
      <c r="O788" s="125"/>
      <c r="P788" s="125">
        <f t="shared" si="100"/>
        <v>1</v>
      </c>
      <c r="Q788" s="125">
        <f t="shared" si="101"/>
        <v>1</v>
      </c>
      <c r="R788" s="125">
        <f t="shared" si="102"/>
        <v>1</v>
      </c>
    </row>
    <row r="789" spans="1:18" s="128" customFormat="1">
      <c r="A789" s="12">
        <v>196</v>
      </c>
      <c r="B789" s="9" t="s">
        <v>103</v>
      </c>
      <c r="C789" s="95" t="s">
        <v>1242</v>
      </c>
      <c r="D789" s="242">
        <v>1966</v>
      </c>
      <c r="E789" s="256" t="s">
        <v>689</v>
      </c>
      <c r="F789" s="95" t="s">
        <v>690</v>
      </c>
      <c r="G789" s="122" t="str">
        <f t="shared" si="99"/>
        <v xml:space="preserve"> </v>
      </c>
      <c r="H789" s="10">
        <f>VLOOKUP(C789,'1 PORTOSELVAGGIO'!MONOPOLI,5,FALSE)</f>
        <v>1</v>
      </c>
      <c r="I789" s="10"/>
      <c r="J789" s="10"/>
      <c r="K789" s="10"/>
      <c r="L789" s="123"/>
      <c r="M789" s="10"/>
      <c r="N789" s="123"/>
      <c r="O789" s="125"/>
      <c r="P789" s="125">
        <f t="shared" si="100"/>
        <v>1</v>
      </c>
      <c r="Q789" s="125">
        <f t="shared" si="101"/>
        <v>1</v>
      </c>
      <c r="R789" s="125">
        <f t="shared" si="102"/>
        <v>1</v>
      </c>
    </row>
    <row r="790" spans="1:18" s="128" customFormat="1">
      <c r="A790" s="14"/>
      <c r="B790" s="121"/>
      <c r="C790" s="118"/>
      <c r="D790" s="246"/>
      <c r="E790" s="315"/>
      <c r="F790" s="230"/>
      <c r="G790" s="294"/>
      <c r="H790" s="17"/>
      <c r="I790" s="17"/>
      <c r="J790" s="17"/>
      <c r="K790" s="17"/>
      <c r="L790" s="228"/>
      <c r="M790" s="17"/>
      <c r="N790" s="228"/>
      <c r="O790" s="295"/>
      <c r="P790" s="295"/>
      <c r="Q790" s="295"/>
      <c r="R790" s="295"/>
    </row>
    <row r="791" spans="1:18" s="128" customFormat="1" ht="13.5" thickBot="1">
      <c r="A791" s="14"/>
      <c r="B791" s="121"/>
      <c r="C791" s="118"/>
      <c r="D791" s="246"/>
      <c r="E791" s="315"/>
      <c r="F791" s="230"/>
      <c r="G791" s="294"/>
      <c r="H791" s="17"/>
      <c r="I791" s="17"/>
      <c r="J791" s="17"/>
      <c r="K791" s="17"/>
      <c r="L791" s="228"/>
      <c r="M791" s="17"/>
      <c r="N791" s="228"/>
      <c r="O791" s="295"/>
      <c r="P791" s="295"/>
      <c r="Q791" s="295"/>
      <c r="R791" s="295"/>
    </row>
    <row r="792" spans="1:18" ht="38.25">
      <c r="A792" s="99" t="s">
        <v>105</v>
      </c>
      <c r="B792" s="100"/>
      <c r="C792" s="100"/>
      <c r="D792" s="237"/>
      <c r="E792" s="306"/>
      <c r="F792" s="101"/>
      <c r="G792" s="21"/>
      <c r="H792" s="41" t="s">
        <v>441</v>
      </c>
      <c r="I792" s="32" t="s">
        <v>2</v>
      </c>
      <c r="J792" s="32" t="s">
        <v>3</v>
      </c>
      <c r="K792" s="32" t="s">
        <v>4</v>
      </c>
      <c r="L792" s="32" t="s">
        <v>6</v>
      </c>
      <c r="M792" s="32" t="s">
        <v>2169</v>
      </c>
      <c r="N792" s="32" t="s">
        <v>5</v>
      </c>
      <c r="O792" s="28" t="s">
        <v>7</v>
      </c>
      <c r="P792" s="80" t="s">
        <v>8</v>
      </c>
      <c r="Q792" s="82" t="s">
        <v>9</v>
      </c>
      <c r="R792" s="28" t="s">
        <v>10</v>
      </c>
    </row>
    <row r="793" spans="1:18" ht="13.5" thickBot="1">
      <c r="A793" s="102"/>
      <c r="B793" s="103"/>
      <c r="C793" s="103"/>
      <c r="D793" s="238"/>
      <c r="E793" s="307"/>
      <c r="F793" s="104"/>
      <c r="G793" s="22"/>
      <c r="H793" s="40" t="s">
        <v>12</v>
      </c>
      <c r="I793" s="33" t="s">
        <v>11</v>
      </c>
      <c r="J793" s="33" t="s">
        <v>12</v>
      </c>
      <c r="K793" s="33" t="s">
        <v>11</v>
      </c>
      <c r="L793" s="33" t="s">
        <v>13</v>
      </c>
      <c r="M793" s="33" t="s">
        <v>13</v>
      </c>
      <c r="N793" s="33" t="s">
        <v>14</v>
      </c>
      <c r="O793" s="84"/>
      <c r="P793" s="81"/>
      <c r="Q793" s="83"/>
      <c r="R793" s="84"/>
    </row>
    <row r="794" spans="1:18">
      <c r="A794" s="42" t="s">
        <v>15</v>
      </c>
      <c r="B794" s="42" t="s">
        <v>16</v>
      </c>
      <c r="C794" s="75" t="s">
        <v>17</v>
      </c>
      <c r="D794" s="42" t="s">
        <v>18</v>
      </c>
      <c r="E794" s="308"/>
      <c r="F794" s="76" t="s">
        <v>19</v>
      </c>
      <c r="G794" s="23"/>
      <c r="H794" s="24">
        <v>42869</v>
      </c>
      <c r="I794" s="24">
        <v>42883</v>
      </c>
      <c r="J794" s="31">
        <v>42911</v>
      </c>
      <c r="K794" s="31">
        <v>42925</v>
      </c>
      <c r="L794" s="31">
        <v>42981</v>
      </c>
      <c r="M794" s="31">
        <v>43016</v>
      </c>
      <c r="N794" s="31">
        <v>43079</v>
      </c>
      <c r="O794" s="31"/>
      <c r="P794" s="25"/>
      <c r="Q794" s="26"/>
      <c r="R794" s="26"/>
    </row>
    <row r="795" spans="1:18">
      <c r="A795" s="12">
        <v>1</v>
      </c>
      <c r="B795" s="147" t="s">
        <v>106</v>
      </c>
      <c r="C795" s="95" t="s">
        <v>548</v>
      </c>
      <c r="D795" s="241">
        <v>1960</v>
      </c>
      <c r="E795" s="229" t="s">
        <v>549</v>
      </c>
      <c r="F795" s="138" t="s">
        <v>550</v>
      </c>
      <c r="G795" s="11" t="str">
        <f>IF(COUNTIF(uomini,C795)&gt;1,"x"," ")</f>
        <v xml:space="preserve"> </v>
      </c>
      <c r="H795" s="327">
        <f>VLOOKUP(C795,'1 PORTOSELVAGGIO'!MONOPOLI,5,FALSE)</f>
        <v>36</v>
      </c>
      <c r="I795" s="10">
        <f>VLOOKUP(C795,CHIARO1,7,FALSE)</f>
        <v>38</v>
      </c>
      <c r="J795" s="327">
        <f>VLOOKUP(C795,GAGLIANO1,8,FALSE)</f>
        <v>33</v>
      </c>
      <c r="K795" s="10">
        <f>VLOOKUP(C795,severino1,8,FALSE)</f>
        <v>36</v>
      </c>
      <c r="L795" s="123">
        <v>38</v>
      </c>
      <c r="M795" s="10">
        <v>38</v>
      </c>
      <c r="N795" s="55">
        <v>40</v>
      </c>
      <c r="O795" s="12">
        <v>15</v>
      </c>
      <c r="P795" s="12">
        <f>SUM(H795:O795)</f>
        <v>274</v>
      </c>
      <c r="Q795" s="12">
        <f>COUNT(F795:N795)</f>
        <v>7</v>
      </c>
      <c r="R795" s="12">
        <f>P795-H795-J795</f>
        <v>205</v>
      </c>
    </row>
    <row r="796" spans="1:18">
      <c r="A796" s="12">
        <v>2</v>
      </c>
      <c r="B796" s="147" t="s">
        <v>106</v>
      </c>
      <c r="C796" s="95" t="s">
        <v>431</v>
      </c>
      <c r="D796" s="241">
        <v>1958</v>
      </c>
      <c r="E796" s="229" t="s">
        <v>458</v>
      </c>
      <c r="F796" s="138" t="s">
        <v>459</v>
      </c>
      <c r="G796" s="11" t="str">
        <f>IF(COUNTIF(uomini,C796)&gt;1,"x"," ")</f>
        <v xml:space="preserve"> </v>
      </c>
      <c r="H796" s="327">
        <f>VLOOKUP(C796,'1 PORTOSELVAGGIO'!MONOPOLI,5,FALSE)</f>
        <v>23</v>
      </c>
      <c r="I796" s="10">
        <f>VLOOKUP(C796,CHIARO1,7,FALSE)</f>
        <v>33</v>
      </c>
      <c r="J796" s="327">
        <f>VLOOKUP(C796,GAGLIANO1,8,FALSE)</f>
        <v>26</v>
      </c>
      <c r="K796" s="10">
        <f>VLOOKUP(C796,severino1,8,FALSE)</f>
        <v>30</v>
      </c>
      <c r="L796" s="123">
        <v>33</v>
      </c>
      <c r="M796" s="10">
        <v>32</v>
      </c>
      <c r="N796" s="55">
        <v>35</v>
      </c>
      <c r="O796" s="12">
        <v>15</v>
      </c>
      <c r="P796" s="12">
        <f>SUM(F796:O796)</f>
        <v>227</v>
      </c>
      <c r="Q796" s="12">
        <f>COUNT(F796:N796)</f>
        <v>7</v>
      </c>
      <c r="R796" s="12">
        <f>P796-H796-J796</f>
        <v>178</v>
      </c>
    </row>
    <row r="797" spans="1:18">
      <c r="A797" s="12">
        <v>3</v>
      </c>
      <c r="B797" s="147" t="s">
        <v>106</v>
      </c>
      <c r="C797" s="95" t="s">
        <v>616</v>
      </c>
      <c r="D797" s="241">
        <v>1962</v>
      </c>
      <c r="E797" s="229" t="s">
        <v>585</v>
      </c>
      <c r="F797" s="138" t="s">
        <v>586</v>
      </c>
      <c r="G797" s="11" t="str">
        <f>IF(COUNTIF(uomini,C797)&gt;1,"x"," ")</f>
        <v xml:space="preserve"> </v>
      </c>
      <c r="H797" s="327">
        <f>VLOOKUP(C797,'1 PORTOSELVAGGIO'!MONOPOLI,5,FALSE)</f>
        <v>30</v>
      </c>
      <c r="I797" s="10"/>
      <c r="J797" s="10">
        <f>VLOOKUP(C797,GAGLIANO1,8,FALSE)</f>
        <v>34</v>
      </c>
      <c r="K797" s="10">
        <f>VLOOKUP(C797,severino1,8,FALSE)</f>
        <v>34</v>
      </c>
      <c r="L797" s="123">
        <v>35</v>
      </c>
      <c r="M797" s="10">
        <v>34</v>
      </c>
      <c r="N797" s="55">
        <v>38</v>
      </c>
      <c r="O797" s="12"/>
      <c r="P797" s="12">
        <f>SUM(F797:N797)</f>
        <v>205</v>
      </c>
      <c r="Q797" s="12">
        <f>COUNT(F797:N797)</f>
        <v>6</v>
      </c>
      <c r="R797" s="12">
        <f>P797-H797</f>
        <v>175</v>
      </c>
    </row>
    <row r="798" spans="1:18">
      <c r="A798" s="12">
        <v>4</v>
      </c>
      <c r="B798" s="147" t="s">
        <v>106</v>
      </c>
      <c r="C798" s="95" t="s">
        <v>430</v>
      </c>
      <c r="D798" s="241">
        <v>1960</v>
      </c>
      <c r="E798" s="229" t="s">
        <v>458</v>
      </c>
      <c r="F798" s="138" t="s">
        <v>459</v>
      </c>
      <c r="G798" s="11" t="str">
        <f>IF(COUNTIF(uomini,C798)&gt;1,"x"," ")</f>
        <v xml:space="preserve"> </v>
      </c>
      <c r="H798" s="10">
        <f>VLOOKUP(C798,'1 PORTOSELVAGGIO'!MONOPOLI,5,FALSE)</f>
        <v>32</v>
      </c>
      <c r="I798" s="10"/>
      <c r="J798" s="327">
        <f>VLOOKUP(C798,GAGLIANO1,8,FALSE)</f>
        <v>31</v>
      </c>
      <c r="K798" s="10">
        <f>VLOOKUP(C798,severino1,8,FALSE)</f>
        <v>32</v>
      </c>
      <c r="L798" s="123">
        <v>32</v>
      </c>
      <c r="M798" s="10">
        <v>33</v>
      </c>
      <c r="N798" s="55">
        <v>33</v>
      </c>
      <c r="O798" s="12"/>
      <c r="P798" s="12">
        <f>SUM(F798:N798)</f>
        <v>193</v>
      </c>
      <c r="Q798" s="12">
        <f>COUNT(F798:N798)</f>
        <v>6</v>
      </c>
      <c r="R798" s="12">
        <f>P798-J798</f>
        <v>162</v>
      </c>
    </row>
    <row r="799" spans="1:18" s="128" customFormat="1">
      <c r="A799" s="279"/>
      <c r="B799" s="285"/>
      <c r="C799" s="275"/>
      <c r="D799" s="292"/>
      <c r="E799" s="289"/>
      <c r="F799" s="275"/>
      <c r="G799" s="276"/>
      <c r="H799" s="277"/>
      <c r="I799" s="277"/>
      <c r="J799" s="277"/>
      <c r="K799" s="277"/>
      <c r="L799" s="297"/>
      <c r="M799" s="277"/>
      <c r="N799" s="278"/>
      <c r="O799" s="279"/>
      <c r="P799" s="279"/>
      <c r="Q799" s="279"/>
      <c r="R799" s="279"/>
    </row>
    <row r="800" spans="1:18">
      <c r="A800" s="12">
        <v>5</v>
      </c>
      <c r="B800" s="147" t="s">
        <v>106</v>
      </c>
      <c r="C800" s="95" t="s">
        <v>558</v>
      </c>
      <c r="D800" s="241">
        <v>1960</v>
      </c>
      <c r="E800" s="229" t="s">
        <v>546</v>
      </c>
      <c r="F800" s="138" t="s">
        <v>547</v>
      </c>
      <c r="G800" s="11" t="str">
        <f t="shared" ref="G800:G831" si="103">IF(COUNTIF(uomini,C800)&gt;1,"x"," ")</f>
        <v xml:space="preserve"> </v>
      </c>
      <c r="H800" s="10">
        <f>VLOOKUP(C800,'1 PORTOSELVAGGIO'!MONOPOLI,5,FALSE)</f>
        <v>34</v>
      </c>
      <c r="I800" s="10"/>
      <c r="J800" s="10">
        <f>VLOOKUP(C800,GAGLIANO1,8,FALSE)</f>
        <v>29</v>
      </c>
      <c r="K800" s="10">
        <f>VLOOKUP(C800,severino1,8,FALSE)</f>
        <v>33</v>
      </c>
      <c r="L800" s="123">
        <v>36</v>
      </c>
      <c r="M800" s="10"/>
      <c r="N800" s="55"/>
      <c r="O800" s="12"/>
      <c r="P800" s="12">
        <f t="shared" ref="P800:P831" si="104">SUM(F800:N800)</f>
        <v>132</v>
      </c>
      <c r="Q800" s="12">
        <f t="shared" ref="Q800:Q831" si="105">COUNT(F800:N800)</f>
        <v>4</v>
      </c>
      <c r="R800" s="12">
        <f t="shared" ref="R800:R831" si="106">P800</f>
        <v>132</v>
      </c>
    </row>
    <row r="801" spans="1:18">
      <c r="A801" s="12">
        <v>6</v>
      </c>
      <c r="B801" s="147" t="s">
        <v>106</v>
      </c>
      <c r="C801" s="95" t="s">
        <v>416</v>
      </c>
      <c r="D801" s="241">
        <v>1959</v>
      </c>
      <c r="E801" s="229" t="s">
        <v>478</v>
      </c>
      <c r="F801" s="138" t="s">
        <v>479</v>
      </c>
      <c r="G801" s="11" t="str">
        <f t="shared" si="103"/>
        <v xml:space="preserve"> </v>
      </c>
      <c r="H801" s="10">
        <f>VLOOKUP(C801,'1 PORTOSELVAGGIO'!MONOPOLI,5,FALSE)</f>
        <v>26</v>
      </c>
      <c r="I801" s="10">
        <f>VLOOKUP(C801,CHIARO1,7,FALSE)</f>
        <v>32</v>
      </c>
      <c r="J801" s="10">
        <f>VLOOKUP(C801,GAGLIANO1,8,FALSE)</f>
        <v>36</v>
      </c>
      <c r="K801" s="10">
        <f>VLOOKUP(C801,severino1,8,FALSE)</f>
        <v>29</v>
      </c>
      <c r="L801" s="123"/>
      <c r="M801" s="10"/>
      <c r="N801" s="55"/>
      <c r="O801" s="12"/>
      <c r="P801" s="12">
        <f t="shared" si="104"/>
        <v>123</v>
      </c>
      <c r="Q801" s="12">
        <f t="shared" si="105"/>
        <v>4</v>
      </c>
      <c r="R801" s="12">
        <f t="shared" si="106"/>
        <v>123</v>
      </c>
    </row>
    <row r="802" spans="1:18">
      <c r="A802" s="12">
        <v>7</v>
      </c>
      <c r="B802" s="147" t="s">
        <v>106</v>
      </c>
      <c r="C802" s="146" t="s">
        <v>1521</v>
      </c>
      <c r="D802" s="213">
        <v>1958</v>
      </c>
      <c r="E802" s="215" t="s">
        <v>445</v>
      </c>
      <c r="F802" s="145" t="s">
        <v>446</v>
      </c>
      <c r="G802" s="11" t="str">
        <f t="shared" si="103"/>
        <v xml:space="preserve"> </v>
      </c>
      <c r="H802" s="10"/>
      <c r="I802" s="10">
        <f>VLOOKUP(C802,CHIARO1,7,FALSE)</f>
        <v>34</v>
      </c>
      <c r="J802" s="10"/>
      <c r="K802" s="10">
        <f>VLOOKUP(C802,severino1,8,FALSE)</f>
        <v>27</v>
      </c>
      <c r="L802" s="123">
        <v>31</v>
      </c>
      <c r="M802" s="10">
        <v>31</v>
      </c>
      <c r="N802" s="55"/>
      <c r="O802" s="12"/>
      <c r="P802" s="12">
        <f t="shared" si="104"/>
        <v>123</v>
      </c>
      <c r="Q802" s="12">
        <f t="shared" si="105"/>
        <v>4</v>
      </c>
      <c r="R802" s="12">
        <f t="shared" si="106"/>
        <v>123</v>
      </c>
    </row>
    <row r="803" spans="1:18">
      <c r="A803" s="12">
        <v>8</v>
      </c>
      <c r="B803" s="147" t="s">
        <v>106</v>
      </c>
      <c r="C803" s="146" t="s">
        <v>1485</v>
      </c>
      <c r="D803" s="222">
        <v>1959</v>
      </c>
      <c r="E803" s="223" t="s">
        <v>641</v>
      </c>
      <c r="F803" s="146" t="s">
        <v>642</v>
      </c>
      <c r="G803" s="11" t="str">
        <f t="shared" si="103"/>
        <v xml:space="preserve"> </v>
      </c>
      <c r="H803" s="10"/>
      <c r="I803" s="10">
        <f>VLOOKUP(C803,CHIARO1,7,FALSE)</f>
        <v>40</v>
      </c>
      <c r="J803" s="10"/>
      <c r="K803" s="10"/>
      <c r="L803" s="123">
        <v>40</v>
      </c>
      <c r="M803" s="10">
        <v>40</v>
      </c>
      <c r="N803" s="55"/>
      <c r="O803" s="12"/>
      <c r="P803" s="12">
        <f t="shared" si="104"/>
        <v>120</v>
      </c>
      <c r="Q803" s="12">
        <f t="shared" si="105"/>
        <v>3</v>
      </c>
      <c r="R803" s="12">
        <f t="shared" si="106"/>
        <v>120</v>
      </c>
    </row>
    <row r="804" spans="1:18">
      <c r="A804" s="12">
        <v>9</v>
      </c>
      <c r="B804" s="147" t="s">
        <v>106</v>
      </c>
      <c r="C804" s="146" t="s">
        <v>1511</v>
      </c>
      <c r="D804" s="213">
        <v>1961</v>
      </c>
      <c r="E804" s="215" t="s">
        <v>641</v>
      </c>
      <c r="F804" s="145" t="s">
        <v>642</v>
      </c>
      <c r="G804" s="11" t="str">
        <f t="shared" si="103"/>
        <v xml:space="preserve"> </v>
      </c>
      <c r="H804" s="10"/>
      <c r="I804" s="10">
        <f>VLOOKUP(C804,CHIARO1,7,FALSE)</f>
        <v>36</v>
      </c>
      <c r="J804" s="10"/>
      <c r="K804" s="10">
        <f>VLOOKUP(C804,severino1,8,FALSE)</f>
        <v>38</v>
      </c>
      <c r="L804" s="123">
        <v>34</v>
      </c>
      <c r="M804" s="10"/>
      <c r="N804" s="55"/>
      <c r="O804" s="12"/>
      <c r="P804" s="12">
        <f t="shared" si="104"/>
        <v>108</v>
      </c>
      <c r="Q804" s="12">
        <f t="shared" si="105"/>
        <v>3</v>
      </c>
      <c r="R804" s="12">
        <f t="shared" si="106"/>
        <v>108</v>
      </c>
    </row>
    <row r="805" spans="1:18">
      <c r="A805" s="12">
        <v>10</v>
      </c>
      <c r="B805" s="147" t="s">
        <v>106</v>
      </c>
      <c r="C805" s="208" t="s">
        <v>1730</v>
      </c>
      <c r="D805" s="243">
        <v>1959</v>
      </c>
      <c r="E805" s="287" t="s">
        <v>736</v>
      </c>
      <c r="F805" s="9" t="s">
        <v>737</v>
      </c>
      <c r="G805" s="11" t="str">
        <f t="shared" si="103"/>
        <v xml:space="preserve"> </v>
      </c>
      <c r="H805" s="10"/>
      <c r="I805" s="10"/>
      <c r="J805" s="10">
        <f>VLOOKUP(C805,GAGLIANO1,8,FALSE)</f>
        <v>38</v>
      </c>
      <c r="K805" s="10">
        <f>VLOOKUP(C805,severino1,8,FALSE)</f>
        <v>31</v>
      </c>
      <c r="L805" s="123"/>
      <c r="M805" s="10"/>
      <c r="N805" s="55">
        <v>36</v>
      </c>
      <c r="O805" s="12"/>
      <c r="P805" s="12">
        <f t="shared" si="104"/>
        <v>105</v>
      </c>
      <c r="Q805" s="12">
        <f t="shared" si="105"/>
        <v>3</v>
      </c>
      <c r="R805" s="12">
        <f t="shared" si="106"/>
        <v>105</v>
      </c>
    </row>
    <row r="806" spans="1:18">
      <c r="A806" s="12">
        <v>11</v>
      </c>
      <c r="B806" s="147" t="s">
        <v>106</v>
      </c>
      <c r="C806" s="146" t="s">
        <v>1531</v>
      </c>
      <c r="D806" s="213">
        <v>1961</v>
      </c>
      <c r="E806" s="215" t="s">
        <v>1488</v>
      </c>
      <c r="F806" s="145" t="s">
        <v>1489</v>
      </c>
      <c r="G806" s="11" t="str">
        <f t="shared" si="103"/>
        <v xml:space="preserve"> </v>
      </c>
      <c r="H806" s="10"/>
      <c r="I806" s="10">
        <f>VLOOKUP(C806,CHIARO1,7,FALSE)</f>
        <v>31</v>
      </c>
      <c r="J806" s="10"/>
      <c r="K806" s="10">
        <f>VLOOKUP(C806,severino1,8,FALSE)</f>
        <v>23</v>
      </c>
      <c r="L806" s="123"/>
      <c r="M806" s="10"/>
      <c r="N806" s="55">
        <v>34</v>
      </c>
      <c r="O806" s="12"/>
      <c r="P806" s="12">
        <f t="shared" si="104"/>
        <v>88</v>
      </c>
      <c r="Q806" s="12">
        <f t="shared" si="105"/>
        <v>3</v>
      </c>
      <c r="R806" s="12">
        <f t="shared" si="106"/>
        <v>88</v>
      </c>
    </row>
    <row r="807" spans="1:18">
      <c r="A807" s="12">
        <v>12</v>
      </c>
      <c r="B807" s="147" t="s">
        <v>106</v>
      </c>
      <c r="C807" s="146" t="s">
        <v>1559</v>
      </c>
      <c r="D807" s="213">
        <v>1959</v>
      </c>
      <c r="E807" s="215" t="s">
        <v>445</v>
      </c>
      <c r="F807" s="145" t="s">
        <v>446</v>
      </c>
      <c r="G807" s="11" t="str">
        <f t="shared" si="103"/>
        <v xml:space="preserve"> </v>
      </c>
      <c r="H807" s="10"/>
      <c r="I807" s="10">
        <f>VLOOKUP(C807,CHIARO1,7,FALSE)</f>
        <v>26</v>
      </c>
      <c r="J807" s="10"/>
      <c r="K807" s="10"/>
      <c r="L807" s="123">
        <v>30</v>
      </c>
      <c r="M807" s="10">
        <v>30</v>
      </c>
      <c r="N807" s="55"/>
      <c r="O807" s="12"/>
      <c r="P807" s="12">
        <f t="shared" si="104"/>
        <v>86</v>
      </c>
      <c r="Q807" s="12">
        <f t="shared" si="105"/>
        <v>3</v>
      </c>
      <c r="R807" s="12">
        <f t="shared" si="106"/>
        <v>86</v>
      </c>
    </row>
    <row r="808" spans="1:18">
      <c r="A808" s="12">
        <v>13</v>
      </c>
      <c r="B808" s="147" t="s">
        <v>106</v>
      </c>
      <c r="C808" s="95" t="s">
        <v>643</v>
      </c>
      <c r="D808" s="241">
        <v>1961</v>
      </c>
      <c r="E808" s="229" t="s">
        <v>631</v>
      </c>
      <c r="F808" s="138" t="s">
        <v>632</v>
      </c>
      <c r="G808" s="11" t="str">
        <f t="shared" si="103"/>
        <v xml:space="preserve"> </v>
      </c>
      <c r="H808" s="10">
        <f>VLOOKUP(C808,'1 PORTOSELVAGGIO'!MONOPOLI,5,FALSE)</f>
        <v>27</v>
      </c>
      <c r="I808" s="10"/>
      <c r="J808" s="10">
        <f>VLOOKUP(C808,GAGLIANO1,8,FALSE)</f>
        <v>32</v>
      </c>
      <c r="K808" s="10">
        <f>VLOOKUP(C808,severino1,8,FALSE)</f>
        <v>26</v>
      </c>
      <c r="L808" s="123"/>
      <c r="M808" s="10"/>
      <c r="N808" s="55"/>
      <c r="O808" s="12"/>
      <c r="P808" s="12">
        <f t="shared" si="104"/>
        <v>85</v>
      </c>
      <c r="Q808" s="12">
        <f t="shared" si="105"/>
        <v>3</v>
      </c>
      <c r="R808" s="12">
        <f t="shared" si="106"/>
        <v>85</v>
      </c>
    </row>
    <row r="809" spans="1:18">
      <c r="A809" s="12">
        <v>14</v>
      </c>
      <c r="B809" s="147" t="s">
        <v>106</v>
      </c>
      <c r="C809" s="95" t="s">
        <v>537</v>
      </c>
      <c r="D809" s="241">
        <v>1959</v>
      </c>
      <c r="E809" s="229" t="s">
        <v>538</v>
      </c>
      <c r="F809" s="138" t="s">
        <v>539</v>
      </c>
      <c r="G809" s="11" t="str">
        <f t="shared" si="103"/>
        <v xml:space="preserve"> </v>
      </c>
      <c r="H809" s="10">
        <f>VLOOKUP(C809,'1 PORTOSELVAGGIO'!MONOPOLI,5,FALSE)</f>
        <v>38</v>
      </c>
      <c r="I809" s="10"/>
      <c r="J809" s="10">
        <f>VLOOKUP(C809,GAGLIANO1,8,FALSE)</f>
        <v>40</v>
      </c>
      <c r="K809" s="10"/>
      <c r="L809" s="123"/>
      <c r="M809" s="10"/>
      <c r="N809" s="55"/>
      <c r="O809" s="12"/>
      <c r="P809" s="12">
        <f t="shared" si="104"/>
        <v>78</v>
      </c>
      <c r="Q809" s="12">
        <f t="shared" si="105"/>
        <v>2</v>
      </c>
      <c r="R809" s="12">
        <f t="shared" si="106"/>
        <v>78</v>
      </c>
    </row>
    <row r="810" spans="1:18">
      <c r="A810" s="12">
        <v>15</v>
      </c>
      <c r="B810" s="147" t="s">
        <v>106</v>
      </c>
      <c r="C810" s="146" t="s">
        <v>1555</v>
      </c>
      <c r="D810" s="213">
        <v>1962</v>
      </c>
      <c r="E810" s="215" t="s">
        <v>458</v>
      </c>
      <c r="F810" s="145" t="s">
        <v>459</v>
      </c>
      <c r="G810" s="11" t="str">
        <f t="shared" si="103"/>
        <v xml:space="preserve"> </v>
      </c>
      <c r="H810" s="10"/>
      <c r="I810" s="10">
        <f>VLOOKUP(C810,CHIARO1,7,FALSE)</f>
        <v>27</v>
      </c>
      <c r="J810" s="10">
        <f>VLOOKUP(C810,GAGLIANO1,8,FALSE)</f>
        <v>20</v>
      </c>
      <c r="K810" s="10"/>
      <c r="L810" s="123"/>
      <c r="M810" s="10"/>
      <c r="N810" s="55">
        <v>29</v>
      </c>
      <c r="O810" s="12"/>
      <c r="P810" s="12">
        <f t="shared" si="104"/>
        <v>76</v>
      </c>
      <c r="Q810" s="12">
        <f t="shared" si="105"/>
        <v>3</v>
      </c>
      <c r="R810" s="12">
        <f t="shared" si="106"/>
        <v>76</v>
      </c>
    </row>
    <row r="811" spans="1:18">
      <c r="A811" s="12">
        <v>16</v>
      </c>
      <c r="B811" s="147" t="s">
        <v>106</v>
      </c>
      <c r="C811" s="146" t="s">
        <v>1518</v>
      </c>
      <c r="D811" s="213">
        <v>1961</v>
      </c>
      <c r="E811" s="215" t="s">
        <v>1479</v>
      </c>
      <c r="F811" s="145" t="s">
        <v>1480</v>
      </c>
      <c r="G811" s="11" t="str">
        <f t="shared" si="103"/>
        <v xml:space="preserve"> </v>
      </c>
      <c r="H811" s="10"/>
      <c r="I811" s="10">
        <f>VLOOKUP(C811,CHIARO1,7,FALSE)</f>
        <v>35</v>
      </c>
      <c r="J811" s="10"/>
      <c r="K811" s="10">
        <f>VLOOKUP(C811,severino1,8,FALSE)</f>
        <v>28</v>
      </c>
      <c r="L811" s="123"/>
      <c r="M811" s="10"/>
      <c r="N811" s="55"/>
      <c r="O811" s="12"/>
      <c r="P811" s="12">
        <f t="shared" si="104"/>
        <v>63</v>
      </c>
      <c r="Q811" s="12">
        <f t="shared" si="105"/>
        <v>2</v>
      </c>
      <c r="R811" s="12">
        <f t="shared" si="106"/>
        <v>63</v>
      </c>
    </row>
    <row r="812" spans="1:18">
      <c r="A812" s="12">
        <v>17</v>
      </c>
      <c r="B812" s="147" t="s">
        <v>106</v>
      </c>
      <c r="C812" s="146" t="s">
        <v>1539</v>
      </c>
      <c r="D812" s="213">
        <v>1960</v>
      </c>
      <c r="E812" s="215" t="s">
        <v>1483</v>
      </c>
      <c r="F812" s="145" t="s">
        <v>1484</v>
      </c>
      <c r="G812" s="11" t="str">
        <f t="shared" si="103"/>
        <v xml:space="preserve"> </v>
      </c>
      <c r="H812" s="10"/>
      <c r="I812" s="10">
        <f>VLOOKUP(C812,CHIARO1,7,FALSE)</f>
        <v>30</v>
      </c>
      <c r="J812" s="10"/>
      <c r="K812" s="10">
        <f>VLOOKUP(C812,severino1,8,FALSE)</f>
        <v>25</v>
      </c>
      <c r="L812" s="123"/>
      <c r="M812" s="10"/>
      <c r="N812" s="55"/>
      <c r="O812" s="12"/>
      <c r="P812" s="12">
        <f t="shared" si="104"/>
        <v>55</v>
      </c>
      <c r="Q812" s="12">
        <f t="shared" si="105"/>
        <v>2</v>
      </c>
      <c r="R812" s="12">
        <f t="shared" si="106"/>
        <v>55</v>
      </c>
    </row>
    <row r="813" spans="1:18">
      <c r="A813" s="12">
        <v>18</v>
      </c>
      <c r="B813" s="147" t="s">
        <v>106</v>
      </c>
      <c r="C813" s="95" t="s">
        <v>654</v>
      </c>
      <c r="D813" s="241">
        <v>1960</v>
      </c>
      <c r="E813" s="229" t="s">
        <v>514</v>
      </c>
      <c r="F813" s="138" t="s">
        <v>515</v>
      </c>
      <c r="G813" s="11" t="str">
        <f t="shared" si="103"/>
        <v xml:space="preserve"> </v>
      </c>
      <c r="H813" s="10">
        <f>VLOOKUP(C813,'1 PORTOSELVAGGIO'!MONOPOLI,5,FALSE)</f>
        <v>24</v>
      </c>
      <c r="I813" s="10"/>
      <c r="J813" s="10">
        <f>VLOOKUP(C813,GAGLIANO1,8,FALSE)</f>
        <v>30</v>
      </c>
      <c r="K813" s="10"/>
      <c r="L813" s="123"/>
      <c r="M813" s="10"/>
      <c r="N813" s="55"/>
      <c r="O813" s="12"/>
      <c r="P813" s="12">
        <f t="shared" si="104"/>
        <v>54</v>
      </c>
      <c r="Q813" s="12">
        <f t="shared" si="105"/>
        <v>2</v>
      </c>
      <c r="R813" s="12">
        <f t="shared" si="106"/>
        <v>54</v>
      </c>
    </row>
    <row r="814" spans="1:18">
      <c r="A814" s="12">
        <v>19</v>
      </c>
      <c r="B814" s="147" t="s">
        <v>106</v>
      </c>
      <c r="C814" s="66" t="s">
        <v>1934</v>
      </c>
      <c r="D814" s="222">
        <v>1962</v>
      </c>
      <c r="E814" s="223" t="s">
        <v>1573</v>
      </c>
      <c r="F814" s="146" t="s">
        <v>1574</v>
      </c>
      <c r="G814" s="11" t="str">
        <f t="shared" si="103"/>
        <v xml:space="preserve"> </v>
      </c>
      <c r="H814" s="10"/>
      <c r="I814" s="10"/>
      <c r="J814" s="10"/>
      <c r="K814" s="10">
        <f>VLOOKUP(C814,severino1,8,FALSE)</f>
        <v>22</v>
      </c>
      <c r="L814" s="123"/>
      <c r="M814" s="10"/>
      <c r="N814" s="55">
        <v>32</v>
      </c>
      <c r="O814" s="12"/>
      <c r="P814" s="12">
        <f t="shared" si="104"/>
        <v>54</v>
      </c>
      <c r="Q814" s="12">
        <f t="shared" si="105"/>
        <v>2</v>
      </c>
      <c r="R814" s="12">
        <f t="shared" si="106"/>
        <v>54</v>
      </c>
    </row>
    <row r="815" spans="1:18">
      <c r="A815" s="12">
        <v>20</v>
      </c>
      <c r="B815" s="147" t="s">
        <v>106</v>
      </c>
      <c r="C815" s="95" t="s">
        <v>706</v>
      </c>
      <c r="D815" s="241">
        <v>1960</v>
      </c>
      <c r="E815" s="229" t="s">
        <v>652</v>
      </c>
      <c r="F815" s="138" t="s">
        <v>653</v>
      </c>
      <c r="G815" s="11" t="str">
        <f t="shared" si="103"/>
        <v xml:space="preserve"> </v>
      </c>
      <c r="H815" s="10">
        <f>VLOOKUP(C815,'1 PORTOSELVAGGIO'!MONOPOLI,5,FALSE)</f>
        <v>21</v>
      </c>
      <c r="I815" s="10"/>
      <c r="J815" s="10">
        <f>VLOOKUP(C815,GAGLIANO1,8,FALSE)</f>
        <v>25</v>
      </c>
      <c r="K815" s="10"/>
      <c r="L815" s="123"/>
      <c r="M815" s="10"/>
      <c r="N815" s="55"/>
      <c r="O815" s="12"/>
      <c r="P815" s="12">
        <f t="shared" si="104"/>
        <v>46</v>
      </c>
      <c r="Q815" s="12">
        <f t="shared" si="105"/>
        <v>2</v>
      </c>
      <c r="R815" s="12">
        <f t="shared" si="106"/>
        <v>46</v>
      </c>
    </row>
    <row r="816" spans="1:18">
      <c r="A816" s="12">
        <v>21</v>
      </c>
      <c r="B816" s="147" t="s">
        <v>106</v>
      </c>
      <c r="C816" s="95" t="s">
        <v>759</v>
      </c>
      <c r="D816" s="241">
        <v>1958</v>
      </c>
      <c r="E816" s="229" t="s">
        <v>464</v>
      </c>
      <c r="F816" s="138" t="s">
        <v>465</v>
      </c>
      <c r="G816" s="11" t="str">
        <f t="shared" si="103"/>
        <v xml:space="preserve"> </v>
      </c>
      <c r="H816" s="10">
        <f>VLOOKUP(C816,'1 PORTOSELVAGGIO'!MONOPOLI,5,FALSE)</f>
        <v>15</v>
      </c>
      <c r="I816" s="10"/>
      <c r="J816" s="10">
        <f>VLOOKUP(C816,GAGLIANO1,8,FALSE)</f>
        <v>28</v>
      </c>
      <c r="K816" s="10"/>
      <c r="L816" s="123"/>
      <c r="M816" s="10"/>
      <c r="N816" s="55"/>
      <c r="O816" s="12"/>
      <c r="P816" s="12">
        <f t="shared" si="104"/>
        <v>43</v>
      </c>
      <c r="Q816" s="12">
        <f t="shared" si="105"/>
        <v>2</v>
      </c>
      <c r="R816" s="12">
        <f t="shared" si="106"/>
        <v>43</v>
      </c>
    </row>
    <row r="817" spans="1:18">
      <c r="A817" s="12">
        <v>22</v>
      </c>
      <c r="B817" s="147" t="s">
        <v>106</v>
      </c>
      <c r="C817" s="95" t="s">
        <v>533</v>
      </c>
      <c r="D817" s="241">
        <v>1961</v>
      </c>
      <c r="E817" s="229" t="s">
        <v>534</v>
      </c>
      <c r="F817" s="138" t="s">
        <v>535</v>
      </c>
      <c r="G817" s="11" t="str">
        <f t="shared" si="103"/>
        <v xml:space="preserve"> </v>
      </c>
      <c r="H817" s="10">
        <f>VLOOKUP(C817,'1 PORTOSELVAGGIO'!MONOPOLI,5,FALSE)</f>
        <v>40</v>
      </c>
      <c r="I817" s="10"/>
      <c r="J817" s="10"/>
      <c r="K817" s="10"/>
      <c r="L817" s="123"/>
      <c r="M817" s="10"/>
      <c r="N817" s="55"/>
      <c r="O817" s="12"/>
      <c r="P817" s="12">
        <f t="shared" si="104"/>
        <v>40</v>
      </c>
      <c r="Q817" s="12">
        <f t="shared" si="105"/>
        <v>1</v>
      </c>
      <c r="R817" s="12">
        <f t="shared" si="106"/>
        <v>40</v>
      </c>
    </row>
    <row r="818" spans="1:18">
      <c r="A818" s="12">
        <v>23</v>
      </c>
      <c r="B818" s="147" t="s">
        <v>106</v>
      </c>
      <c r="C818" s="66" t="s">
        <v>1887</v>
      </c>
      <c r="D818" s="222">
        <v>1962</v>
      </c>
      <c r="E818" s="223" t="s">
        <v>913</v>
      </c>
      <c r="F818" s="146" t="s">
        <v>914</v>
      </c>
      <c r="G818" s="11" t="str">
        <f t="shared" si="103"/>
        <v xml:space="preserve"> </v>
      </c>
      <c r="H818" s="10"/>
      <c r="I818" s="10"/>
      <c r="J818" s="10"/>
      <c r="K818" s="10">
        <f>VLOOKUP(C818,severino1,8,FALSE)</f>
        <v>40</v>
      </c>
      <c r="L818" s="123"/>
      <c r="M818" s="10"/>
      <c r="N818" s="55"/>
      <c r="O818" s="12"/>
      <c r="P818" s="12">
        <f t="shared" si="104"/>
        <v>40</v>
      </c>
      <c r="Q818" s="12">
        <f t="shared" si="105"/>
        <v>1</v>
      </c>
      <c r="R818" s="12">
        <f t="shared" si="106"/>
        <v>40</v>
      </c>
    </row>
    <row r="819" spans="1:18">
      <c r="A819" s="12">
        <v>24</v>
      </c>
      <c r="B819" s="147" t="s">
        <v>106</v>
      </c>
      <c r="C819" s="95" t="s">
        <v>793</v>
      </c>
      <c r="D819" s="241">
        <v>1960</v>
      </c>
      <c r="E819" s="229" t="s">
        <v>794</v>
      </c>
      <c r="F819" s="138" t="s">
        <v>795</v>
      </c>
      <c r="G819" s="11" t="str">
        <f t="shared" si="103"/>
        <v xml:space="preserve"> </v>
      </c>
      <c r="H819" s="10">
        <f>VLOOKUP(C819,'1 PORTOSELVAGGIO'!MONOPOLI,5,FALSE)</f>
        <v>11</v>
      </c>
      <c r="I819" s="10"/>
      <c r="J819" s="10">
        <f>VLOOKUP(C819,GAGLIANO1,8,FALSE)</f>
        <v>13</v>
      </c>
      <c r="K819" s="10">
        <f>VLOOKUP(C819,severino1,8,FALSE)</f>
        <v>14</v>
      </c>
      <c r="L819" s="123"/>
      <c r="M819" s="10"/>
      <c r="N819" s="55"/>
      <c r="O819" s="12"/>
      <c r="P819" s="12">
        <f t="shared" si="104"/>
        <v>38</v>
      </c>
      <c r="Q819" s="12">
        <f t="shared" si="105"/>
        <v>3</v>
      </c>
      <c r="R819" s="12">
        <f t="shared" si="106"/>
        <v>38</v>
      </c>
    </row>
    <row r="820" spans="1:18">
      <c r="A820" s="12">
        <v>25</v>
      </c>
      <c r="B820" s="147" t="s">
        <v>106</v>
      </c>
      <c r="C820" s="145" t="s">
        <v>2198</v>
      </c>
      <c r="D820" s="10"/>
      <c r="E820" s="215" t="s">
        <v>2144</v>
      </c>
      <c r="F820" s="145" t="s">
        <v>2145</v>
      </c>
      <c r="G820" s="11" t="str">
        <f t="shared" si="103"/>
        <v xml:space="preserve"> </v>
      </c>
      <c r="H820" s="9"/>
      <c r="I820" s="9"/>
      <c r="J820" s="9"/>
      <c r="K820" s="9"/>
      <c r="L820" s="9"/>
      <c r="M820" s="20">
        <v>36</v>
      </c>
      <c r="N820" s="55"/>
      <c r="O820" s="12"/>
      <c r="P820" s="12">
        <f t="shared" si="104"/>
        <v>36</v>
      </c>
      <c r="Q820" s="12">
        <f t="shared" si="105"/>
        <v>1</v>
      </c>
      <c r="R820" s="12">
        <f t="shared" si="106"/>
        <v>36</v>
      </c>
    </row>
    <row r="821" spans="1:18">
      <c r="A821" s="12">
        <v>26</v>
      </c>
      <c r="B821" s="147" t="s">
        <v>106</v>
      </c>
      <c r="C821" s="95" t="s">
        <v>551</v>
      </c>
      <c r="D821" s="241">
        <v>1958</v>
      </c>
      <c r="E821" s="229" t="s">
        <v>552</v>
      </c>
      <c r="F821" s="138" t="s">
        <v>553</v>
      </c>
      <c r="G821" s="11" t="str">
        <f t="shared" si="103"/>
        <v xml:space="preserve"> </v>
      </c>
      <c r="H821" s="10">
        <f>VLOOKUP(C821,'1 PORTOSELVAGGIO'!MONOPOLI,5,FALSE)</f>
        <v>35</v>
      </c>
      <c r="I821" s="10"/>
      <c r="J821" s="10"/>
      <c r="K821" s="10"/>
      <c r="L821" s="123"/>
      <c r="M821" s="10"/>
      <c r="N821" s="55"/>
      <c r="O821" s="12"/>
      <c r="P821" s="12">
        <f t="shared" si="104"/>
        <v>35</v>
      </c>
      <c r="Q821" s="12">
        <f t="shared" si="105"/>
        <v>1</v>
      </c>
      <c r="R821" s="12">
        <f t="shared" si="106"/>
        <v>35</v>
      </c>
    </row>
    <row r="822" spans="1:18">
      <c r="A822" s="12">
        <v>27</v>
      </c>
      <c r="B822" s="147" t="s">
        <v>106</v>
      </c>
      <c r="C822" s="208" t="s">
        <v>1735</v>
      </c>
      <c r="D822" s="243">
        <v>1959</v>
      </c>
      <c r="E822" s="287" t="s">
        <v>478</v>
      </c>
      <c r="F822" s="9" t="s">
        <v>479</v>
      </c>
      <c r="G822" s="11" t="str">
        <f t="shared" si="103"/>
        <v xml:space="preserve"> </v>
      </c>
      <c r="H822" s="10"/>
      <c r="I822" s="10"/>
      <c r="J822" s="10">
        <f>VLOOKUP(C822,GAGLIANO1,8,FALSE)</f>
        <v>35</v>
      </c>
      <c r="K822" s="10"/>
      <c r="L822" s="123"/>
      <c r="M822" s="10"/>
      <c r="N822" s="55"/>
      <c r="O822" s="12"/>
      <c r="P822" s="12">
        <f t="shared" si="104"/>
        <v>35</v>
      </c>
      <c r="Q822" s="12">
        <f t="shared" si="105"/>
        <v>1</v>
      </c>
      <c r="R822" s="12">
        <f t="shared" si="106"/>
        <v>35</v>
      </c>
    </row>
    <row r="823" spans="1:18">
      <c r="A823" s="12">
        <v>28</v>
      </c>
      <c r="B823" s="147" t="s">
        <v>106</v>
      </c>
      <c r="C823" s="66" t="s">
        <v>1894</v>
      </c>
      <c r="D823" s="222">
        <v>1960</v>
      </c>
      <c r="E823" s="223" t="s">
        <v>1509</v>
      </c>
      <c r="F823" s="146" t="s">
        <v>1510</v>
      </c>
      <c r="G823" s="11" t="str">
        <f t="shared" si="103"/>
        <v xml:space="preserve"> </v>
      </c>
      <c r="H823" s="10"/>
      <c r="I823" s="10"/>
      <c r="J823" s="10"/>
      <c r="K823" s="10">
        <f>VLOOKUP(C823,severino1,8,FALSE)</f>
        <v>35</v>
      </c>
      <c r="L823" s="123"/>
      <c r="M823" s="10"/>
      <c r="N823" s="55"/>
      <c r="O823" s="12"/>
      <c r="P823" s="12">
        <f t="shared" si="104"/>
        <v>35</v>
      </c>
      <c r="Q823" s="12">
        <f t="shared" si="105"/>
        <v>1</v>
      </c>
      <c r="R823" s="12">
        <f t="shared" si="106"/>
        <v>35</v>
      </c>
    </row>
    <row r="824" spans="1:18">
      <c r="A824" s="12">
        <v>29</v>
      </c>
      <c r="B824" s="147" t="s">
        <v>106</v>
      </c>
      <c r="C824" s="145" t="s">
        <v>2200</v>
      </c>
      <c r="D824" s="10"/>
      <c r="E824" s="215" t="s">
        <v>2304</v>
      </c>
      <c r="F824" s="145" t="s">
        <v>2309</v>
      </c>
      <c r="G824" s="11" t="str">
        <f t="shared" si="103"/>
        <v xml:space="preserve"> </v>
      </c>
      <c r="H824" s="9"/>
      <c r="I824" s="9"/>
      <c r="J824" s="9"/>
      <c r="K824" s="9"/>
      <c r="L824" s="9"/>
      <c r="M824" s="20">
        <v>35</v>
      </c>
      <c r="N824" s="55"/>
      <c r="O824" s="12"/>
      <c r="P824" s="12">
        <f t="shared" si="104"/>
        <v>35</v>
      </c>
      <c r="Q824" s="12">
        <f t="shared" si="105"/>
        <v>1</v>
      </c>
      <c r="R824" s="12">
        <f t="shared" si="106"/>
        <v>35</v>
      </c>
    </row>
    <row r="825" spans="1:18">
      <c r="A825" s="12">
        <v>30</v>
      </c>
      <c r="B825" s="147" t="s">
        <v>106</v>
      </c>
      <c r="C825" s="95" t="s">
        <v>802</v>
      </c>
      <c r="D825" s="241">
        <v>1962</v>
      </c>
      <c r="E825" s="229" t="s">
        <v>538</v>
      </c>
      <c r="F825" s="138" t="s">
        <v>539</v>
      </c>
      <c r="G825" s="11" t="str">
        <f t="shared" si="103"/>
        <v xml:space="preserve"> </v>
      </c>
      <c r="H825" s="10">
        <f>VLOOKUP(C825,'1 PORTOSELVAGGIO'!MONOPOLI,5,FALSE)</f>
        <v>9</v>
      </c>
      <c r="I825" s="10"/>
      <c r="J825" s="10">
        <f>VLOOKUP(C825,GAGLIANO1,8,FALSE)</f>
        <v>24</v>
      </c>
      <c r="K825" s="10"/>
      <c r="L825" s="123"/>
      <c r="M825" s="10"/>
      <c r="N825" s="55"/>
      <c r="O825" s="12"/>
      <c r="P825" s="12">
        <f t="shared" si="104"/>
        <v>33</v>
      </c>
      <c r="Q825" s="12">
        <f t="shared" si="105"/>
        <v>2</v>
      </c>
      <c r="R825" s="12">
        <f t="shared" si="106"/>
        <v>33</v>
      </c>
    </row>
    <row r="826" spans="1:18">
      <c r="A826" s="12">
        <v>31</v>
      </c>
      <c r="B826" s="147" t="s">
        <v>106</v>
      </c>
      <c r="C826" s="95" t="s">
        <v>560</v>
      </c>
      <c r="D826" s="241">
        <v>1962</v>
      </c>
      <c r="E826" s="229" t="s">
        <v>546</v>
      </c>
      <c r="F826" s="138" t="s">
        <v>547</v>
      </c>
      <c r="G826" s="11" t="str">
        <f t="shared" si="103"/>
        <v xml:space="preserve"> </v>
      </c>
      <c r="H826" s="10">
        <f>VLOOKUP(C826,'1 PORTOSELVAGGIO'!MONOPOLI,5,FALSE)</f>
        <v>33</v>
      </c>
      <c r="I826" s="10"/>
      <c r="J826" s="10"/>
      <c r="K826" s="10"/>
      <c r="L826" s="123"/>
      <c r="M826" s="10"/>
      <c r="N826" s="55"/>
      <c r="O826" s="12"/>
      <c r="P826" s="12">
        <f t="shared" si="104"/>
        <v>33</v>
      </c>
      <c r="Q826" s="12">
        <f t="shared" si="105"/>
        <v>1</v>
      </c>
      <c r="R826" s="12">
        <f t="shared" si="106"/>
        <v>33</v>
      </c>
    </row>
    <row r="827" spans="1:18">
      <c r="A827" s="12">
        <v>32</v>
      </c>
      <c r="B827" s="147" t="s">
        <v>106</v>
      </c>
      <c r="C827" s="95" t="s">
        <v>604</v>
      </c>
      <c r="D827" s="241">
        <v>1958</v>
      </c>
      <c r="E827" s="229" t="s">
        <v>585</v>
      </c>
      <c r="F827" s="138" t="s">
        <v>586</v>
      </c>
      <c r="G827" s="11" t="str">
        <f t="shared" si="103"/>
        <v xml:space="preserve"> </v>
      </c>
      <c r="H827" s="10">
        <f>VLOOKUP(C827,'1 PORTOSELVAGGIO'!MONOPOLI,5,FALSE)</f>
        <v>31</v>
      </c>
      <c r="I827" s="10"/>
      <c r="J827" s="10"/>
      <c r="K827" s="10"/>
      <c r="L827" s="123"/>
      <c r="M827" s="10"/>
      <c r="N827" s="55"/>
      <c r="O827" s="12"/>
      <c r="P827" s="12">
        <f t="shared" si="104"/>
        <v>31</v>
      </c>
      <c r="Q827" s="12">
        <f t="shared" si="105"/>
        <v>1</v>
      </c>
      <c r="R827" s="12">
        <f t="shared" si="106"/>
        <v>31</v>
      </c>
    </row>
    <row r="828" spans="1:18">
      <c r="A828" s="12">
        <v>33</v>
      </c>
      <c r="B828" s="147" t="s">
        <v>106</v>
      </c>
      <c r="C828" s="9" t="s">
        <v>2482</v>
      </c>
      <c r="D828" s="10">
        <v>1958</v>
      </c>
      <c r="E828" s="46" t="s">
        <v>2346</v>
      </c>
      <c r="F828" s="9" t="s">
        <v>2347</v>
      </c>
      <c r="G828" s="11" t="str">
        <f t="shared" si="103"/>
        <v xml:space="preserve"> </v>
      </c>
      <c r="H828" s="9"/>
      <c r="I828" s="9"/>
      <c r="J828" s="9"/>
      <c r="K828" s="9"/>
      <c r="L828" s="9"/>
      <c r="M828" s="9"/>
      <c r="N828" s="267">
        <v>31</v>
      </c>
      <c r="O828" s="12"/>
      <c r="P828" s="12">
        <f t="shared" si="104"/>
        <v>31</v>
      </c>
      <c r="Q828" s="12">
        <f t="shared" si="105"/>
        <v>1</v>
      </c>
      <c r="R828" s="12">
        <f t="shared" si="106"/>
        <v>31</v>
      </c>
    </row>
    <row r="829" spans="1:18">
      <c r="A829" s="12">
        <v>34</v>
      </c>
      <c r="B829" s="147" t="s">
        <v>106</v>
      </c>
      <c r="C829" s="95" t="s">
        <v>1327</v>
      </c>
      <c r="D829" s="241">
        <v>1962</v>
      </c>
      <c r="E829" s="229" t="s">
        <v>499</v>
      </c>
      <c r="F829" s="138" t="s">
        <v>500</v>
      </c>
      <c r="G829" s="11" t="str">
        <f t="shared" si="103"/>
        <v xml:space="preserve"> </v>
      </c>
      <c r="H829" s="10">
        <f>VLOOKUP(C829,'1 PORTOSELVAGGIO'!MONOPOLI,5,FALSE)</f>
        <v>1</v>
      </c>
      <c r="I829" s="10"/>
      <c r="J829" s="10"/>
      <c r="K829" s="10"/>
      <c r="L829" s="123">
        <v>29</v>
      </c>
      <c r="M829" s="10"/>
      <c r="N829" s="55"/>
      <c r="O829" s="12"/>
      <c r="P829" s="12">
        <f t="shared" si="104"/>
        <v>30</v>
      </c>
      <c r="Q829" s="12">
        <f t="shared" si="105"/>
        <v>2</v>
      </c>
      <c r="R829" s="12">
        <f t="shared" si="106"/>
        <v>30</v>
      </c>
    </row>
    <row r="830" spans="1:18">
      <c r="A830" s="12">
        <v>35</v>
      </c>
      <c r="B830" s="147" t="s">
        <v>106</v>
      </c>
      <c r="C830" s="9" t="s">
        <v>2484</v>
      </c>
      <c r="D830" s="10">
        <v>1962</v>
      </c>
      <c r="E830" s="46" t="s">
        <v>2077</v>
      </c>
      <c r="F830" s="9" t="s">
        <v>2065</v>
      </c>
      <c r="G830" s="11" t="str">
        <f t="shared" si="103"/>
        <v xml:space="preserve"> </v>
      </c>
      <c r="H830" s="9"/>
      <c r="I830" s="9"/>
      <c r="J830" s="9"/>
      <c r="K830" s="9"/>
      <c r="L830" s="9"/>
      <c r="M830" s="9"/>
      <c r="N830" s="267">
        <v>30</v>
      </c>
      <c r="O830" s="12"/>
      <c r="P830" s="12">
        <f t="shared" si="104"/>
        <v>30</v>
      </c>
      <c r="Q830" s="12">
        <f t="shared" si="105"/>
        <v>1</v>
      </c>
      <c r="R830" s="12">
        <f t="shared" si="106"/>
        <v>30</v>
      </c>
    </row>
    <row r="831" spans="1:18">
      <c r="A831" s="12">
        <v>36</v>
      </c>
      <c r="B831" s="147" t="s">
        <v>106</v>
      </c>
      <c r="C831" s="146" t="s">
        <v>1545</v>
      </c>
      <c r="D831" s="213">
        <v>1961</v>
      </c>
      <c r="E831" s="215" t="s">
        <v>1546</v>
      </c>
      <c r="F831" s="145" t="s">
        <v>1547</v>
      </c>
      <c r="G831" s="11" t="str">
        <f t="shared" si="103"/>
        <v xml:space="preserve"> </v>
      </c>
      <c r="H831" s="10"/>
      <c r="I831" s="10">
        <f>VLOOKUP(C831,CHIARO1,7,FALSE)</f>
        <v>29</v>
      </c>
      <c r="J831" s="10"/>
      <c r="K831" s="10"/>
      <c r="L831" s="123"/>
      <c r="M831" s="10"/>
      <c r="N831" s="55"/>
      <c r="O831" s="12"/>
      <c r="P831" s="12">
        <f t="shared" si="104"/>
        <v>29</v>
      </c>
      <c r="Q831" s="12">
        <f t="shared" si="105"/>
        <v>1</v>
      </c>
      <c r="R831" s="12">
        <f t="shared" si="106"/>
        <v>29</v>
      </c>
    </row>
    <row r="832" spans="1:18">
      <c r="A832" s="12">
        <v>37</v>
      </c>
      <c r="B832" s="147" t="s">
        <v>106</v>
      </c>
      <c r="C832" s="95" t="s">
        <v>621</v>
      </c>
      <c r="D832" s="241">
        <v>1962</v>
      </c>
      <c r="E832" s="229" t="s">
        <v>486</v>
      </c>
      <c r="F832" s="138" t="s">
        <v>487</v>
      </c>
      <c r="G832" s="11" t="str">
        <f t="shared" ref="G832:G863" si="107">IF(COUNTIF(uomini,C832)&gt;1,"x"," ")</f>
        <v xml:space="preserve"> </v>
      </c>
      <c r="H832" s="10">
        <f>VLOOKUP(C832,'1 PORTOSELVAGGIO'!MONOPOLI,5,FALSE)</f>
        <v>29</v>
      </c>
      <c r="I832" s="10"/>
      <c r="J832" s="10"/>
      <c r="K832" s="10"/>
      <c r="L832" s="123"/>
      <c r="M832" s="10"/>
      <c r="N832" s="55"/>
      <c r="O832" s="12"/>
      <c r="P832" s="12">
        <f t="shared" ref="P832:P863" si="108">SUM(F832:N832)</f>
        <v>29</v>
      </c>
      <c r="Q832" s="12">
        <f t="shared" ref="Q832:Q863" si="109">COUNT(F832:N832)</f>
        <v>1</v>
      </c>
      <c r="R832" s="12">
        <f t="shared" ref="R832:R863" si="110">P832</f>
        <v>29</v>
      </c>
    </row>
    <row r="833" spans="1:18">
      <c r="A833" s="12">
        <v>38</v>
      </c>
      <c r="B833" s="147" t="s">
        <v>106</v>
      </c>
      <c r="C833" s="145" t="s">
        <v>2263</v>
      </c>
      <c r="D833" s="10"/>
      <c r="E833" s="215" t="s">
        <v>2306</v>
      </c>
      <c r="F833" s="145" t="s">
        <v>2311</v>
      </c>
      <c r="G833" s="11" t="str">
        <f t="shared" si="107"/>
        <v xml:space="preserve"> </v>
      </c>
      <c r="H833" s="9"/>
      <c r="I833" s="9"/>
      <c r="J833" s="9"/>
      <c r="K833" s="9"/>
      <c r="L833" s="9"/>
      <c r="M833" s="20">
        <v>29</v>
      </c>
      <c r="N833" s="55"/>
      <c r="O833" s="12"/>
      <c r="P833" s="12">
        <f t="shared" si="108"/>
        <v>29</v>
      </c>
      <c r="Q833" s="12">
        <f t="shared" si="109"/>
        <v>1</v>
      </c>
      <c r="R833" s="12">
        <f t="shared" si="110"/>
        <v>29</v>
      </c>
    </row>
    <row r="834" spans="1:18">
      <c r="A834" s="12">
        <v>39</v>
      </c>
      <c r="B834" s="147" t="s">
        <v>106</v>
      </c>
      <c r="C834" s="146" t="s">
        <v>1552</v>
      </c>
      <c r="D834" s="213">
        <v>1959</v>
      </c>
      <c r="E834" s="215" t="s">
        <v>671</v>
      </c>
      <c r="F834" s="145" t="s">
        <v>1553</v>
      </c>
      <c r="G834" s="11" t="str">
        <f t="shared" si="107"/>
        <v xml:space="preserve"> </v>
      </c>
      <c r="H834" s="10"/>
      <c r="I834" s="10">
        <f>VLOOKUP(C834,CHIARO1,7,FALSE)</f>
        <v>28</v>
      </c>
      <c r="J834" s="10"/>
      <c r="K834" s="10"/>
      <c r="L834" s="123"/>
      <c r="M834" s="10"/>
      <c r="N834" s="55"/>
      <c r="O834" s="12"/>
      <c r="P834" s="12">
        <f t="shared" si="108"/>
        <v>28</v>
      </c>
      <c r="Q834" s="12">
        <f t="shared" si="109"/>
        <v>1</v>
      </c>
      <c r="R834" s="12">
        <f t="shared" si="110"/>
        <v>28</v>
      </c>
    </row>
    <row r="835" spans="1:18">
      <c r="A835" s="12">
        <v>40</v>
      </c>
      <c r="B835" s="147" t="s">
        <v>106</v>
      </c>
      <c r="C835" s="95" t="s">
        <v>625</v>
      </c>
      <c r="D835" s="241">
        <v>1961</v>
      </c>
      <c r="E835" s="229" t="s">
        <v>626</v>
      </c>
      <c r="F835" s="138" t="s">
        <v>627</v>
      </c>
      <c r="G835" s="11" t="str">
        <f t="shared" si="107"/>
        <v xml:space="preserve"> </v>
      </c>
      <c r="H835" s="10">
        <f>VLOOKUP(C835,'1 PORTOSELVAGGIO'!MONOPOLI,5,FALSE)</f>
        <v>28</v>
      </c>
      <c r="I835" s="10"/>
      <c r="J835" s="10"/>
      <c r="K835" s="10"/>
      <c r="L835" s="123"/>
      <c r="M835" s="10"/>
      <c r="N835" s="55"/>
      <c r="O835" s="12"/>
      <c r="P835" s="12">
        <f t="shared" si="108"/>
        <v>28</v>
      </c>
      <c r="Q835" s="12">
        <f t="shared" si="109"/>
        <v>1</v>
      </c>
      <c r="R835" s="12">
        <f t="shared" si="110"/>
        <v>28</v>
      </c>
    </row>
    <row r="836" spans="1:18">
      <c r="A836" s="12">
        <v>41</v>
      </c>
      <c r="B836" s="147" t="s">
        <v>106</v>
      </c>
      <c r="C836" s="66" t="s">
        <v>2001</v>
      </c>
      <c r="D836" s="213">
        <v>1961</v>
      </c>
      <c r="E836" s="215" t="s">
        <v>2077</v>
      </c>
      <c r="F836" s="145" t="s">
        <v>2057</v>
      </c>
      <c r="G836" s="11" t="str">
        <f t="shared" si="107"/>
        <v xml:space="preserve"> </v>
      </c>
      <c r="H836" s="10"/>
      <c r="I836" s="10"/>
      <c r="J836" s="10"/>
      <c r="K836" s="10">
        <f>VLOOKUP(C836,severino1,8,FALSE)</f>
        <v>6</v>
      </c>
      <c r="L836" s="123"/>
      <c r="M836" s="10"/>
      <c r="N836" s="55">
        <v>22</v>
      </c>
      <c r="O836" s="12"/>
      <c r="P836" s="12">
        <f t="shared" si="108"/>
        <v>28</v>
      </c>
      <c r="Q836" s="12">
        <f t="shared" si="109"/>
        <v>2</v>
      </c>
      <c r="R836" s="12">
        <f t="shared" si="110"/>
        <v>28</v>
      </c>
    </row>
    <row r="837" spans="1:18">
      <c r="A837" s="12">
        <v>42</v>
      </c>
      <c r="B837" s="147" t="s">
        <v>106</v>
      </c>
      <c r="C837" s="9" t="s">
        <v>2498</v>
      </c>
      <c r="D837" s="10">
        <v>1961</v>
      </c>
      <c r="E837" s="46" t="s">
        <v>562</v>
      </c>
      <c r="F837" s="9" t="s">
        <v>563</v>
      </c>
      <c r="G837" s="11" t="str">
        <f t="shared" si="107"/>
        <v>x</v>
      </c>
      <c r="H837" s="9"/>
      <c r="I837" s="9"/>
      <c r="J837" s="9"/>
      <c r="K837" s="9"/>
      <c r="L837" s="9"/>
      <c r="M837" s="9"/>
      <c r="N837" s="267">
        <v>28</v>
      </c>
      <c r="O837" s="12"/>
      <c r="P837" s="12">
        <f t="shared" si="108"/>
        <v>28</v>
      </c>
      <c r="Q837" s="12">
        <f t="shared" si="109"/>
        <v>1</v>
      </c>
      <c r="R837" s="12">
        <f t="shared" si="110"/>
        <v>28</v>
      </c>
    </row>
    <row r="838" spans="1:18">
      <c r="A838" s="12">
        <v>43</v>
      </c>
      <c r="B838" s="147" t="s">
        <v>106</v>
      </c>
      <c r="C838" s="208" t="s">
        <v>1755</v>
      </c>
      <c r="D838" s="243">
        <v>1958</v>
      </c>
      <c r="E838" s="287" t="s">
        <v>514</v>
      </c>
      <c r="F838" s="9" t="s">
        <v>515</v>
      </c>
      <c r="G838" s="11" t="str">
        <f t="shared" si="107"/>
        <v xml:space="preserve"> </v>
      </c>
      <c r="H838" s="10"/>
      <c r="I838" s="10"/>
      <c r="J838" s="10">
        <f>VLOOKUP(C838,GAGLIANO1,8,FALSE)</f>
        <v>27</v>
      </c>
      <c r="K838" s="10"/>
      <c r="L838" s="123"/>
      <c r="M838" s="10"/>
      <c r="N838" s="55"/>
      <c r="O838" s="12"/>
      <c r="P838" s="12">
        <f t="shared" si="108"/>
        <v>27</v>
      </c>
      <c r="Q838" s="12">
        <f t="shared" si="109"/>
        <v>1</v>
      </c>
      <c r="R838" s="12">
        <f t="shared" si="110"/>
        <v>27</v>
      </c>
    </row>
    <row r="839" spans="1:18">
      <c r="A839" s="12">
        <v>44</v>
      </c>
      <c r="B839" s="147" t="s">
        <v>106</v>
      </c>
      <c r="C839" s="9" t="s">
        <v>2507</v>
      </c>
      <c r="D839" s="10">
        <v>1959</v>
      </c>
      <c r="E839" s="46" t="s">
        <v>534</v>
      </c>
      <c r="F839" s="9" t="s">
        <v>535</v>
      </c>
      <c r="G839" s="11" t="str">
        <f t="shared" si="107"/>
        <v xml:space="preserve"> </v>
      </c>
      <c r="H839" s="9"/>
      <c r="I839" s="9"/>
      <c r="J839" s="9"/>
      <c r="K839" s="9"/>
      <c r="L839" s="9"/>
      <c r="M839" s="9"/>
      <c r="N839" s="267">
        <v>27</v>
      </c>
      <c r="O839" s="12"/>
      <c r="P839" s="12">
        <f t="shared" si="108"/>
        <v>27</v>
      </c>
      <c r="Q839" s="12">
        <f t="shared" si="109"/>
        <v>1</v>
      </c>
      <c r="R839" s="12">
        <f t="shared" si="110"/>
        <v>27</v>
      </c>
    </row>
    <row r="840" spans="1:18">
      <c r="A840" s="12">
        <v>45</v>
      </c>
      <c r="B840" s="147" t="s">
        <v>106</v>
      </c>
      <c r="C840" s="95" t="s">
        <v>827</v>
      </c>
      <c r="D840" s="241">
        <v>1962</v>
      </c>
      <c r="E840" s="229" t="s">
        <v>461</v>
      </c>
      <c r="F840" s="138" t="s">
        <v>462</v>
      </c>
      <c r="G840" s="11" t="str">
        <f t="shared" si="107"/>
        <v xml:space="preserve"> </v>
      </c>
      <c r="H840" s="10">
        <f>VLOOKUP(C840,'1 PORTOSELVAGGIO'!MONOPOLI,5,FALSE)</f>
        <v>7</v>
      </c>
      <c r="I840" s="10"/>
      <c r="J840" s="10">
        <f>VLOOKUP(C840,GAGLIANO1,8,FALSE)</f>
        <v>19</v>
      </c>
      <c r="K840" s="10"/>
      <c r="L840" s="123"/>
      <c r="M840" s="10"/>
      <c r="N840" s="55"/>
      <c r="O840" s="12"/>
      <c r="P840" s="12">
        <f t="shared" si="108"/>
        <v>26</v>
      </c>
      <c r="Q840" s="12">
        <f t="shared" si="109"/>
        <v>2</v>
      </c>
      <c r="R840" s="12">
        <f t="shared" si="110"/>
        <v>26</v>
      </c>
    </row>
    <row r="841" spans="1:18">
      <c r="A841" s="12">
        <v>46</v>
      </c>
      <c r="B841" s="147" t="s">
        <v>106</v>
      </c>
      <c r="C841" s="9" t="s">
        <v>2508</v>
      </c>
      <c r="D841" s="10">
        <v>1962</v>
      </c>
      <c r="E841" s="46" t="s">
        <v>2088</v>
      </c>
      <c r="F841" s="9" t="s">
        <v>2069</v>
      </c>
      <c r="G841" s="11" t="str">
        <f t="shared" si="107"/>
        <v xml:space="preserve"> </v>
      </c>
      <c r="H841" s="9"/>
      <c r="I841" s="9"/>
      <c r="J841" s="9"/>
      <c r="K841" s="9"/>
      <c r="L841" s="9"/>
      <c r="M841" s="9"/>
      <c r="N841" s="267">
        <v>26</v>
      </c>
      <c r="O841" s="12"/>
      <c r="P841" s="12">
        <f t="shared" si="108"/>
        <v>26</v>
      </c>
      <c r="Q841" s="12">
        <f t="shared" si="109"/>
        <v>1</v>
      </c>
      <c r="R841" s="12">
        <f t="shared" si="110"/>
        <v>26</v>
      </c>
    </row>
    <row r="842" spans="1:18">
      <c r="A842" s="12">
        <v>47</v>
      </c>
      <c r="B842" s="147" t="s">
        <v>106</v>
      </c>
      <c r="C842" s="95" t="s">
        <v>645</v>
      </c>
      <c r="D842" s="241">
        <v>1962</v>
      </c>
      <c r="E842" s="229" t="s">
        <v>493</v>
      </c>
      <c r="F842" s="138" t="s">
        <v>494</v>
      </c>
      <c r="G842" s="11" t="str">
        <f t="shared" si="107"/>
        <v>x</v>
      </c>
      <c r="H842" s="10">
        <f>VLOOKUP(C842,'1 PORTOSELVAGGIO'!MONOPOLI,5,FALSE)</f>
        <v>25</v>
      </c>
      <c r="I842" s="10"/>
      <c r="J842" s="10"/>
      <c r="K842" s="10"/>
      <c r="L842" s="123"/>
      <c r="M842" s="10"/>
      <c r="N842" s="55"/>
      <c r="O842" s="12"/>
      <c r="P842" s="12">
        <f t="shared" si="108"/>
        <v>25</v>
      </c>
      <c r="Q842" s="12">
        <f t="shared" si="109"/>
        <v>1</v>
      </c>
      <c r="R842" s="12">
        <f t="shared" si="110"/>
        <v>25</v>
      </c>
    </row>
    <row r="843" spans="1:18">
      <c r="A843" s="12">
        <v>48</v>
      </c>
      <c r="B843" s="147" t="s">
        <v>106</v>
      </c>
      <c r="C843" s="146" t="s">
        <v>1572</v>
      </c>
      <c r="D843" s="213">
        <v>1959</v>
      </c>
      <c r="E843" s="215" t="s">
        <v>1573</v>
      </c>
      <c r="F843" s="145" t="s">
        <v>1574</v>
      </c>
      <c r="G843" s="11" t="str">
        <f t="shared" si="107"/>
        <v xml:space="preserve"> </v>
      </c>
      <c r="H843" s="10"/>
      <c r="I843" s="10">
        <f>VLOOKUP(C843,CHIARO1,7,FALSE)</f>
        <v>25</v>
      </c>
      <c r="J843" s="10"/>
      <c r="K843" s="10"/>
      <c r="L843" s="123"/>
      <c r="M843" s="10"/>
      <c r="N843" s="55"/>
      <c r="O843" s="12"/>
      <c r="P843" s="12">
        <f t="shared" si="108"/>
        <v>25</v>
      </c>
      <c r="Q843" s="12">
        <f t="shared" si="109"/>
        <v>1</v>
      </c>
      <c r="R843" s="12">
        <f t="shared" si="110"/>
        <v>25</v>
      </c>
    </row>
    <row r="844" spans="1:18">
      <c r="A844" s="12">
        <v>49</v>
      </c>
      <c r="B844" s="147" t="s">
        <v>106</v>
      </c>
      <c r="C844" s="9" t="s">
        <v>2509</v>
      </c>
      <c r="D844" s="10">
        <v>1959</v>
      </c>
      <c r="E844" s="46" t="s">
        <v>2346</v>
      </c>
      <c r="F844" s="9" t="s">
        <v>2347</v>
      </c>
      <c r="G844" s="11" t="str">
        <f t="shared" si="107"/>
        <v xml:space="preserve"> </v>
      </c>
      <c r="H844" s="9"/>
      <c r="I844" s="9"/>
      <c r="J844" s="9"/>
      <c r="K844" s="9"/>
      <c r="L844" s="9"/>
      <c r="M844" s="9"/>
      <c r="N844" s="267">
        <v>25</v>
      </c>
      <c r="O844" s="12"/>
      <c r="P844" s="12">
        <f t="shared" si="108"/>
        <v>25</v>
      </c>
      <c r="Q844" s="12">
        <f t="shared" si="109"/>
        <v>1</v>
      </c>
      <c r="R844" s="12">
        <f t="shared" si="110"/>
        <v>25</v>
      </c>
    </row>
    <row r="845" spans="1:18">
      <c r="A845" s="12">
        <v>50</v>
      </c>
      <c r="B845" s="147" t="s">
        <v>106</v>
      </c>
      <c r="C845" s="146" t="s">
        <v>1589</v>
      </c>
      <c r="D845" s="213">
        <v>1958</v>
      </c>
      <c r="E845" s="215" t="s">
        <v>1488</v>
      </c>
      <c r="F845" s="145" t="s">
        <v>1489</v>
      </c>
      <c r="G845" s="11" t="str">
        <f t="shared" si="107"/>
        <v xml:space="preserve"> </v>
      </c>
      <c r="H845" s="10"/>
      <c r="I845" s="10">
        <f>VLOOKUP(C845,CHIARO1,7,FALSE)</f>
        <v>24</v>
      </c>
      <c r="J845" s="10"/>
      <c r="K845" s="10"/>
      <c r="L845" s="123"/>
      <c r="M845" s="10"/>
      <c r="N845" s="55"/>
      <c r="O845" s="12"/>
      <c r="P845" s="12">
        <f t="shared" si="108"/>
        <v>24</v>
      </c>
      <c r="Q845" s="12">
        <f t="shared" si="109"/>
        <v>1</v>
      </c>
      <c r="R845" s="12">
        <f t="shared" si="110"/>
        <v>24</v>
      </c>
    </row>
    <row r="846" spans="1:18">
      <c r="A846" s="12">
        <v>51</v>
      </c>
      <c r="B846" s="147" t="s">
        <v>106</v>
      </c>
      <c r="C846" s="66" t="s">
        <v>1924</v>
      </c>
      <c r="D846" s="222">
        <v>1961</v>
      </c>
      <c r="E846" s="223" t="s">
        <v>1533</v>
      </c>
      <c r="F846" s="146" t="s">
        <v>1534</v>
      </c>
      <c r="G846" s="11" t="str">
        <f t="shared" si="107"/>
        <v xml:space="preserve"> </v>
      </c>
      <c r="H846" s="10"/>
      <c r="I846" s="10"/>
      <c r="J846" s="10"/>
      <c r="K846" s="10">
        <f>VLOOKUP(C846,severino1,8,FALSE)</f>
        <v>24</v>
      </c>
      <c r="L846" s="123"/>
      <c r="M846" s="10"/>
      <c r="N846" s="55"/>
      <c r="O846" s="12"/>
      <c r="P846" s="12">
        <f t="shared" si="108"/>
        <v>24</v>
      </c>
      <c r="Q846" s="12">
        <f t="shared" si="109"/>
        <v>1</v>
      </c>
      <c r="R846" s="12">
        <f t="shared" si="110"/>
        <v>24</v>
      </c>
    </row>
    <row r="847" spans="1:18">
      <c r="A847" s="12">
        <v>52</v>
      </c>
      <c r="B847" s="147" t="s">
        <v>106</v>
      </c>
      <c r="C847" s="9" t="s">
        <v>2514</v>
      </c>
      <c r="D847" s="10">
        <v>1959</v>
      </c>
      <c r="E847" s="46" t="s">
        <v>2357</v>
      </c>
      <c r="F847" s="9" t="s">
        <v>2358</v>
      </c>
      <c r="G847" s="11" t="str">
        <f t="shared" si="107"/>
        <v xml:space="preserve"> </v>
      </c>
      <c r="H847" s="9"/>
      <c r="I847" s="9"/>
      <c r="J847" s="9"/>
      <c r="K847" s="9"/>
      <c r="L847" s="9"/>
      <c r="M847" s="9"/>
      <c r="N847" s="267">
        <v>24</v>
      </c>
      <c r="O847" s="12"/>
      <c r="P847" s="12">
        <f t="shared" si="108"/>
        <v>24</v>
      </c>
      <c r="Q847" s="12">
        <f t="shared" si="109"/>
        <v>1</v>
      </c>
      <c r="R847" s="12">
        <f t="shared" si="110"/>
        <v>24</v>
      </c>
    </row>
    <row r="848" spans="1:18">
      <c r="A848" s="12">
        <v>53</v>
      </c>
      <c r="B848" s="147" t="s">
        <v>106</v>
      </c>
      <c r="C848" s="208" t="s">
        <v>1762</v>
      </c>
      <c r="D848" s="243">
        <v>1960</v>
      </c>
      <c r="E848" s="287" t="s">
        <v>546</v>
      </c>
      <c r="F848" s="9" t="s">
        <v>1812</v>
      </c>
      <c r="G848" s="11" t="str">
        <f t="shared" si="107"/>
        <v xml:space="preserve"> </v>
      </c>
      <c r="H848" s="10"/>
      <c r="I848" s="10"/>
      <c r="J848" s="10">
        <f>VLOOKUP(C848,GAGLIANO1,8,FALSE)</f>
        <v>23</v>
      </c>
      <c r="K848" s="10"/>
      <c r="L848" s="123"/>
      <c r="M848" s="10"/>
      <c r="N848" s="55"/>
      <c r="O848" s="12"/>
      <c r="P848" s="12">
        <f t="shared" si="108"/>
        <v>23</v>
      </c>
      <c r="Q848" s="12">
        <f t="shared" si="109"/>
        <v>1</v>
      </c>
      <c r="R848" s="12">
        <f t="shared" si="110"/>
        <v>23</v>
      </c>
    </row>
    <row r="849" spans="1:18">
      <c r="A849" s="12">
        <v>54</v>
      </c>
      <c r="B849" s="147" t="s">
        <v>106</v>
      </c>
      <c r="C849" s="146" t="s">
        <v>1600</v>
      </c>
      <c r="D849" s="213">
        <v>1958</v>
      </c>
      <c r="E849" s="215" t="s">
        <v>476</v>
      </c>
      <c r="F849" s="145" t="s">
        <v>477</v>
      </c>
      <c r="G849" s="11" t="str">
        <f t="shared" si="107"/>
        <v xml:space="preserve"> </v>
      </c>
      <c r="H849" s="10"/>
      <c r="I849" s="10">
        <f>VLOOKUP(C849,CHIARO1,7,FALSE)</f>
        <v>23</v>
      </c>
      <c r="J849" s="10"/>
      <c r="K849" s="10"/>
      <c r="L849" s="123"/>
      <c r="M849" s="10"/>
      <c r="N849" s="55"/>
      <c r="O849" s="12"/>
      <c r="P849" s="12">
        <f t="shared" si="108"/>
        <v>23</v>
      </c>
      <c r="Q849" s="12">
        <f t="shared" si="109"/>
        <v>1</v>
      </c>
      <c r="R849" s="12">
        <f t="shared" si="110"/>
        <v>23</v>
      </c>
    </row>
    <row r="850" spans="1:18">
      <c r="A850" s="12">
        <v>55</v>
      </c>
      <c r="B850" s="147" t="s">
        <v>106</v>
      </c>
      <c r="C850" s="9" t="s">
        <v>2522</v>
      </c>
      <c r="D850" s="10">
        <v>1961</v>
      </c>
      <c r="E850" s="46" t="s">
        <v>2359</v>
      </c>
      <c r="F850" s="9" t="s">
        <v>2360</v>
      </c>
      <c r="G850" s="11" t="str">
        <f t="shared" si="107"/>
        <v xml:space="preserve"> </v>
      </c>
      <c r="H850" s="9"/>
      <c r="I850" s="9"/>
      <c r="J850" s="9"/>
      <c r="K850" s="9"/>
      <c r="L850" s="9"/>
      <c r="M850" s="9"/>
      <c r="N850" s="267">
        <v>23</v>
      </c>
      <c r="O850" s="12"/>
      <c r="P850" s="12">
        <f t="shared" si="108"/>
        <v>23</v>
      </c>
      <c r="Q850" s="12">
        <f t="shared" si="109"/>
        <v>1</v>
      </c>
      <c r="R850" s="12">
        <f t="shared" si="110"/>
        <v>23</v>
      </c>
    </row>
    <row r="851" spans="1:18">
      <c r="A851" s="12">
        <v>56</v>
      </c>
      <c r="B851" s="147" t="s">
        <v>106</v>
      </c>
      <c r="C851" s="95" t="s">
        <v>698</v>
      </c>
      <c r="D851" s="241">
        <v>1960</v>
      </c>
      <c r="E851" s="229" t="s">
        <v>699</v>
      </c>
      <c r="F851" s="138" t="s">
        <v>700</v>
      </c>
      <c r="G851" s="11" t="str">
        <f t="shared" si="107"/>
        <v xml:space="preserve"> </v>
      </c>
      <c r="H851" s="10">
        <f>VLOOKUP(C851,'1 PORTOSELVAGGIO'!MONOPOLI,5,FALSE)</f>
        <v>22</v>
      </c>
      <c r="I851" s="10"/>
      <c r="J851" s="10"/>
      <c r="K851" s="10"/>
      <c r="L851" s="123"/>
      <c r="M851" s="10"/>
      <c r="N851" s="55"/>
      <c r="O851" s="12"/>
      <c r="P851" s="12">
        <f t="shared" si="108"/>
        <v>22</v>
      </c>
      <c r="Q851" s="12">
        <f t="shared" si="109"/>
        <v>1</v>
      </c>
      <c r="R851" s="12">
        <f t="shared" si="110"/>
        <v>22</v>
      </c>
    </row>
    <row r="852" spans="1:18">
      <c r="A852" s="12">
        <v>57</v>
      </c>
      <c r="B852" s="147" t="s">
        <v>106</v>
      </c>
      <c r="C852" s="95" t="s">
        <v>875</v>
      </c>
      <c r="D852" s="241">
        <v>1958</v>
      </c>
      <c r="E852" s="229" t="s">
        <v>598</v>
      </c>
      <c r="F852" s="138" t="s">
        <v>599</v>
      </c>
      <c r="G852" s="11" t="str">
        <f t="shared" si="107"/>
        <v xml:space="preserve"> </v>
      </c>
      <c r="H852" s="10">
        <f>VLOOKUP(C852,'1 PORTOSELVAGGIO'!MONOPOLI,5,FALSE)</f>
        <v>4</v>
      </c>
      <c r="I852" s="10"/>
      <c r="J852" s="10">
        <f>VLOOKUP(C852,GAGLIANO1,8,FALSE)</f>
        <v>18</v>
      </c>
      <c r="K852" s="10"/>
      <c r="L852" s="123"/>
      <c r="M852" s="10"/>
      <c r="N852" s="55"/>
      <c r="O852" s="12"/>
      <c r="P852" s="12">
        <f t="shared" si="108"/>
        <v>22</v>
      </c>
      <c r="Q852" s="12">
        <f t="shared" si="109"/>
        <v>2</v>
      </c>
      <c r="R852" s="12">
        <f t="shared" si="110"/>
        <v>22</v>
      </c>
    </row>
    <row r="853" spans="1:18">
      <c r="A853" s="12">
        <v>58</v>
      </c>
      <c r="B853" s="147" t="s">
        <v>106</v>
      </c>
      <c r="C853" s="208" t="s">
        <v>1763</v>
      </c>
      <c r="D853" s="243">
        <v>1959</v>
      </c>
      <c r="E853" s="287" t="s">
        <v>546</v>
      </c>
      <c r="F853" s="9" t="s">
        <v>1812</v>
      </c>
      <c r="G853" s="11" t="str">
        <f t="shared" si="107"/>
        <v xml:space="preserve"> </v>
      </c>
      <c r="H853" s="10"/>
      <c r="I853" s="10"/>
      <c r="J853" s="10">
        <f>VLOOKUP(C853,GAGLIANO1,8,FALSE)</f>
        <v>22</v>
      </c>
      <c r="K853" s="10"/>
      <c r="L853" s="123"/>
      <c r="M853" s="10"/>
      <c r="N853" s="55"/>
      <c r="O853" s="12"/>
      <c r="P853" s="12">
        <f t="shared" si="108"/>
        <v>22</v>
      </c>
      <c r="Q853" s="12">
        <f t="shared" si="109"/>
        <v>1</v>
      </c>
      <c r="R853" s="12">
        <f t="shared" si="110"/>
        <v>22</v>
      </c>
    </row>
    <row r="854" spans="1:18">
      <c r="A854" s="12">
        <v>59</v>
      </c>
      <c r="B854" s="147" t="s">
        <v>106</v>
      </c>
      <c r="C854" s="208" t="s">
        <v>1764</v>
      </c>
      <c r="D854" s="243">
        <v>1961</v>
      </c>
      <c r="E854" s="287" t="s">
        <v>598</v>
      </c>
      <c r="F854" s="9" t="s">
        <v>599</v>
      </c>
      <c r="G854" s="11" t="str">
        <f t="shared" si="107"/>
        <v xml:space="preserve"> </v>
      </c>
      <c r="H854" s="10"/>
      <c r="I854" s="10"/>
      <c r="J854" s="10">
        <f>VLOOKUP(C854,GAGLIANO1,8,FALSE)</f>
        <v>21</v>
      </c>
      <c r="K854" s="10"/>
      <c r="L854" s="123"/>
      <c r="M854" s="10"/>
      <c r="N854" s="55"/>
      <c r="O854" s="12"/>
      <c r="P854" s="12">
        <f t="shared" si="108"/>
        <v>21</v>
      </c>
      <c r="Q854" s="12">
        <f t="shared" si="109"/>
        <v>1</v>
      </c>
      <c r="R854" s="12">
        <f t="shared" si="110"/>
        <v>21</v>
      </c>
    </row>
    <row r="855" spans="1:18">
      <c r="A855" s="12">
        <v>60</v>
      </c>
      <c r="B855" s="147" t="s">
        <v>106</v>
      </c>
      <c r="C855" s="66" t="s">
        <v>1935</v>
      </c>
      <c r="D855" s="222">
        <v>1960</v>
      </c>
      <c r="E855" s="223" t="s">
        <v>1483</v>
      </c>
      <c r="F855" s="146" t="s">
        <v>1484</v>
      </c>
      <c r="G855" s="11" t="str">
        <f t="shared" si="107"/>
        <v xml:space="preserve"> </v>
      </c>
      <c r="H855" s="10"/>
      <c r="I855" s="10"/>
      <c r="J855" s="10"/>
      <c r="K855" s="10">
        <f>VLOOKUP(C855,severino1,8,FALSE)</f>
        <v>21</v>
      </c>
      <c r="L855" s="123"/>
      <c r="M855" s="10"/>
      <c r="N855" s="55"/>
      <c r="O855" s="12"/>
      <c r="P855" s="12">
        <f t="shared" si="108"/>
        <v>21</v>
      </c>
      <c r="Q855" s="12">
        <f t="shared" si="109"/>
        <v>1</v>
      </c>
      <c r="R855" s="12">
        <f t="shared" si="110"/>
        <v>21</v>
      </c>
    </row>
    <row r="856" spans="1:18">
      <c r="A856" s="12">
        <v>61</v>
      </c>
      <c r="B856" s="147" t="s">
        <v>106</v>
      </c>
      <c r="C856" s="9" t="s">
        <v>2558</v>
      </c>
      <c r="D856" s="10">
        <v>1959</v>
      </c>
      <c r="E856" s="46" t="s">
        <v>2088</v>
      </c>
      <c r="F856" s="9" t="s">
        <v>2069</v>
      </c>
      <c r="G856" s="11" t="str">
        <f t="shared" si="107"/>
        <v xml:space="preserve"> </v>
      </c>
      <c r="H856" s="9"/>
      <c r="I856" s="9"/>
      <c r="J856" s="9"/>
      <c r="K856" s="9"/>
      <c r="L856" s="9"/>
      <c r="M856" s="9"/>
      <c r="N856" s="267">
        <v>21</v>
      </c>
      <c r="O856" s="12"/>
      <c r="P856" s="12">
        <f t="shared" si="108"/>
        <v>21</v>
      </c>
      <c r="Q856" s="12">
        <f t="shared" si="109"/>
        <v>1</v>
      </c>
      <c r="R856" s="12">
        <f t="shared" si="110"/>
        <v>21</v>
      </c>
    </row>
    <row r="857" spans="1:18">
      <c r="A857" s="12">
        <v>62</v>
      </c>
      <c r="B857" s="147" t="s">
        <v>106</v>
      </c>
      <c r="C857" s="95" t="s">
        <v>420</v>
      </c>
      <c r="D857" s="241">
        <v>1960</v>
      </c>
      <c r="E857" s="229" t="s">
        <v>538</v>
      </c>
      <c r="F857" s="138" t="s">
        <v>539</v>
      </c>
      <c r="G857" s="11" t="str">
        <f t="shared" si="107"/>
        <v xml:space="preserve"> </v>
      </c>
      <c r="H857" s="10">
        <f>VLOOKUP(C857,'1 PORTOSELVAGGIO'!MONOPOLI,5,FALSE)</f>
        <v>3</v>
      </c>
      <c r="I857" s="10"/>
      <c r="J857" s="10">
        <f>VLOOKUP(C857,GAGLIANO1,8,FALSE)</f>
        <v>17</v>
      </c>
      <c r="K857" s="10"/>
      <c r="L857" s="123"/>
      <c r="M857" s="10"/>
      <c r="N857" s="55"/>
      <c r="O857" s="12"/>
      <c r="P857" s="12">
        <f t="shared" si="108"/>
        <v>20</v>
      </c>
      <c r="Q857" s="12">
        <f t="shared" si="109"/>
        <v>2</v>
      </c>
      <c r="R857" s="12">
        <f t="shared" si="110"/>
        <v>20</v>
      </c>
    </row>
    <row r="858" spans="1:18" s="128" customFormat="1">
      <c r="A858" s="12">
        <v>63</v>
      </c>
      <c r="B858" s="147" t="s">
        <v>106</v>
      </c>
      <c r="C858" s="95" t="s">
        <v>715</v>
      </c>
      <c r="D858" s="241">
        <v>1961</v>
      </c>
      <c r="E858" s="229" t="s">
        <v>514</v>
      </c>
      <c r="F858" s="138" t="s">
        <v>515</v>
      </c>
      <c r="G858" s="11" t="str">
        <f t="shared" si="107"/>
        <v xml:space="preserve"> </v>
      </c>
      <c r="H858" s="10">
        <f>VLOOKUP(C858,'1 PORTOSELVAGGIO'!MONOPOLI,5,FALSE)</f>
        <v>20</v>
      </c>
      <c r="I858" s="10"/>
      <c r="J858" s="10"/>
      <c r="K858" s="10"/>
      <c r="L858" s="123"/>
      <c r="M858" s="10"/>
      <c r="N858" s="55"/>
      <c r="O858" s="12"/>
      <c r="P858" s="12">
        <f t="shared" si="108"/>
        <v>20</v>
      </c>
      <c r="Q858" s="12">
        <f t="shared" si="109"/>
        <v>1</v>
      </c>
      <c r="R858" s="12">
        <f t="shared" si="110"/>
        <v>20</v>
      </c>
    </row>
    <row r="859" spans="1:18" s="128" customFormat="1">
      <c r="A859" s="12">
        <v>64</v>
      </c>
      <c r="B859" s="147" t="s">
        <v>106</v>
      </c>
      <c r="C859" s="66" t="s">
        <v>1937</v>
      </c>
      <c r="D859" s="213">
        <v>1960</v>
      </c>
      <c r="E859" s="215" t="s">
        <v>913</v>
      </c>
      <c r="F859" s="145" t="s">
        <v>914</v>
      </c>
      <c r="G859" s="11" t="str">
        <f t="shared" si="107"/>
        <v xml:space="preserve"> </v>
      </c>
      <c r="H859" s="10"/>
      <c r="I859" s="10"/>
      <c r="J859" s="10"/>
      <c r="K859" s="10">
        <f>VLOOKUP(C859,severino1,8,FALSE)</f>
        <v>20</v>
      </c>
      <c r="L859" s="123"/>
      <c r="M859" s="10"/>
      <c r="N859" s="55"/>
      <c r="O859" s="12"/>
      <c r="P859" s="12">
        <f t="shared" si="108"/>
        <v>20</v>
      </c>
      <c r="Q859" s="12">
        <f t="shared" si="109"/>
        <v>1</v>
      </c>
      <c r="R859" s="12">
        <f t="shared" si="110"/>
        <v>20</v>
      </c>
    </row>
    <row r="860" spans="1:18" s="128" customFormat="1">
      <c r="A860" s="12">
        <v>65</v>
      </c>
      <c r="B860" s="147" t="s">
        <v>106</v>
      </c>
      <c r="C860" s="9" t="s">
        <v>2566</v>
      </c>
      <c r="D860" s="10">
        <v>1961</v>
      </c>
      <c r="E860" s="46" t="s">
        <v>2334</v>
      </c>
      <c r="F860" s="9" t="s">
        <v>2335</v>
      </c>
      <c r="G860" s="11" t="str">
        <f t="shared" si="107"/>
        <v xml:space="preserve"> </v>
      </c>
      <c r="H860" s="9"/>
      <c r="I860" s="9"/>
      <c r="J860" s="9"/>
      <c r="K860" s="9"/>
      <c r="L860" s="9"/>
      <c r="M860" s="9"/>
      <c r="N860" s="267">
        <v>20</v>
      </c>
      <c r="O860" s="12"/>
      <c r="P860" s="12">
        <f t="shared" si="108"/>
        <v>20</v>
      </c>
      <c r="Q860" s="12">
        <f t="shared" si="109"/>
        <v>1</v>
      </c>
      <c r="R860" s="12">
        <f t="shared" si="110"/>
        <v>20</v>
      </c>
    </row>
    <row r="861" spans="1:18" s="128" customFormat="1">
      <c r="A861" s="12">
        <v>66</v>
      </c>
      <c r="B861" s="147" t="s">
        <v>106</v>
      </c>
      <c r="C861" s="95" t="s">
        <v>717</v>
      </c>
      <c r="D861" s="241">
        <v>1962</v>
      </c>
      <c r="E861" s="229" t="s">
        <v>588</v>
      </c>
      <c r="F861" s="138" t="s">
        <v>589</v>
      </c>
      <c r="G861" s="11" t="str">
        <f t="shared" si="107"/>
        <v xml:space="preserve"> </v>
      </c>
      <c r="H861" s="10">
        <f>VLOOKUP(C861,'1 PORTOSELVAGGIO'!MONOPOLI,5,FALSE)</f>
        <v>19</v>
      </c>
      <c r="I861" s="10"/>
      <c r="J861" s="10"/>
      <c r="K861" s="10"/>
      <c r="L861" s="123"/>
      <c r="M861" s="10"/>
      <c r="N861" s="55"/>
      <c r="O861" s="12"/>
      <c r="P861" s="12">
        <f t="shared" si="108"/>
        <v>19</v>
      </c>
      <c r="Q861" s="12">
        <f t="shared" si="109"/>
        <v>1</v>
      </c>
      <c r="R861" s="12">
        <f t="shared" si="110"/>
        <v>19</v>
      </c>
    </row>
    <row r="862" spans="1:18" s="128" customFormat="1">
      <c r="A862" s="12">
        <v>67</v>
      </c>
      <c r="B862" s="147" t="s">
        <v>106</v>
      </c>
      <c r="C862" s="66" t="s">
        <v>1939</v>
      </c>
      <c r="D862" s="213">
        <v>1959</v>
      </c>
      <c r="E862" s="215" t="s">
        <v>1505</v>
      </c>
      <c r="F862" s="145" t="s">
        <v>1506</v>
      </c>
      <c r="G862" s="11" t="str">
        <f t="shared" si="107"/>
        <v xml:space="preserve"> </v>
      </c>
      <c r="H862" s="10"/>
      <c r="I862" s="10"/>
      <c r="J862" s="10"/>
      <c r="K862" s="10">
        <f>VLOOKUP(C862,severino1,8,FALSE)</f>
        <v>19</v>
      </c>
      <c r="L862" s="123"/>
      <c r="M862" s="10"/>
      <c r="N862" s="55"/>
      <c r="O862" s="12"/>
      <c r="P862" s="12">
        <f t="shared" si="108"/>
        <v>19</v>
      </c>
      <c r="Q862" s="12">
        <f t="shared" si="109"/>
        <v>1</v>
      </c>
      <c r="R862" s="12">
        <f t="shared" si="110"/>
        <v>19</v>
      </c>
    </row>
    <row r="863" spans="1:18" s="128" customFormat="1">
      <c r="A863" s="12">
        <v>68</v>
      </c>
      <c r="B863" s="147" t="s">
        <v>106</v>
      </c>
      <c r="C863" s="66" t="s">
        <v>2010</v>
      </c>
      <c r="D863" s="213">
        <v>1958</v>
      </c>
      <c r="E863" s="215" t="s">
        <v>2077</v>
      </c>
      <c r="F863" s="145" t="s">
        <v>2057</v>
      </c>
      <c r="G863" s="11" t="str">
        <f t="shared" si="107"/>
        <v xml:space="preserve"> </v>
      </c>
      <c r="H863" s="10"/>
      <c r="I863" s="10"/>
      <c r="J863" s="10"/>
      <c r="K863" s="10">
        <f>VLOOKUP(C863,severino1,8,FALSE)</f>
        <v>4</v>
      </c>
      <c r="L863" s="123"/>
      <c r="M863" s="10"/>
      <c r="N863" s="55">
        <v>15</v>
      </c>
      <c r="O863" s="12"/>
      <c r="P863" s="12">
        <f t="shared" si="108"/>
        <v>19</v>
      </c>
      <c r="Q863" s="12">
        <f t="shared" si="109"/>
        <v>2</v>
      </c>
      <c r="R863" s="12">
        <f t="shared" si="110"/>
        <v>19</v>
      </c>
    </row>
    <row r="864" spans="1:18" s="128" customFormat="1">
      <c r="A864" s="12">
        <v>69</v>
      </c>
      <c r="B864" s="147" t="s">
        <v>106</v>
      </c>
      <c r="C864" s="9" t="s">
        <v>2567</v>
      </c>
      <c r="D864" s="10">
        <v>1961</v>
      </c>
      <c r="E864" s="46" t="s">
        <v>2088</v>
      </c>
      <c r="F864" s="9" t="s">
        <v>2069</v>
      </c>
      <c r="G864" s="11" t="str">
        <f t="shared" ref="G864:G895" si="111">IF(COUNTIF(uomini,C864)&gt;1,"x"," ")</f>
        <v xml:space="preserve"> </v>
      </c>
      <c r="H864" s="9"/>
      <c r="I864" s="9"/>
      <c r="J864" s="9"/>
      <c r="K864" s="9"/>
      <c r="L864" s="9"/>
      <c r="M864" s="9"/>
      <c r="N864" s="267">
        <v>19</v>
      </c>
      <c r="O864" s="12"/>
      <c r="P864" s="12">
        <f t="shared" ref="P864:P895" si="112">SUM(F864:N864)</f>
        <v>19</v>
      </c>
      <c r="Q864" s="12">
        <f t="shared" ref="Q864:Q895" si="113">COUNT(F864:N864)</f>
        <v>1</v>
      </c>
      <c r="R864" s="12">
        <f t="shared" ref="R864:R895" si="114">P864</f>
        <v>19</v>
      </c>
    </row>
    <row r="865" spans="1:18" s="128" customFormat="1">
      <c r="A865" s="12">
        <v>70</v>
      </c>
      <c r="B865" s="147" t="s">
        <v>106</v>
      </c>
      <c r="C865" s="95" t="s">
        <v>719</v>
      </c>
      <c r="D865" s="241">
        <v>1959</v>
      </c>
      <c r="E865" s="229" t="s">
        <v>478</v>
      </c>
      <c r="F865" s="138" t="s">
        <v>479</v>
      </c>
      <c r="G865" s="11" t="str">
        <f t="shared" si="111"/>
        <v xml:space="preserve"> </v>
      </c>
      <c r="H865" s="10">
        <f>VLOOKUP(C865,'1 PORTOSELVAGGIO'!MONOPOLI,5,FALSE)</f>
        <v>18</v>
      </c>
      <c r="I865" s="10"/>
      <c r="J865" s="10"/>
      <c r="K865" s="10"/>
      <c r="L865" s="123"/>
      <c r="M865" s="10"/>
      <c r="N865" s="55"/>
      <c r="O865" s="12"/>
      <c r="P865" s="12">
        <f t="shared" si="112"/>
        <v>18</v>
      </c>
      <c r="Q865" s="12">
        <f t="shared" si="113"/>
        <v>1</v>
      </c>
      <c r="R865" s="12">
        <f t="shared" si="114"/>
        <v>18</v>
      </c>
    </row>
    <row r="866" spans="1:18" s="128" customFormat="1">
      <c r="A866" s="12">
        <v>71</v>
      </c>
      <c r="B866" s="147" t="s">
        <v>106</v>
      </c>
      <c r="C866" s="66" t="s">
        <v>1940</v>
      </c>
      <c r="D866" s="213">
        <v>1960</v>
      </c>
      <c r="E866" s="215" t="s">
        <v>1509</v>
      </c>
      <c r="F866" s="145" t="s">
        <v>1510</v>
      </c>
      <c r="G866" s="11" t="str">
        <f t="shared" si="111"/>
        <v xml:space="preserve"> </v>
      </c>
      <c r="H866" s="10"/>
      <c r="I866" s="10"/>
      <c r="J866" s="10"/>
      <c r="K866" s="10">
        <f>VLOOKUP(C866,severino1,8,FALSE)</f>
        <v>18</v>
      </c>
      <c r="L866" s="123"/>
      <c r="M866" s="10"/>
      <c r="N866" s="55"/>
      <c r="O866" s="12"/>
      <c r="P866" s="12">
        <f t="shared" si="112"/>
        <v>18</v>
      </c>
      <c r="Q866" s="12">
        <f t="shared" si="113"/>
        <v>1</v>
      </c>
      <c r="R866" s="12">
        <f t="shared" si="114"/>
        <v>18</v>
      </c>
    </row>
    <row r="867" spans="1:18" s="128" customFormat="1">
      <c r="A867" s="12">
        <v>72</v>
      </c>
      <c r="B867" s="147" t="s">
        <v>106</v>
      </c>
      <c r="C867" s="9" t="s">
        <v>2568</v>
      </c>
      <c r="D867" s="10">
        <v>1960</v>
      </c>
      <c r="E867" s="46" t="s">
        <v>467</v>
      </c>
      <c r="F867" s="9" t="s">
        <v>468</v>
      </c>
      <c r="G867" s="11" t="str">
        <f t="shared" si="111"/>
        <v xml:space="preserve"> </v>
      </c>
      <c r="H867" s="9"/>
      <c r="I867" s="9"/>
      <c r="J867" s="9"/>
      <c r="K867" s="9"/>
      <c r="L867" s="9"/>
      <c r="M867" s="9"/>
      <c r="N867" s="267">
        <v>18</v>
      </c>
      <c r="O867" s="12"/>
      <c r="P867" s="12">
        <f t="shared" si="112"/>
        <v>18</v>
      </c>
      <c r="Q867" s="12">
        <f t="shared" si="113"/>
        <v>1</v>
      </c>
      <c r="R867" s="12">
        <f t="shared" si="114"/>
        <v>18</v>
      </c>
    </row>
    <row r="868" spans="1:18" s="128" customFormat="1">
      <c r="A868" s="12">
        <v>73</v>
      </c>
      <c r="B868" s="147" t="s">
        <v>106</v>
      </c>
      <c r="C868" s="95" t="s">
        <v>748</v>
      </c>
      <c r="D868" s="241">
        <v>1959</v>
      </c>
      <c r="E868" s="229" t="s">
        <v>514</v>
      </c>
      <c r="F868" s="138" t="s">
        <v>515</v>
      </c>
      <c r="G868" s="11" t="str">
        <f t="shared" si="111"/>
        <v xml:space="preserve"> </v>
      </c>
      <c r="H868" s="10">
        <f>VLOOKUP(C868,'1 PORTOSELVAGGIO'!MONOPOLI,5,FALSE)</f>
        <v>17</v>
      </c>
      <c r="I868" s="10"/>
      <c r="J868" s="10"/>
      <c r="K868" s="10"/>
      <c r="L868" s="123"/>
      <c r="M868" s="10"/>
      <c r="N868" s="55"/>
      <c r="O868" s="12"/>
      <c r="P868" s="12">
        <f t="shared" si="112"/>
        <v>17</v>
      </c>
      <c r="Q868" s="12">
        <f t="shared" si="113"/>
        <v>1</v>
      </c>
      <c r="R868" s="12">
        <f t="shared" si="114"/>
        <v>17</v>
      </c>
    </row>
    <row r="869" spans="1:18" s="128" customFormat="1">
      <c r="A869" s="12">
        <v>74</v>
      </c>
      <c r="B869" s="147" t="s">
        <v>106</v>
      </c>
      <c r="C869" s="66" t="s">
        <v>1942</v>
      </c>
      <c r="D869" s="213">
        <v>1960</v>
      </c>
      <c r="E869" s="215" t="s">
        <v>517</v>
      </c>
      <c r="F869" s="145" t="s">
        <v>518</v>
      </c>
      <c r="G869" s="11" t="str">
        <f t="shared" si="111"/>
        <v xml:space="preserve"> </v>
      </c>
      <c r="H869" s="10"/>
      <c r="I869" s="10"/>
      <c r="J869" s="10"/>
      <c r="K869" s="10">
        <f>VLOOKUP(C869,severino1,8,FALSE)</f>
        <v>17</v>
      </c>
      <c r="L869" s="123"/>
      <c r="M869" s="10"/>
      <c r="N869" s="55"/>
      <c r="O869" s="12"/>
      <c r="P869" s="12">
        <f t="shared" si="112"/>
        <v>17</v>
      </c>
      <c r="Q869" s="12">
        <f t="shared" si="113"/>
        <v>1</v>
      </c>
      <c r="R869" s="12">
        <f t="shared" si="114"/>
        <v>17</v>
      </c>
    </row>
    <row r="870" spans="1:18" s="128" customFormat="1">
      <c r="A870" s="12">
        <v>75</v>
      </c>
      <c r="B870" s="147" t="s">
        <v>106</v>
      </c>
      <c r="C870" s="9" t="s">
        <v>2569</v>
      </c>
      <c r="D870" s="10">
        <v>1962</v>
      </c>
      <c r="E870" s="46" t="s">
        <v>2334</v>
      </c>
      <c r="F870" s="9" t="s">
        <v>2335</v>
      </c>
      <c r="G870" s="11" t="str">
        <f t="shared" si="111"/>
        <v xml:space="preserve"> </v>
      </c>
      <c r="H870" s="9"/>
      <c r="I870" s="9"/>
      <c r="J870" s="9"/>
      <c r="K870" s="9"/>
      <c r="L870" s="9"/>
      <c r="M870" s="9"/>
      <c r="N870" s="267">
        <v>17</v>
      </c>
      <c r="O870" s="12"/>
      <c r="P870" s="12">
        <f t="shared" si="112"/>
        <v>17</v>
      </c>
      <c r="Q870" s="12">
        <f t="shared" si="113"/>
        <v>1</v>
      </c>
      <c r="R870" s="12">
        <f t="shared" si="114"/>
        <v>17</v>
      </c>
    </row>
    <row r="871" spans="1:18" s="128" customFormat="1">
      <c r="A871" s="12">
        <v>76</v>
      </c>
      <c r="B871" s="147" t="s">
        <v>106</v>
      </c>
      <c r="C871" s="208" t="s">
        <v>1777</v>
      </c>
      <c r="D871" s="243">
        <v>1962</v>
      </c>
      <c r="E871" s="287" t="s">
        <v>856</v>
      </c>
      <c r="F871" s="9" t="s">
        <v>857</v>
      </c>
      <c r="G871" s="11" t="str">
        <f t="shared" si="111"/>
        <v xml:space="preserve"> </v>
      </c>
      <c r="H871" s="10"/>
      <c r="I871" s="10"/>
      <c r="J871" s="10">
        <f>VLOOKUP(C871,GAGLIANO1,8,FALSE)</f>
        <v>16</v>
      </c>
      <c r="K871" s="10"/>
      <c r="L871" s="123"/>
      <c r="M871" s="10"/>
      <c r="N871" s="55"/>
      <c r="O871" s="12"/>
      <c r="P871" s="12">
        <f t="shared" si="112"/>
        <v>16</v>
      </c>
      <c r="Q871" s="12">
        <f t="shared" si="113"/>
        <v>1</v>
      </c>
      <c r="R871" s="12">
        <f t="shared" si="114"/>
        <v>16</v>
      </c>
    </row>
    <row r="872" spans="1:18" s="128" customFormat="1">
      <c r="A872" s="12">
        <v>77</v>
      </c>
      <c r="B872" s="147" t="s">
        <v>106</v>
      </c>
      <c r="C872" s="95" t="s">
        <v>749</v>
      </c>
      <c r="D872" s="241">
        <v>1958</v>
      </c>
      <c r="E872" s="229" t="s">
        <v>514</v>
      </c>
      <c r="F872" s="138" t="s">
        <v>515</v>
      </c>
      <c r="G872" s="11" t="str">
        <f t="shared" si="111"/>
        <v xml:space="preserve"> </v>
      </c>
      <c r="H872" s="10">
        <f>VLOOKUP(C872,'1 PORTOSELVAGGIO'!MONOPOLI,5,FALSE)</f>
        <v>16</v>
      </c>
      <c r="I872" s="10"/>
      <c r="J872" s="10"/>
      <c r="K872" s="10"/>
      <c r="L872" s="123"/>
      <c r="M872" s="10"/>
      <c r="N872" s="55"/>
      <c r="O872" s="12"/>
      <c r="P872" s="12">
        <f t="shared" si="112"/>
        <v>16</v>
      </c>
      <c r="Q872" s="12">
        <f t="shared" si="113"/>
        <v>1</v>
      </c>
      <c r="R872" s="12">
        <f t="shared" si="114"/>
        <v>16</v>
      </c>
    </row>
    <row r="873" spans="1:18" s="128" customFormat="1">
      <c r="A873" s="12">
        <v>78</v>
      </c>
      <c r="B873" s="147" t="s">
        <v>106</v>
      </c>
      <c r="C873" s="66" t="s">
        <v>1947</v>
      </c>
      <c r="D873" s="213">
        <v>1961</v>
      </c>
      <c r="E873" s="215" t="s">
        <v>1479</v>
      </c>
      <c r="F873" s="145" t="s">
        <v>1480</v>
      </c>
      <c r="G873" s="11" t="str">
        <f t="shared" si="111"/>
        <v xml:space="preserve"> </v>
      </c>
      <c r="H873" s="10"/>
      <c r="I873" s="10"/>
      <c r="J873" s="10"/>
      <c r="K873" s="10">
        <f>VLOOKUP(C873,severino1,8,FALSE)</f>
        <v>16</v>
      </c>
      <c r="L873" s="123"/>
      <c r="M873" s="10"/>
      <c r="N873" s="55"/>
      <c r="O873" s="12"/>
      <c r="P873" s="12">
        <f t="shared" si="112"/>
        <v>16</v>
      </c>
      <c r="Q873" s="12">
        <f t="shared" si="113"/>
        <v>1</v>
      </c>
      <c r="R873" s="12">
        <f t="shared" si="114"/>
        <v>16</v>
      </c>
    </row>
    <row r="874" spans="1:18" s="128" customFormat="1">
      <c r="A874" s="12">
        <v>79</v>
      </c>
      <c r="B874" s="147" t="s">
        <v>106</v>
      </c>
      <c r="C874" s="9" t="s">
        <v>2570</v>
      </c>
      <c r="D874" s="10">
        <v>1959</v>
      </c>
      <c r="E874" s="46" t="s">
        <v>2361</v>
      </c>
      <c r="F874" s="9" t="s">
        <v>2362</v>
      </c>
      <c r="G874" s="11" t="str">
        <f t="shared" si="111"/>
        <v xml:space="preserve"> </v>
      </c>
      <c r="H874" s="9"/>
      <c r="I874" s="9"/>
      <c r="J874" s="9"/>
      <c r="K874" s="9"/>
      <c r="L874" s="9"/>
      <c r="M874" s="9"/>
      <c r="N874" s="267">
        <v>16</v>
      </c>
      <c r="O874" s="12"/>
      <c r="P874" s="12">
        <f t="shared" si="112"/>
        <v>16</v>
      </c>
      <c r="Q874" s="12">
        <f t="shared" si="113"/>
        <v>1</v>
      </c>
      <c r="R874" s="12">
        <f t="shared" si="114"/>
        <v>16</v>
      </c>
    </row>
    <row r="875" spans="1:18" s="128" customFormat="1">
      <c r="A875" s="12">
        <v>80</v>
      </c>
      <c r="B875" s="147" t="s">
        <v>106</v>
      </c>
      <c r="C875" s="208" t="s">
        <v>1782</v>
      </c>
      <c r="D875" s="243">
        <v>1958</v>
      </c>
      <c r="E875" s="287" t="s">
        <v>1806</v>
      </c>
      <c r="F875" s="9" t="s">
        <v>1807</v>
      </c>
      <c r="G875" s="11" t="str">
        <f t="shared" si="111"/>
        <v xml:space="preserve"> </v>
      </c>
      <c r="H875" s="10"/>
      <c r="I875" s="10"/>
      <c r="J875" s="10">
        <f>VLOOKUP(C875,GAGLIANO1,8,FALSE)</f>
        <v>15</v>
      </c>
      <c r="K875" s="10"/>
      <c r="L875" s="123"/>
      <c r="M875" s="10"/>
      <c r="N875" s="55"/>
      <c r="O875" s="12"/>
      <c r="P875" s="12">
        <f t="shared" si="112"/>
        <v>15</v>
      </c>
      <c r="Q875" s="12">
        <f t="shared" si="113"/>
        <v>1</v>
      </c>
      <c r="R875" s="12">
        <f t="shared" si="114"/>
        <v>15</v>
      </c>
    </row>
    <row r="876" spans="1:18" s="128" customFormat="1">
      <c r="A876" s="12">
        <v>81</v>
      </c>
      <c r="B876" s="147" t="s">
        <v>106</v>
      </c>
      <c r="C876" s="66" t="s">
        <v>1953</v>
      </c>
      <c r="D876" s="213">
        <v>1961</v>
      </c>
      <c r="E876" s="215" t="s">
        <v>884</v>
      </c>
      <c r="F876" s="145" t="s">
        <v>885</v>
      </c>
      <c r="G876" s="11" t="str">
        <f t="shared" si="111"/>
        <v xml:space="preserve"> </v>
      </c>
      <c r="H876" s="10"/>
      <c r="I876" s="10"/>
      <c r="J876" s="10"/>
      <c r="K876" s="10">
        <f>VLOOKUP(C876,severino1,8,FALSE)</f>
        <v>15</v>
      </c>
      <c r="L876" s="123"/>
      <c r="M876" s="10"/>
      <c r="N876" s="55"/>
      <c r="O876" s="12"/>
      <c r="P876" s="12">
        <f t="shared" si="112"/>
        <v>15</v>
      </c>
      <c r="Q876" s="12">
        <f t="shared" si="113"/>
        <v>1</v>
      </c>
      <c r="R876" s="12">
        <f t="shared" si="114"/>
        <v>15</v>
      </c>
    </row>
    <row r="877" spans="1:18" s="128" customFormat="1">
      <c r="A877" s="12">
        <v>82</v>
      </c>
      <c r="B877" s="147" t="s">
        <v>106</v>
      </c>
      <c r="C877" s="95" t="s">
        <v>760</v>
      </c>
      <c r="D877" s="241">
        <v>1958</v>
      </c>
      <c r="E877" s="229" t="s">
        <v>689</v>
      </c>
      <c r="F877" s="138" t="s">
        <v>690</v>
      </c>
      <c r="G877" s="11" t="str">
        <f t="shared" si="111"/>
        <v xml:space="preserve"> </v>
      </c>
      <c r="H877" s="10">
        <f>VLOOKUP(C877,'1 PORTOSELVAGGIO'!MONOPOLI,5,FALSE)</f>
        <v>14</v>
      </c>
      <c r="I877" s="10"/>
      <c r="J877" s="10"/>
      <c r="K877" s="10"/>
      <c r="L877" s="123"/>
      <c r="M877" s="10"/>
      <c r="N877" s="55"/>
      <c r="O877" s="12"/>
      <c r="P877" s="12">
        <f t="shared" si="112"/>
        <v>14</v>
      </c>
      <c r="Q877" s="12">
        <f t="shared" si="113"/>
        <v>1</v>
      </c>
      <c r="R877" s="12">
        <f t="shared" si="114"/>
        <v>14</v>
      </c>
    </row>
    <row r="878" spans="1:18" s="128" customFormat="1">
      <c r="A878" s="12">
        <v>83</v>
      </c>
      <c r="B878" s="147" t="s">
        <v>106</v>
      </c>
      <c r="C878" s="208" t="s">
        <v>1786</v>
      </c>
      <c r="D878" s="243">
        <v>1961</v>
      </c>
      <c r="E878" s="287" t="s">
        <v>832</v>
      </c>
      <c r="F878" s="9" t="s">
        <v>1817</v>
      </c>
      <c r="G878" s="11" t="str">
        <f t="shared" si="111"/>
        <v xml:space="preserve"> </v>
      </c>
      <c r="H878" s="10"/>
      <c r="I878" s="10"/>
      <c r="J878" s="10">
        <f>VLOOKUP(C878,GAGLIANO1,8,FALSE)</f>
        <v>14</v>
      </c>
      <c r="K878" s="10"/>
      <c r="L878" s="123"/>
      <c r="M878" s="10"/>
      <c r="N878" s="55"/>
      <c r="O878" s="12"/>
      <c r="P878" s="12">
        <f t="shared" si="112"/>
        <v>14</v>
      </c>
      <c r="Q878" s="12">
        <f t="shared" si="113"/>
        <v>1</v>
      </c>
      <c r="R878" s="12">
        <f t="shared" si="114"/>
        <v>14</v>
      </c>
    </row>
    <row r="879" spans="1:18" s="128" customFormat="1">
      <c r="A879" s="12">
        <v>84</v>
      </c>
      <c r="B879" s="147" t="s">
        <v>106</v>
      </c>
      <c r="C879" s="95" t="s">
        <v>1205</v>
      </c>
      <c r="D879" s="241">
        <v>1960</v>
      </c>
      <c r="E879" s="229" t="s">
        <v>794</v>
      </c>
      <c r="F879" s="138" t="s">
        <v>795</v>
      </c>
      <c r="G879" s="11" t="str">
        <f t="shared" si="111"/>
        <v xml:space="preserve"> </v>
      </c>
      <c r="H879" s="10">
        <f>VLOOKUP(C879,'1 PORTOSELVAGGIO'!MONOPOLI,5,FALSE)</f>
        <v>1</v>
      </c>
      <c r="I879" s="10"/>
      <c r="J879" s="10"/>
      <c r="K879" s="10">
        <f>VLOOKUP(C879,severino1,8,FALSE)</f>
        <v>13</v>
      </c>
      <c r="L879" s="123"/>
      <c r="M879" s="10"/>
      <c r="N879" s="55"/>
      <c r="O879" s="12"/>
      <c r="P879" s="12">
        <f t="shared" si="112"/>
        <v>14</v>
      </c>
      <c r="Q879" s="12">
        <f t="shared" si="113"/>
        <v>2</v>
      </c>
      <c r="R879" s="12">
        <f t="shared" si="114"/>
        <v>14</v>
      </c>
    </row>
    <row r="880" spans="1:18" s="128" customFormat="1">
      <c r="A880" s="12">
        <v>85</v>
      </c>
      <c r="B880" s="147" t="s">
        <v>106</v>
      </c>
      <c r="C880" s="9" t="s">
        <v>2590</v>
      </c>
      <c r="D880" s="10">
        <v>1959</v>
      </c>
      <c r="E880" s="46" t="s">
        <v>2317</v>
      </c>
      <c r="F880" s="9" t="s">
        <v>2318</v>
      </c>
      <c r="G880" s="11" t="str">
        <f t="shared" si="111"/>
        <v xml:space="preserve"> </v>
      </c>
      <c r="H880" s="9"/>
      <c r="I880" s="9"/>
      <c r="J880" s="9"/>
      <c r="K880" s="9"/>
      <c r="L880" s="9"/>
      <c r="M880" s="9"/>
      <c r="N880" s="267">
        <v>14</v>
      </c>
      <c r="O880" s="12"/>
      <c r="P880" s="12">
        <f t="shared" si="112"/>
        <v>14</v>
      </c>
      <c r="Q880" s="12">
        <f t="shared" si="113"/>
        <v>1</v>
      </c>
      <c r="R880" s="12">
        <f t="shared" si="114"/>
        <v>14</v>
      </c>
    </row>
    <row r="881" spans="1:18" s="128" customFormat="1">
      <c r="A881" s="12">
        <v>86</v>
      </c>
      <c r="B881" s="147" t="s">
        <v>106</v>
      </c>
      <c r="C881" s="95" t="s">
        <v>785</v>
      </c>
      <c r="D881" s="241">
        <v>1962</v>
      </c>
      <c r="E881" s="229" t="s">
        <v>652</v>
      </c>
      <c r="F881" s="138" t="s">
        <v>653</v>
      </c>
      <c r="G881" s="11" t="str">
        <f t="shared" si="111"/>
        <v xml:space="preserve"> </v>
      </c>
      <c r="H881" s="10">
        <f>VLOOKUP(C881,'1 PORTOSELVAGGIO'!MONOPOLI,5,FALSE)</f>
        <v>13</v>
      </c>
      <c r="I881" s="10"/>
      <c r="J881" s="10"/>
      <c r="K881" s="10"/>
      <c r="L881" s="123"/>
      <c r="M881" s="10"/>
      <c r="N881" s="55"/>
      <c r="O881" s="12"/>
      <c r="P881" s="12">
        <f t="shared" si="112"/>
        <v>13</v>
      </c>
      <c r="Q881" s="12">
        <f t="shared" si="113"/>
        <v>1</v>
      </c>
      <c r="R881" s="12">
        <f t="shared" si="114"/>
        <v>13</v>
      </c>
    </row>
    <row r="882" spans="1:18" s="128" customFormat="1">
      <c r="A882" s="12">
        <v>87</v>
      </c>
      <c r="B882" s="95" t="s">
        <v>106</v>
      </c>
      <c r="C882" s="9" t="s">
        <v>2591</v>
      </c>
      <c r="D882" s="10">
        <v>1960</v>
      </c>
      <c r="E882" s="46" t="s">
        <v>2363</v>
      </c>
      <c r="F882" s="9" t="s">
        <v>2364</v>
      </c>
      <c r="G882" s="11" t="str">
        <f t="shared" si="111"/>
        <v xml:space="preserve"> </v>
      </c>
      <c r="H882" s="9"/>
      <c r="I882" s="9"/>
      <c r="J882" s="9"/>
      <c r="K882" s="9"/>
      <c r="L882" s="9"/>
      <c r="M882" s="9"/>
      <c r="N882" s="267">
        <v>13</v>
      </c>
      <c r="O882" s="12"/>
      <c r="P882" s="12">
        <f t="shared" si="112"/>
        <v>13</v>
      </c>
      <c r="Q882" s="12">
        <f t="shared" si="113"/>
        <v>1</v>
      </c>
      <c r="R882" s="12">
        <f t="shared" si="114"/>
        <v>13</v>
      </c>
    </row>
    <row r="883" spans="1:18" s="128" customFormat="1">
      <c r="A883" s="12">
        <v>88</v>
      </c>
      <c r="B883" s="95" t="s">
        <v>106</v>
      </c>
      <c r="C883" s="208" t="s">
        <v>1792</v>
      </c>
      <c r="D883" s="243">
        <v>1962</v>
      </c>
      <c r="E883" s="287" t="s">
        <v>538</v>
      </c>
      <c r="F883" s="9" t="s">
        <v>539</v>
      </c>
      <c r="G883" s="11" t="str">
        <f t="shared" si="111"/>
        <v xml:space="preserve"> </v>
      </c>
      <c r="H883" s="10"/>
      <c r="I883" s="10"/>
      <c r="J883" s="10">
        <f>VLOOKUP(C883,GAGLIANO1,8,FALSE)</f>
        <v>12</v>
      </c>
      <c r="K883" s="10"/>
      <c r="L883" s="123"/>
      <c r="M883" s="10"/>
      <c r="N883" s="55"/>
      <c r="O883" s="12"/>
      <c r="P883" s="12">
        <f t="shared" si="112"/>
        <v>12</v>
      </c>
      <c r="Q883" s="12">
        <f t="shared" si="113"/>
        <v>1</v>
      </c>
      <c r="R883" s="12">
        <f t="shared" si="114"/>
        <v>12</v>
      </c>
    </row>
    <row r="884" spans="1:18" s="128" customFormat="1">
      <c r="A884" s="12">
        <v>89</v>
      </c>
      <c r="B884" s="95" t="s">
        <v>106</v>
      </c>
      <c r="C884" s="95" t="s">
        <v>792</v>
      </c>
      <c r="D884" s="241">
        <v>1962</v>
      </c>
      <c r="E884" s="229" t="s">
        <v>464</v>
      </c>
      <c r="F884" s="138" t="s">
        <v>465</v>
      </c>
      <c r="G884" s="11" t="str">
        <f t="shared" si="111"/>
        <v xml:space="preserve"> </v>
      </c>
      <c r="H884" s="10">
        <f>VLOOKUP(C884,'1 PORTOSELVAGGIO'!MONOPOLI,5,FALSE)</f>
        <v>12</v>
      </c>
      <c r="I884" s="10"/>
      <c r="J884" s="10"/>
      <c r="K884" s="10"/>
      <c r="L884" s="123"/>
      <c r="M884" s="10"/>
      <c r="N884" s="55"/>
      <c r="O884" s="12"/>
      <c r="P884" s="12">
        <f t="shared" si="112"/>
        <v>12</v>
      </c>
      <c r="Q884" s="12">
        <f t="shared" si="113"/>
        <v>1</v>
      </c>
      <c r="R884" s="12">
        <f t="shared" si="114"/>
        <v>12</v>
      </c>
    </row>
    <row r="885" spans="1:18" s="128" customFormat="1">
      <c r="A885" s="12">
        <v>90</v>
      </c>
      <c r="B885" s="95" t="s">
        <v>106</v>
      </c>
      <c r="C885" s="66" t="s">
        <v>1962</v>
      </c>
      <c r="D885" s="213">
        <v>1959</v>
      </c>
      <c r="E885" s="215" t="s">
        <v>1509</v>
      </c>
      <c r="F885" s="145" t="s">
        <v>1510</v>
      </c>
      <c r="G885" s="11" t="str">
        <f t="shared" si="111"/>
        <v xml:space="preserve"> </v>
      </c>
      <c r="H885" s="10"/>
      <c r="I885" s="10"/>
      <c r="J885" s="10"/>
      <c r="K885" s="10">
        <f>VLOOKUP(C885,severino1,8,FALSE)</f>
        <v>12</v>
      </c>
      <c r="L885" s="123"/>
      <c r="M885" s="10"/>
      <c r="N885" s="55"/>
      <c r="O885" s="12"/>
      <c r="P885" s="12">
        <f t="shared" si="112"/>
        <v>12</v>
      </c>
      <c r="Q885" s="12">
        <f t="shared" si="113"/>
        <v>1</v>
      </c>
      <c r="R885" s="12">
        <f t="shared" si="114"/>
        <v>12</v>
      </c>
    </row>
    <row r="886" spans="1:18" s="128" customFormat="1">
      <c r="A886" s="12">
        <v>91</v>
      </c>
      <c r="B886" s="95" t="s">
        <v>106</v>
      </c>
      <c r="C886" s="66" t="s">
        <v>2026</v>
      </c>
      <c r="D886" s="213">
        <v>1958</v>
      </c>
      <c r="E886" s="215" t="s">
        <v>2077</v>
      </c>
      <c r="F886" s="145" t="s">
        <v>2057</v>
      </c>
      <c r="G886" s="11" t="str">
        <f t="shared" si="111"/>
        <v xml:space="preserve"> </v>
      </c>
      <c r="H886" s="10"/>
      <c r="I886" s="10"/>
      <c r="J886" s="10"/>
      <c r="K886" s="10">
        <f>VLOOKUP(C886,severino1,8,FALSE)</f>
        <v>1</v>
      </c>
      <c r="L886" s="123"/>
      <c r="M886" s="10"/>
      <c r="N886" s="55">
        <v>11</v>
      </c>
      <c r="O886" s="12"/>
      <c r="P886" s="12">
        <f t="shared" si="112"/>
        <v>12</v>
      </c>
      <c r="Q886" s="12">
        <f t="shared" si="113"/>
        <v>2</v>
      </c>
      <c r="R886" s="12">
        <f t="shared" si="114"/>
        <v>12</v>
      </c>
    </row>
    <row r="887" spans="1:18" s="128" customFormat="1">
      <c r="A887" s="12">
        <v>92</v>
      </c>
      <c r="B887" s="95" t="s">
        <v>106</v>
      </c>
      <c r="C887" s="9" t="s">
        <v>2596</v>
      </c>
      <c r="D887" s="10">
        <v>1958</v>
      </c>
      <c r="E887" s="46" t="s">
        <v>2370</v>
      </c>
      <c r="F887" s="9" t="s">
        <v>2371</v>
      </c>
      <c r="G887" s="11" t="str">
        <f t="shared" si="111"/>
        <v xml:space="preserve"> </v>
      </c>
      <c r="H887" s="9"/>
      <c r="I887" s="9"/>
      <c r="J887" s="9"/>
      <c r="K887" s="9"/>
      <c r="L887" s="9"/>
      <c r="M887" s="9"/>
      <c r="N887" s="267">
        <v>12</v>
      </c>
      <c r="O887" s="12"/>
      <c r="P887" s="12">
        <f t="shared" si="112"/>
        <v>12</v>
      </c>
      <c r="Q887" s="12">
        <f t="shared" si="113"/>
        <v>1</v>
      </c>
      <c r="R887" s="12">
        <f t="shared" si="114"/>
        <v>12</v>
      </c>
    </row>
    <row r="888" spans="1:18" s="128" customFormat="1">
      <c r="A888" s="12">
        <v>93</v>
      </c>
      <c r="B888" s="95" t="s">
        <v>106</v>
      </c>
      <c r="C888" s="208" t="s">
        <v>1797</v>
      </c>
      <c r="D888" s="243">
        <v>1959</v>
      </c>
      <c r="E888" s="287" t="s">
        <v>1806</v>
      </c>
      <c r="F888" s="9" t="s">
        <v>1807</v>
      </c>
      <c r="G888" s="11" t="str">
        <f t="shared" si="111"/>
        <v xml:space="preserve"> </v>
      </c>
      <c r="H888" s="10"/>
      <c r="I888" s="10"/>
      <c r="J888" s="10">
        <f>VLOOKUP(C888,GAGLIANO1,8,FALSE)</f>
        <v>11</v>
      </c>
      <c r="K888" s="10"/>
      <c r="L888" s="123"/>
      <c r="M888" s="10"/>
      <c r="N888" s="55"/>
      <c r="O888" s="12"/>
      <c r="P888" s="12">
        <f t="shared" si="112"/>
        <v>11</v>
      </c>
      <c r="Q888" s="12">
        <f t="shared" si="113"/>
        <v>1</v>
      </c>
      <c r="R888" s="12">
        <f t="shared" si="114"/>
        <v>11</v>
      </c>
    </row>
    <row r="889" spans="1:18" s="128" customFormat="1">
      <c r="A889" s="12">
        <v>94</v>
      </c>
      <c r="B889" s="95" t="s">
        <v>106</v>
      </c>
      <c r="C889" s="66" t="s">
        <v>1965</v>
      </c>
      <c r="D889" s="213">
        <v>1960</v>
      </c>
      <c r="E889" s="215" t="s">
        <v>565</v>
      </c>
      <c r="F889" s="145" t="s">
        <v>566</v>
      </c>
      <c r="G889" s="11" t="str">
        <f t="shared" si="111"/>
        <v xml:space="preserve"> </v>
      </c>
      <c r="H889" s="10"/>
      <c r="I889" s="10"/>
      <c r="J889" s="10"/>
      <c r="K889" s="10">
        <f>VLOOKUP(C889,severino1,8,FALSE)</f>
        <v>11</v>
      </c>
      <c r="L889" s="123"/>
      <c r="M889" s="10"/>
      <c r="N889" s="55"/>
      <c r="O889" s="12"/>
      <c r="P889" s="12">
        <f t="shared" si="112"/>
        <v>11</v>
      </c>
      <c r="Q889" s="12">
        <f t="shared" si="113"/>
        <v>1</v>
      </c>
      <c r="R889" s="12">
        <f t="shared" si="114"/>
        <v>11</v>
      </c>
    </row>
    <row r="890" spans="1:18" s="128" customFormat="1">
      <c r="A890" s="12">
        <v>95</v>
      </c>
      <c r="B890" s="95" t="s">
        <v>106</v>
      </c>
      <c r="C890" s="95" t="s">
        <v>801</v>
      </c>
      <c r="D890" s="241">
        <v>1958</v>
      </c>
      <c r="E890" s="229" t="s">
        <v>569</v>
      </c>
      <c r="F890" s="138" t="s">
        <v>570</v>
      </c>
      <c r="G890" s="11" t="str">
        <f t="shared" si="111"/>
        <v xml:space="preserve"> </v>
      </c>
      <c r="H890" s="10">
        <f>VLOOKUP(C890,'1 PORTOSELVAGGIO'!MONOPOLI,5,FALSE)</f>
        <v>10</v>
      </c>
      <c r="I890" s="10"/>
      <c r="J890" s="10"/>
      <c r="K890" s="10"/>
      <c r="L890" s="123"/>
      <c r="M890" s="10"/>
      <c r="N890" s="55"/>
      <c r="O890" s="12"/>
      <c r="P890" s="12">
        <f t="shared" si="112"/>
        <v>10</v>
      </c>
      <c r="Q890" s="12">
        <f t="shared" si="113"/>
        <v>1</v>
      </c>
      <c r="R890" s="12">
        <f t="shared" si="114"/>
        <v>10</v>
      </c>
    </row>
    <row r="891" spans="1:18" s="128" customFormat="1">
      <c r="A891" s="12">
        <v>96</v>
      </c>
      <c r="B891" s="95" t="s">
        <v>106</v>
      </c>
      <c r="C891" s="208" t="s">
        <v>1804</v>
      </c>
      <c r="D891" s="243">
        <v>1959</v>
      </c>
      <c r="E891" s="287" t="s">
        <v>1809</v>
      </c>
      <c r="F891" s="9" t="s">
        <v>1810</v>
      </c>
      <c r="G891" s="11" t="str">
        <f t="shared" si="111"/>
        <v xml:space="preserve"> </v>
      </c>
      <c r="H891" s="10"/>
      <c r="I891" s="10"/>
      <c r="J891" s="10">
        <f>VLOOKUP(C891,GAGLIANO1,8,FALSE)</f>
        <v>10</v>
      </c>
      <c r="K891" s="10"/>
      <c r="L891" s="123"/>
      <c r="M891" s="10"/>
      <c r="N891" s="55"/>
      <c r="O891" s="12"/>
      <c r="P891" s="12">
        <f t="shared" si="112"/>
        <v>10</v>
      </c>
      <c r="Q891" s="12">
        <f t="shared" si="113"/>
        <v>1</v>
      </c>
      <c r="R891" s="12">
        <f t="shared" si="114"/>
        <v>10</v>
      </c>
    </row>
    <row r="892" spans="1:18" s="128" customFormat="1">
      <c r="A892" s="12">
        <v>97</v>
      </c>
      <c r="B892" s="95" t="s">
        <v>106</v>
      </c>
      <c r="C892" s="66" t="s">
        <v>1978</v>
      </c>
      <c r="D892" s="213">
        <v>1962</v>
      </c>
      <c r="E892" s="215" t="s">
        <v>1509</v>
      </c>
      <c r="F892" s="145" t="s">
        <v>1510</v>
      </c>
      <c r="G892" s="11" t="str">
        <f t="shared" si="111"/>
        <v xml:space="preserve"> </v>
      </c>
      <c r="H892" s="10"/>
      <c r="I892" s="10"/>
      <c r="J892" s="10"/>
      <c r="K892" s="10">
        <f>VLOOKUP(C892,severino1,8,FALSE)</f>
        <v>10</v>
      </c>
      <c r="L892" s="123"/>
      <c r="M892" s="10"/>
      <c r="N892" s="55"/>
      <c r="O892" s="12"/>
      <c r="P892" s="12">
        <f t="shared" si="112"/>
        <v>10</v>
      </c>
      <c r="Q892" s="12">
        <f t="shared" si="113"/>
        <v>1</v>
      </c>
      <c r="R892" s="12">
        <f t="shared" si="114"/>
        <v>10</v>
      </c>
    </row>
    <row r="893" spans="1:18" s="128" customFormat="1">
      <c r="A893" s="12">
        <v>98</v>
      </c>
      <c r="B893" s="95" t="s">
        <v>106</v>
      </c>
      <c r="C893" s="9" t="s">
        <v>2599</v>
      </c>
      <c r="D893" s="10">
        <v>1958</v>
      </c>
      <c r="E893" s="46" t="s">
        <v>2338</v>
      </c>
      <c r="F893" s="9" t="s">
        <v>2339</v>
      </c>
      <c r="G893" s="11" t="str">
        <f t="shared" si="111"/>
        <v xml:space="preserve"> </v>
      </c>
      <c r="H893" s="9"/>
      <c r="I893" s="9"/>
      <c r="J893" s="9"/>
      <c r="K893" s="9"/>
      <c r="L893" s="9"/>
      <c r="M893" s="9"/>
      <c r="N893" s="267">
        <v>10</v>
      </c>
      <c r="O893" s="12"/>
      <c r="P893" s="12">
        <f t="shared" si="112"/>
        <v>10</v>
      </c>
      <c r="Q893" s="12">
        <f t="shared" si="113"/>
        <v>1</v>
      </c>
      <c r="R893" s="12">
        <f t="shared" si="114"/>
        <v>10</v>
      </c>
    </row>
    <row r="894" spans="1:18" s="128" customFormat="1">
      <c r="A894" s="12">
        <v>99</v>
      </c>
      <c r="B894" s="95" t="s">
        <v>106</v>
      </c>
      <c r="C894" s="66" t="s">
        <v>1981</v>
      </c>
      <c r="D894" s="213">
        <v>1958</v>
      </c>
      <c r="E894" s="215" t="s">
        <v>1582</v>
      </c>
      <c r="F894" s="145" t="s">
        <v>1583</v>
      </c>
      <c r="G894" s="11" t="str">
        <f t="shared" si="111"/>
        <v xml:space="preserve"> </v>
      </c>
      <c r="H894" s="10"/>
      <c r="I894" s="10"/>
      <c r="J894" s="10"/>
      <c r="K894" s="10">
        <f>VLOOKUP(C894,severino1,8,FALSE)</f>
        <v>9</v>
      </c>
      <c r="L894" s="123"/>
      <c r="M894" s="10"/>
      <c r="N894" s="55"/>
      <c r="O894" s="12"/>
      <c r="P894" s="12">
        <f t="shared" si="112"/>
        <v>9</v>
      </c>
      <c r="Q894" s="12">
        <f t="shared" si="113"/>
        <v>1</v>
      </c>
      <c r="R894" s="12">
        <f t="shared" si="114"/>
        <v>9</v>
      </c>
    </row>
    <row r="895" spans="1:18" s="128" customFormat="1">
      <c r="A895" s="12">
        <v>100</v>
      </c>
      <c r="B895" s="95" t="s">
        <v>106</v>
      </c>
      <c r="C895" s="9" t="s">
        <v>2608</v>
      </c>
      <c r="D895" s="10">
        <v>1960</v>
      </c>
      <c r="E895" s="46" t="s">
        <v>2363</v>
      </c>
      <c r="F895" s="9" t="s">
        <v>2364</v>
      </c>
      <c r="G895" s="11" t="str">
        <f t="shared" si="111"/>
        <v xml:space="preserve"> </v>
      </c>
      <c r="H895" s="9"/>
      <c r="I895" s="9"/>
      <c r="J895" s="9"/>
      <c r="K895" s="9"/>
      <c r="L895" s="9"/>
      <c r="M895" s="9"/>
      <c r="N895" s="267">
        <v>9</v>
      </c>
      <c r="O895" s="12"/>
      <c r="P895" s="12">
        <f t="shared" si="112"/>
        <v>9</v>
      </c>
      <c r="Q895" s="12">
        <f t="shared" si="113"/>
        <v>1</v>
      </c>
      <c r="R895" s="12">
        <f t="shared" si="114"/>
        <v>9</v>
      </c>
    </row>
    <row r="896" spans="1:18" s="128" customFormat="1">
      <c r="A896" s="12">
        <v>101</v>
      </c>
      <c r="B896" s="95" t="s">
        <v>106</v>
      </c>
      <c r="C896" s="95" t="s">
        <v>804</v>
      </c>
      <c r="D896" s="241">
        <v>1958</v>
      </c>
      <c r="E896" s="229" t="s">
        <v>805</v>
      </c>
      <c r="F896" s="138" t="s">
        <v>806</v>
      </c>
      <c r="G896" s="11" t="str">
        <f t="shared" ref="G896:G929" si="115">IF(COUNTIF(uomini,C896)&gt;1,"x"," ")</f>
        <v xml:space="preserve"> </v>
      </c>
      <c r="H896" s="10">
        <f>VLOOKUP(C896,'1 PORTOSELVAGGIO'!MONOPOLI,5,FALSE)</f>
        <v>8</v>
      </c>
      <c r="I896" s="10"/>
      <c r="J896" s="10"/>
      <c r="K896" s="10"/>
      <c r="L896" s="123"/>
      <c r="M896" s="10"/>
      <c r="N896" s="55"/>
      <c r="O896" s="12"/>
      <c r="P896" s="12">
        <f t="shared" ref="P896:P929" si="116">SUM(F896:N896)</f>
        <v>8</v>
      </c>
      <c r="Q896" s="12">
        <f t="shared" ref="Q896:Q929" si="117">COUNT(F896:N896)</f>
        <v>1</v>
      </c>
      <c r="R896" s="12">
        <f t="shared" ref="R896:R929" si="118">P896</f>
        <v>8</v>
      </c>
    </row>
    <row r="897" spans="1:18" s="128" customFormat="1">
      <c r="A897" s="12">
        <v>102</v>
      </c>
      <c r="B897" s="95" t="s">
        <v>106</v>
      </c>
      <c r="C897" s="66" t="s">
        <v>1987</v>
      </c>
      <c r="D897" s="213">
        <v>1959</v>
      </c>
      <c r="E897" s="215" t="s">
        <v>1509</v>
      </c>
      <c r="F897" s="145" t="s">
        <v>1510</v>
      </c>
      <c r="G897" s="11" t="str">
        <f t="shared" si="115"/>
        <v xml:space="preserve"> </v>
      </c>
      <c r="H897" s="10"/>
      <c r="I897" s="10"/>
      <c r="J897" s="10"/>
      <c r="K897" s="10">
        <f>VLOOKUP(C897,severino1,8,FALSE)</f>
        <v>8</v>
      </c>
      <c r="L897" s="123"/>
      <c r="M897" s="10"/>
      <c r="N897" s="55"/>
      <c r="O897" s="12"/>
      <c r="P897" s="12">
        <f t="shared" si="116"/>
        <v>8</v>
      </c>
      <c r="Q897" s="12">
        <f t="shared" si="117"/>
        <v>1</v>
      </c>
      <c r="R897" s="12">
        <f t="shared" si="118"/>
        <v>8</v>
      </c>
    </row>
    <row r="898" spans="1:18" s="128" customFormat="1">
      <c r="A898" s="12">
        <v>103</v>
      </c>
      <c r="B898" s="95" t="s">
        <v>106</v>
      </c>
      <c r="C898" s="66" t="s">
        <v>1988</v>
      </c>
      <c r="D898" s="213">
        <v>1959</v>
      </c>
      <c r="E898" s="215" t="s">
        <v>1537</v>
      </c>
      <c r="F898" s="145" t="s">
        <v>1538</v>
      </c>
      <c r="G898" s="11" t="str">
        <f t="shared" si="115"/>
        <v xml:space="preserve"> </v>
      </c>
      <c r="H898" s="10"/>
      <c r="I898" s="10"/>
      <c r="J898" s="10"/>
      <c r="K898" s="10">
        <f>VLOOKUP(C898,severino1,8,FALSE)</f>
        <v>7</v>
      </c>
      <c r="L898" s="123"/>
      <c r="M898" s="10"/>
      <c r="N898" s="55"/>
      <c r="O898" s="12"/>
      <c r="P898" s="12">
        <f t="shared" si="116"/>
        <v>7</v>
      </c>
      <c r="Q898" s="12">
        <f t="shared" si="117"/>
        <v>1</v>
      </c>
      <c r="R898" s="12">
        <f t="shared" si="118"/>
        <v>7</v>
      </c>
    </row>
    <row r="899" spans="1:18" s="128" customFormat="1">
      <c r="A899" s="12">
        <v>104</v>
      </c>
      <c r="B899" s="95" t="s">
        <v>106</v>
      </c>
      <c r="C899" s="95" t="s">
        <v>828</v>
      </c>
      <c r="D899" s="241">
        <v>1960</v>
      </c>
      <c r="E899" s="229" t="s">
        <v>461</v>
      </c>
      <c r="F899" s="138" t="s">
        <v>462</v>
      </c>
      <c r="G899" s="11" t="str">
        <f t="shared" si="115"/>
        <v xml:space="preserve"> </v>
      </c>
      <c r="H899" s="10">
        <f>VLOOKUP(C899,'1 PORTOSELVAGGIO'!MONOPOLI,5,FALSE)</f>
        <v>6</v>
      </c>
      <c r="I899" s="10"/>
      <c r="J899" s="10"/>
      <c r="K899" s="10"/>
      <c r="L899" s="123"/>
      <c r="M899" s="10"/>
      <c r="N899" s="55"/>
      <c r="O899" s="12"/>
      <c r="P899" s="12">
        <f t="shared" si="116"/>
        <v>6</v>
      </c>
      <c r="Q899" s="12">
        <f t="shared" si="117"/>
        <v>1</v>
      </c>
      <c r="R899" s="12">
        <f t="shared" si="118"/>
        <v>6</v>
      </c>
    </row>
    <row r="900" spans="1:18" s="128" customFormat="1">
      <c r="A900" s="12">
        <v>105</v>
      </c>
      <c r="B900" s="95" t="s">
        <v>106</v>
      </c>
      <c r="C900" s="95" t="s">
        <v>855</v>
      </c>
      <c r="D900" s="241">
        <v>1962</v>
      </c>
      <c r="E900" s="229" t="s">
        <v>856</v>
      </c>
      <c r="F900" s="138" t="s">
        <v>857</v>
      </c>
      <c r="G900" s="11" t="str">
        <f t="shared" si="115"/>
        <v xml:space="preserve"> </v>
      </c>
      <c r="H900" s="10">
        <f>VLOOKUP(C900,'1 PORTOSELVAGGIO'!MONOPOLI,5,FALSE)</f>
        <v>5</v>
      </c>
      <c r="I900" s="10"/>
      <c r="J900" s="10"/>
      <c r="K900" s="10"/>
      <c r="L900" s="123"/>
      <c r="M900" s="10"/>
      <c r="N900" s="55"/>
      <c r="O900" s="12"/>
      <c r="P900" s="12">
        <f t="shared" si="116"/>
        <v>5</v>
      </c>
      <c r="Q900" s="12">
        <f t="shared" si="117"/>
        <v>1</v>
      </c>
      <c r="R900" s="12">
        <f t="shared" si="118"/>
        <v>5</v>
      </c>
    </row>
    <row r="901" spans="1:18" s="128" customFormat="1">
      <c r="A901" s="12">
        <v>106</v>
      </c>
      <c r="B901" s="95" t="s">
        <v>106</v>
      </c>
      <c r="C901" s="66" t="s">
        <v>2009</v>
      </c>
      <c r="D901" s="213">
        <v>1962</v>
      </c>
      <c r="E901" s="215" t="s">
        <v>1537</v>
      </c>
      <c r="F901" s="145" t="s">
        <v>1538</v>
      </c>
      <c r="G901" s="11" t="str">
        <f t="shared" si="115"/>
        <v xml:space="preserve"> </v>
      </c>
      <c r="H901" s="10"/>
      <c r="I901" s="10"/>
      <c r="J901" s="10"/>
      <c r="K901" s="10">
        <f>VLOOKUP(C901,severino1,8,FALSE)</f>
        <v>5</v>
      </c>
      <c r="L901" s="123"/>
      <c r="M901" s="10"/>
      <c r="N901" s="55"/>
      <c r="O901" s="12"/>
      <c r="P901" s="12">
        <f t="shared" si="116"/>
        <v>5</v>
      </c>
      <c r="Q901" s="12">
        <f t="shared" si="117"/>
        <v>1</v>
      </c>
      <c r="R901" s="12">
        <f t="shared" si="118"/>
        <v>5</v>
      </c>
    </row>
    <row r="902" spans="1:18" s="128" customFormat="1">
      <c r="A902" s="12">
        <v>107</v>
      </c>
      <c r="B902" s="95" t="s">
        <v>106</v>
      </c>
      <c r="C902" s="95" t="s">
        <v>1038</v>
      </c>
      <c r="D902" s="241">
        <v>1960</v>
      </c>
      <c r="E902" s="229" t="s">
        <v>549</v>
      </c>
      <c r="F902" s="138" t="s">
        <v>550</v>
      </c>
      <c r="G902" s="11" t="str">
        <f t="shared" si="115"/>
        <v xml:space="preserve"> </v>
      </c>
      <c r="H902" s="10">
        <f>VLOOKUP(C902,'1 PORTOSELVAGGIO'!MONOPOLI,5,FALSE)</f>
        <v>1</v>
      </c>
      <c r="I902" s="10"/>
      <c r="J902" s="10"/>
      <c r="K902" s="10">
        <f>VLOOKUP(C902,severino1,8,FALSE)</f>
        <v>3</v>
      </c>
      <c r="L902" s="123"/>
      <c r="M902" s="10"/>
      <c r="N902" s="55"/>
      <c r="O902" s="12"/>
      <c r="P902" s="12">
        <f t="shared" si="116"/>
        <v>4</v>
      </c>
      <c r="Q902" s="12">
        <f t="shared" si="117"/>
        <v>2</v>
      </c>
      <c r="R902" s="12">
        <f t="shared" si="118"/>
        <v>4</v>
      </c>
    </row>
    <row r="903" spans="1:18" s="128" customFormat="1">
      <c r="A903" s="12">
        <v>108</v>
      </c>
      <c r="B903" s="95" t="s">
        <v>106</v>
      </c>
      <c r="C903" s="95" t="s">
        <v>953</v>
      </c>
      <c r="D903" s="241">
        <v>1960</v>
      </c>
      <c r="E903" s="229" t="s">
        <v>721</v>
      </c>
      <c r="F903" s="138" t="s">
        <v>722</v>
      </c>
      <c r="G903" s="11" t="str">
        <f t="shared" si="115"/>
        <v xml:space="preserve"> </v>
      </c>
      <c r="H903" s="10">
        <f>VLOOKUP(C903,'1 PORTOSELVAGGIO'!MONOPOLI,5,FALSE)</f>
        <v>2</v>
      </c>
      <c r="I903" s="10"/>
      <c r="J903" s="10"/>
      <c r="K903" s="10"/>
      <c r="L903" s="123"/>
      <c r="M903" s="10"/>
      <c r="N903" s="55"/>
      <c r="O903" s="12"/>
      <c r="P903" s="12">
        <f t="shared" si="116"/>
        <v>2</v>
      </c>
      <c r="Q903" s="12">
        <f t="shared" si="117"/>
        <v>1</v>
      </c>
      <c r="R903" s="12">
        <f t="shared" si="118"/>
        <v>2</v>
      </c>
    </row>
    <row r="904" spans="1:18" s="128" customFormat="1">
      <c r="A904" s="12">
        <v>109</v>
      </c>
      <c r="B904" s="95" t="s">
        <v>106</v>
      </c>
      <c r="C904" s="95" t="s">
        <v>1282</v>
      </c>
      <c r="D904" s="241">
        <v>1959</v>
      </c>
      <c r="E904" s="229" t="s">
        <v>794</v>
      </c>
      <c r="F904" s="138" t="s">
        <v>795</v>
      </c>
      <c r="G904" s="11" t="str">
        <f t="shared" si="115"/>
        <v xml:space="preserve"> </v>
      </c>
      <c r="H904" s="10">
        <f>VLOOKUP(C904,'1 PORTOSELVAGGIO'!MONOPOLI,5,FALSE)</f>
        <v>1</v>
      </c>
      <c r="I904" s="10"/>
      <c r="J904" s="10"/>
      <c r="K904" s="10">
        <f>VLOOKUP(C904,severino1,8,FALSE)</f>
        <v>1</v>
      </c>
      <c r="L904" s="123"/>
      <c r="M904" s="10"/>
      <c r="N904" s="55"/>
      <c r="O904" s="12"/>
      <c r="P904" s="12">
        <f t="shared" si="116"/>
        <v>2</v>
      </c>
      <c r="Q904" s="12">
        <f t="shared" si="117"/>
        <v>2</v>
      </c>
      <c r="R904" s="12">
        <f t="shared" si="118"/>
        <v>2</v>
      </c>
    </row>
    <row r="905" spans="1:18" s="128" customFormat="1">
      <c r="A905" s="12">
        <v>110</v>
      </c>
      <c r="B905" s="95" t="s">
        <v>106</v>
      </c>
      <c r="C905" s="66" t="s">
        <v>2018</v>
      </c>
      <c r="D905" s="213">
        <v>1958</v>
      </c>
      <c r="E905" s="215" t="s">
        <v>913</v>
      </c>
      <c r="F905" s="145" t="s">
        <v>914</v>
      </c>
      <c r="G905" s="11" t="str">
        <f t="shared" si="115"/>
        <v xml:space="preserve"> </v>
      </c>
      <c r="H905" s="10"/>
      <c r="I905" s="10"/>
      <c r="J905" s="10"/>
      <c r="K905" s="10">
        <f>VLOOKUP(C905,severino1,8,FALSE)</f>
        <v>2</v>
      </c>
      <c r="L905" s="123"/>
      <c r="M905" s="10"/>
      <c r="N905" s="55"/>
      <c r="O905" s="12"/>
      <c r="P905" s="12">
        <f t="shared" si="116"/>
        <v>2</v>
      </c>
      <c r="Q905" s="12">
        <f t="shared" si="117"/>
        <v>1</v>
      </c>
      <c r="R905" s="12">
        <f t="shared" si="118"/>
        <v>2</v>
      </c>
    </row>
    <row r="906" spans="1:18" s="128" customFormat="1">
      <c r="A906" s="12">
        <v>111</v>
      </c>
      <c r="B906" s="95" t="s">
        <v>106</v>
      </c>
      <c r="C906" s="95" t="s">
        <v>1099</v>
      </c>
      <c r="D906" s="241">
        <v>1960</v>
      </c>
      <c r="E906" s="229" t="s">
        <v>1100</v>
      </c>
      <c r="F906" s="138" t="s">
        <v>1101</v>
      </c>
      <c r="G906" s="11" t="str">
        <f t="shared" si="115"/>
        <v xml:space="preserve"> </v>
      </c>
      <c r="H906" s="10">
        <f>VLOOKUP(C906,'1 PORTOSELVAGGIO'!MONOPOLI,5,FALSE)</f>
        <v>1</v>
      </c>
      <c r="I906" s="10"/>
      <c r="J906" s="10"/>
      <c r="K906" s="10"/>
      <c r="L906" s="123"/>
      <c r="M906" s="10"/>
      <c r="N906" s="55"/>
      <c r="O906" s="12"/>
      <c r="P906" s="12">
        <f t="shared" si="116"/>
        <v>1</v>
      </c>
      <c r="Q906" s="12">
        <f t="shared" si="117"/>
        <v>1</v>
      </c>
      <c r="R906" s="12">
        <f t="shared" si="118"/>
        <v>1</v>
      </c>
    </row>
    <row r="907" spans="1:18" s="128" customFormat="1">
      <c r="A907" s="12">
        <v>112</v>
      </c>
      <c r="B907" s="95" t="s">
        <v>106</v>
      </c>
      <c r="C907" s="95" t="s">
        <v>1129</v>
      </c>
      <c r="D907" s="241">
        <v>1960</v>
      </c>
      <c r="E907" s="229" t="s">
        <v>1100</v>
      </c>
      <c r="F907" s="138" t="s">
        <v>1101</v>
      </c>
      <c r="G907" s="11" t="str">
        <f t="shared" si="115"/>
        <v xml:space="preserve"> </v>
      </c>
      <c r="H907" s="10">
        <f>VLOOKUP(C907,'1 PORTOSELVAGGIO'!MONOPOLI,5,FALSE)</f>
        <v>1</v>
      </c>
      <c r="I907" s="10"/>
      <c r="J907" s="10"/>
      <c r="K907" s="10"/>
      <c r="L907" s="123"/>
      <c r="M907" s="10"/>
      <c r="N907" s="55"/>
      <c r="O907" s="12"/>
      <c r="P907" s="12">
        <f t="shared" si="116"/>
        <v>1</v>
      </c>
      <c r="Q907" s="12">
        <f t="shared" si="117"/>
        <v>1</v>
      </c>
      <c r="R907" s="12">
        <f t="shared" si="118"/>
        <v>1</v>
      </c>
    </row>
    <row r="908" spans="1:18" s="128" customFormat="1">
      <c r="A908" s="12">
        <v>113</v>
      </c>
      <c r="B908" s="95" t="s">
        <v>106</v>
      </c>
      <c r="C908" s="95" t="s">
        <v>1240</v>
      </c>
      <c r="D908" s="241">
        <v>1961</v>
      </c>
      <c r="E908" s="229" t="s">
        <v>493</v>
      </c>
      <c r="F908" s="138" t="s">
        <v>494</v>
      </c>
      <c r="G908" s="11" t="str">
        <f t="shared" si="115"/>
        <v xml:space="preserve"> </v>
      </c>
      <c r="H908" s="10">
        <f>VLOOKUP(C908,'1 PORTOSELVAGGIO'!MONOPOLI,5,FALSE)</f>
        <v>1</v>
      </c>
      <c r="I908" s="10"/>
      <c r="J908" s="10"/>
      <c r="K908" s="10"/>
      <c r="L908" s="123"/>
      <c r="M908" s="10"/>
      <c r="N908" s="55"/>
      <c r="O908" s="12"/>
      <c r="P908" s="12">
        <f t="shared" si="116"/>
        <v>1</v>
      </c>
      <c r="Q908" s="12">
        <f t="shared" si="117"/>
        <v>1</v>
      </c>
      <c r="R908" s="12">
        <f t="shared" si="118"/>
        <v>1</v>
      </c>
    </row>
    <row r="909" spans="1:18" s="128" customFormat="1">
      <c r="A909" s="12">
        <v>114</v>
      </c>
      <c r="B909" s="95" t="s">
        <v>106</v>
      </c>
      <c r="C909" s="95" t="s">
        <v>1158</v>
      </c>
      <c r="D909" s="241">
        <v>1962</v>
      </c>
      <c r="E909" s="229" t="s">
        <v>598</v>
      </c>
      <c r="F909" s="138" t="s">
        <v>599</v>
      </c>
      <c r="G909" s="11" t="str">
        <f t="shared" si="115"/>
        <v xml:space="preserve"> </v>
      </c>
      <c r="H909" s="10">
        <f>VLOOKUP(C909,'1 PORTOSELVAGGIO'!MONOPOLI,5,FALSE)</f>
        <v>1</v>
      </c>
      <c r="I909" s="10"/>
      <c r="J909" s="10"/>
      <c r="K909" s="10"/>
      <c r="L909" s="123"/>
      <c r="M909" s="10"/>
      <c r="N909" s="55"/>
      <c r="O909" s="12"/>
      <c r="P909" s="12">
        <f t="shared" si="116"/>
        <v>1</v>
      </c>
      <c r="Q909" s="12">
        <f t="shared" si="117"/>
        <v>1</v>
      </c>
      <c r="R909" s="12">
        <f t="shared" si="118"/>
        <v>1</v>
      </c>
    </row>
    <row r="910" spans="1:18" s="128" customFormat="1">
      <c r="A910" s="12">
        <v>115</v>
      </c>
      <c r="B910" s="95" t="s">
        <v>106</v>
      </c>
      <c r="C910" s="95" t="s">
        <v>1052</v>
      </c>
      <c r="D910" s="241">
        <v>1961</v>
      </c>
      <c r="E910" s="229" t="s">
        <v>598</v>
      </c>
      <c r="F910" s="138" t="s">
        <v>599</v>
      </c>
      <c r="G910" s="11" t="str">
        <f t="shared" si="115"/>
        <v xml:space="preserve"> </v>
      </c>
      <c r="H910" s="10">
        <f>VLOOKUP(C910,'1 PORTOSELVAGGIO'!MONOPOLI,5,FALSE)</f>
        <v>1</v>
      </c>
      <c r="I910" s="10"/>
      <c r="J910" s="10"/>
      <c r="K910" s="10"/>
      <c r="L910" s="123"/>
      <c r="M910" s="10"/>
      <c r="N910" s="55"/>
      <c r="O910" s="12"/>
      <c r="P910" s="12">
        <f t="shared" si="116"/>
        <v>1</v>
      </c>
      <c r="Q910" s="12">
        <f t="shared" si="117"/>
        <v>1</v>
      </c>
      <c r="R910" s="12">
        <f t="shared" si="118"/>
        <v>1</v>
      </c>
    </row>
    <row r="911" spans="1:18" s="128" customFormat="1">
      <c r="A911" s="12">
        <v>116</v>
      </c>
      <c r="B911" s="9" t="s">
        <v>106</v>
      </c>
      <c r="C911" s="95" t="s">
        <v>983</v>
      </c>
      <c r="D911" s="241">
        <v>1962</v>
      </c>
      <c r="E911" s="229" t="s">
        <v>541</v>
      </c>
      <c r="F911" s="138" t="s">
        <v>542</v>
      </c>
      <c r="G911" s="11" t="str">
        <f t="shared" si="115"/>
        <v xml:space="preserve"> </v>
      </c>
      <c r="H911" s="10">
        <f>VLOOKUP(C911,'1 PORTOSELVAGGIO'!MONOPOLI,5,FALSE)</f>
        <v>1</v>
      </c>
      <c r="I911" s="10"/>
      <c r="J911" s="10"/>
      <c r="K911" s="10"/>
      <c r="L911" s="123"/>
      <c r="M911" s="10"/>
      <c r="N911" s="55"/>
      <c r="O911" s="12"/>
      <c r="P911" s="12">
        <f t="shared" si="116"/>
        <v>1</v>
      </c>
      <c r="Q911" s="12">
        <f t="shared" si="117"/>
        <v>1</v>
      </c>
      <c r="R911" s="12">
        <f t="shared" si="118"/>
        <v>1</v>
      </c>
    </row>
    <row r="912" spans="1:18" s="128" customFormat="1">
      <c r="A912" s="12">
        <v>117</v>
      </c>
      <c r="B912" s="9" t="s">
        <v>106</v>
      </c>
      <c r="C912" s="95" t="s">
        <v>1288</v>
      </c>
      <c r="D912" s="241">
        <v>1961</v>
      </c>
      <c r="E912" s="229" t="s">
        <v>486</v>
      </c>
      <c r="F912" s="138" t="s">
        <v>487</v>
      </c>
      <c r="G912" s="11" t="str">
        <f t="shared" si="115"/>
        <v xml:space="preserve"> </v>
      </c>
      <c r="H912" s="10">
        <f>VLOOKUP(C912,'1 PORTOSELVAGGIO'!MONOPOLI,5,FALSE)</f>
        <v>1</v>
      </c>
      <c r="I912" s="10"/>
      <c r="J912" s="10"/>
      <c r="K912" s="10"/>
      <c r="L912" s="123"/>
      <c r="M912" s="10"/>
      <c r="N912" s="55"/>
      <c r="O912" s="12"/>
      <c r="P912" s="12">
        <f t="shared" si="116"/>
        <v>1</v>
      </c>
      <c r="Q912" s="12">
        <f t="shared" si="117"/>
        <v>1</v>
      </c>
      <c r="R912" s="12">
        <f t="shared" si="118"/>
        <v>1</v>
      </c>
    </row>
    <row r="913" spans="1:18" s="128" customFormat="1">
      <c r="A913" s="12">
        <v>118</v>
      </c>
      <c r="B913" s="9" t="s">
        <v>106</v>
      </c>
      <c r="C913" s="95" t="s">
        <v>969</v>
      </c>
      <c r="D913" s="241">
        <v>1958</v>
      </c>
      <c r="E913" s="229" t="s">
        <v>745</v>
      </c>
      <c r="F913" s="138" t="s">
        <v>746</v>
      </c>
      <c r="G913" s="11" t="str">
        <f t="shared" si="115"/>
        <v xml:space="preserve"> </v>
      </c>
      <c r="H913" s="10">
        <f>VLOOKUP(C913,'1 PORTOSELVAGGIO'!MONOPOLI,5,FALSE)</f>
        <v>1</v>
      </c>
      <c r="I913" s="10"/>
      <c r="J913" s="10"/>
      <c r="K913" s="10"/>
      <c r="L913" s="123"/>
      <c r="M913" s="10"/>
      <c r="N913" s="55"/>
      <c r="O913" s="12"/>
      <c r="P913" s="12">
        <f t="shared" si="116"/>
        <v>1</v>
      </c>
      <c r="Q913" s="12">
        <f t="shared" si="117"/>
        <v>1</v>
      </c>
      <c r="R913" s="12">
        <f t="shared" si="118"/>
        <v>1</v>
      </c>
    </row>
    <row r="914" spans="1:18" s="128" customFormat="1">
      <c r="A914" s="12">
        <v>119</v>
      </c>
      <c r="B914" s="9" t="s">
        <v>106</v>
      </c>
      <c r="C914" s="95" t="s">
        <v>1331</v>
      </c>
      <c r="D914" s="241">
        <v>1958</v>
      </c>
      <c r="E914" s="229" t="s">
        <v>745</v>
      </c>
      <c r="F914" s="138" t="s">
        <v>746</v>
      </c>
      <c r="G914" s="11" t="str">
        <f t="shared" si="115"/>
        <v xml:space="preserve"> </v>
      </c>
      <c r="H914" s="10">
        <f>VLOOKUP(C914,'1 PORTOSELVAGGIO'!MONOPOLI,5,FALSE)</f>
        <v>1</v>
      </c>
      <c r="I914" s="10"/>
      <c r="J914" s="10"/>
      <c r="K914" s="10"/>
      <c r="L914" s="123"/>
      <c r="M914" s="10"/>
      <c r="N914" s="55"/>
      <c r="O914" s="12"/>
      <c r="P914" s="12">
        <f t="shared" si="116"/>
        <v>1</v>
      </c>
      <c r="Q914" s="12">
        <f t="shared" si="117"/>
        <v>1</v>
      </c>
      <c r="R914" s="12">
        <f t="shared" si="118"/>
        <v>1</v>
      </c>
    </row>
    <row r="915" spans="1:18" s="128" customFormat="1">
      <c r="A915" s="12">
        <v>120</v>
      </c>
      <c r="B915" s="9" t="s">
        <v>106</v>
      </c>
      <c r="C915" s="95" t="s">
        <v>1144</v>
      </c>
      <c r="D915" s="241">
        <v>1959</v>
      </c>
      <c r="E915" s="229" t="s">
        <v>689</v>
      </c>
      <c r="F915" s="138" t="s">
        <v>690</v>
      </c>
      <c r="G915" s="11" t="str">
        <f t="shared" si="115"/>
        <v xml:space="preserve"> </v>
      </c>
      <c r="H915" s="10">
        <f>VLOOKUP(C915,'1 PORTOSELVAGGIO'!MONOPOLI,5,FALSE)</f>
        <v>1</v>
      </c>
      <c r="I915" s="10"/>
      <c r="J915" s="10"/>
      <c r="K915" s="10"/>
      <c r="L915" s="123"/>
      <c r="M915" s="10"/>
      <c r="N915" s="55"/>
      <c r="O915" s="12"/>
      <c r="P915" s="12">
        <f t="shared" si="116"/>
        <v>1</v>
      </c>
      <c r="Q915" s="12">
        <f t="shared" si="117"/>
        <v>1</v>
      </c>
      <c r="R915" s="12">
        <f t="shared" si="118"/>
        <v>1</v>
      </c>
    </row>
    <row r="916" spans="1:18" s="128" customFormat="1">
      <c r="A916" s="12">
        <v>121</v>
      </c>
      <c r="B916" s="9" t="s">
        <v>106</v>
      </c>
      <c r="C916" s="95" t="s">
        <v>1315</v>
      </c>
      <c r="D916" s="241">
        <v>1962</v>
      </c>
      <c r="E916" s="229" t="s">
        <v>486</v>
      </c>
      <c r="F916" s="138" t="s">
        <v>487</v>
      </c>
      <c r="G916" s="11" t="str">
        <f t="shared" si="115"/>
        <v xml:space="preserve"> </v>
      </c>
      <c r="H916" s="10">
        <f>VLOOKUP(C916,'1 PORTOSELVAGGIO'!MONOPOLI,5,FALSE)</f>
        <v>1</v>
      </c>
      <c r="I916" s="10"/>
      <c r="J916" s="10"/>
      <c r="K916" s="10"/>
      <c r="L916" s="123"/>
      <c r="M916" s="10"/>
      <c r="N916" s="55"/>
      <c r="O916" s="12"/>
      <c r="P916" s="12">
        <f t="shared" si="116"/>
        <v>1</v>
      </c>
      <c r="Q916" s="12">
        <f t="shared" si="117"/>
        <v>1</v>
      </c>
      <c r="R916" s="12">
        <f t="shared" si="118"/>
        <v>1</v>
      </c>
    </row>
    <row r="917" spans="1:18" s="128" customFormat="1">
      <c r="A917" s="12">
        <v>122</v>
      </c>
      <c r="B917" s="9" t="s">
        <v>106</v>
      </c>
      <c r="C917" s="95" t="s">
        <v>1123</v>
      </c>
      <c r="D917" s="241">
        <v>1962</v>
      </c>
      <c r="E917" s="229" t="s">
        <v>598</v>
      </c>
      <c r="F917" s="138" t="s">
        <v>599</v>
      </c>
      <c r="G917" s="11" t="str">
        <f t="shared" si="115"/>
        <v xml:space="preserve"> </v>
      </c>
      <c r="H917" s="10">
        <f>VLOOKUP(C917,'1 PORTOSELVAGGIO'!MONOPOLI,5,FALSE)</f>
        <v>1</v>
      </c>
      <c r="I917" s="10"/>
      <c r="J917" s="10"/>
      <c r="K917" s="10"/>
      <c r="L917" s="123"/>
      <c r="M917" s="10"/>
      <c r="N917" s="55"/>
      <c r="O917" s="12"/>
      <c r="P917" s="12">
        <f t="shared" si="116"/>
        <v>1</v>
      </c>
      <c r="Q917" s="12">
        <f t="shared" si="117"/>
        <v>1</v>
      </c>
      <c r="R917" s="12">
        <f t="shared" si="118"/>
        <v>1</v>
      </c>
    </row>
    <row r="918" spans="1:18" s="128" customFormat="1">
      <c r="A918" s="12">
        <v>123</v>
      </c>
      <c r="B918" s="9" t="s">
        <v>106</v>
      </c>
      <c r="C918" s="95" t="s">
        <v>1296</v>
      </c>
      <c r="D918" s="241">
        <v>1960</v>
      </c>
      <c r="E918" s="229" t="s">
        <v>526</v>
      </c>
      <c r="F918" s="138" t="s">
        <v>527</v>
      </c>
      <c r="G918" s="11" t="str">
        <f t="shared" si="115"/>
        <v xml:space="preserve"> </v>
      </c>
      <c r="H918" s="10">
        <f>VLOOKUP(C918,'1 PORTOSELVAGGIO'!MONOPOLI,5,FALSE)</f>
        <v>1</v>
      </c>
      <c r="I918" s="10"/>
      <c r="J918" s="10"/>
      <c r="K918" s="10"/>
      <c r="L918" s="123"/>
      <c r="M918" s="10"/>
      <c r="N918" s="55"/>
      <c r="O918" s="12"/>
      <c r="P918" s="12">
        <f t="shared" si="116"/>
        <v>1</v>
      </c>
      <c r="Q918" s="12">
        <f t="shared" si="117"/>
        <v>1</v>
      </c>
      <c r="R918" s="12">
        <f t="shared" si="118"/>
        <v>1</v>
      </c>
    </row>
    <row r="919" spans="1:18" s="128" customFormat="1">
      <c r="A919" s="12">
        <v>124</v>
      </c>
      <c r="B919" s="9" t="s">
        <v>106</v>
      </c>
      <c r="C919" s="95" t="s">
        <v>1361</v>
      </c>
      <c r="D919" s="241">
        <v>1958</v>
      </c>
      <c r="E919" s="229" t="s">
        <v>588</v>
      </c>
      <c r="F919" s="138" t="s">
        <v>589</v>
      </c>
      <c r="G919" s="11" t="str">
        <f t="shared" si="115"/>
        <v xml:space="preserve"> </v>
      </c>
      <c r="H919" s="10">
        <f>VLOOKUP(C919,'1 PORTOSELVAGGIO'!MONOPOLI,5,FALSE)</f>
        <v>1</v>
      </c>
      <c r="I919" s="10"/>
      <c r="J919" s="10"/>
      <c r="K919" s="10"/>
      <c r="L919" s="123"/>
      <c r="M919" s="10"/>
      <c r="N919" s="55"/>
      <c r="O919" s="12"/>
      <c r="P919" s="12">
        <f t="shared" si="116"/>
        <v>1</v>
      </c>
      <c r="Q919" s="12">
        <f t="shared" si="117"/>
        <v>1</v>
      </c>
      <c r="R919" s="12">
        <f t="shared" si="118"/>
        <v>1</v>
      </c>
    </row>
    <row r="920" spans="1:18" s="128" customFormat="1">
      <c r="A920" s="12">
        <v>125</v>
      </c>
      <c r="B920" s="9" t="s">
        <v>106</v>
      </c>
      <c r="C920" s="95" t="s">
        <v>1127</v>
      </c>
      <c r="D920" s="241">
        <v>1961</v>
      </c>
      <c r="E920" s="229" t="s">
        <v>511</v>
      </c>
      <c r="F920" s="138" t="s">
        <v>512</v>
      </c>
      <c r="G920" s="11" t="str">
        <f t="shared" si="115"/>
        <v xml:space="preserve"> </v>
      </c>
      <c r="H920" s="10">
        <f>VLOOKUP(C920,'1 PORTOSELVAGGIO'!MONOPOLI,5,FALSE)</f>
        <v>1</v>
      </c>
      <c r="I920" s="10"/>
      <c r="J920" s="10"/>
      <c r="K920" s="10"/>
      <c r="L920" s="123"/>
      <c r="M920" s="10"/>
      <c r="N920" s="55"/>
      <c r="O920" s="12"/>
      <c r="P920" s="12">
        <f t="shared" si="116"/>
        <v>1</v>
      </c>
      <c r="Q920" s="12">
        <f t="shared" si="117"/>
        <v>1</v>
      </c>
      <c r="R920" s="12">
        <f t="shared" si="118"/>
        <v>1</v>
      </c>
    </row>
    <row r="921" spans="1:18" s="128" customFormat="1">
      <c r="A921" s="12">
        <v>126</v>
      </c>
      <c r="B921" s="9" t="s">
        <v>106</v>
      </c>
      <c r="C921" s="95" t="s">
        <v>1201</v>
      </c>
      <c r="D921" s="241">
        <v>1960</v>
      </c>
      <c r="E921" s="229" t="s">
        <v>546</v>
      </c>
      <c r="F921" s="138" t="s">
        <v>547</v>
      </c>
      <c r="G921" s="11" t="str">
        <f t="shared" si="115"/>
        <v xml:space="preserve"> </v>
      </c>
      <c r="H921" s="10">
        <f>VLOOKUP(C921,'1 PORTOSELVAGGIO'!MONOPOLI,5,FALSE)</f>
        <v>1</v>
      </c>
      <c r="I921" s="10"/>
      <c r="J921" s="10"/>
      <c r="K921" s="10"/>
      <c r="L921" s="123"/>
      <c r="M921" s="10"/>
      <c r="N921" s="55"/>
      <c r="O921" s="12"/>
      <c r="P921" s="12">
        <f t="shared" si="116"/>
        <v>1</v>
      </c>
      <c r="Q921" s="12">
        <f t="shared" si="117"/>
        <v>1</v>
      </c>
      <c r="R921" s="12">
        <f t="shared" si="118"/>
        <v>1</v>
      </c>
    </row>
    <row r="922" spans="1:18" s="128" customFormat="1">
      <c r="A922" s="12">
        <v>127</v>
      </c>
      <c r="B922" s="9" t="s">
        <v>106</v>
      </c>
      <c r="C922" s="95" t="s">
        <v>1229</v>
      </c>
      <c r="D922" s="241">
        <v>1962</v>
      </c>
      <c r="E922" s="229" t="s">
        <v>598</v>
      </c>
      <c r="F922" s="138" t="s">
        <v>599</v>
      </c>
      <c r="G922" s="11" t="str">
        <f t="shared" si="115"/>
        <v xml:space="preserve"> </v>
      </c>
      <c r="H922" s="10">
        <f>VLOOKUP(C922,'1 PORTOSELVAGGIO'!MONOPOLI,5,FALSE)</f>
        <v>1</v>
      </c>
      <c r="I922" s="10"/>
      <c r="J922" s="10"/>
      <c r="K922" s="10"/>
      <c r="L922" s="123"/>
      <c r="M922" s="10"/>
      <c r="N922" s="55"/>
      <c r="O922" s="12"/>
      <c r="P922" s="12">
        <f t="shared" si="116"/>
        <v>1</v>
      </c>
      <c r="Q922" s="12">
        <f t="shared" si="117"/>
        <v>1</v>
      </c>
      <c r="R922" s="12">
        <f t="shared" si="118"/>
        <v>1</v>
      </c>
    </row>
    <row r="923" spans="1:18" s="128" customFormat="1">
      <c r="A923" s="12">
        <v>128</v>
      </c>
      <c r="B923" s="9" t="s">
        <v>106</v>
      </c>
      <c r="C923" s="95" t="s">
        <v>1028</v>
      </c>
      <c r="D923" s="241">
        <v>1960</v>
      </c>
      <c r="E923" s="229" t="s">
        <v>611</v>
      </c>
      <c r="F923" s="138" t="s">
        <v>612</v>
      </c>
      <c r="G923" s="11" t="str">
        <f t="shared" si="115"/>
        <v xml:space="preserve"> </v>
      </c>
      <c r="H923" s="10">
        <f>VLOOKUP(C923,'1 PORTOSELVAGGIO'!MONOPOLI,5,FALSE)</f>
        <v>1</v>
      </c>
      <c r="I923" s="10"/>
      <c r="J923" s="10"/>
      <c r="K923" s="10"/>
      <c r="L923" s="123"/>
      <c r="M923" s="10"/>
      <c r="N923" s="55"/>
      <c r="O923" s="12"/>
      <c r="P923" s="12">
        <f t="shared" si="116"/>
        <v>1</v>
      </c>
      <c r="Q923" s="12">
        <f t="shared" si="117"/>
        <v>1</v>
      </c>
      <c r="R923" s="12">
        <f t="shared" si="118"/>
        <v>1</v>
      </c>
    </row>
    <row r="924" spans="1:18" s="128" customFormat="1">
      <c r="A924" s="12">
        <v>129</v>
      </c>
      <c r="B924" s="9" t="s">
        <v>106</v>
      </c>
      <c r="C924" s="95" t="s">
        <v>1302</v>
      </c>
      <c r="D924" s="241">
        <v>1958</v>
      </c>
      <c r="E924" s="229" t="s">
        <v>745</v>
      </c>
      <c r="F924" s="138" t="s">
        <v>746</v>
      </c>
      <c r="G924" s="11" t="str">
        <f t="shared" si="115"/>
        <v xml:space="preserve"> </v>
      </c>
      <c r="H924" s="10">
        <f>VLOOKUP(C924,'1 PORTOSELVAGGIO'!MONOPOLI,5,FALSE)</f>
        <v>1</v>
      </c>
      <c r="I924" s="10"/>
      <c r="J924" s="10"/>
      <c r="K924" s="10"/>
      <c r="L924" s="123"/>
      <c r="M924" s="10"/>
      <c r="N924" s="55"/>
      <c r="O924" s="12"/>
      <c r="P924" s="12">
        <f t="shared" si="116"/>
        <v>1</v>
      </c>
      <c r="Q924" s="12">
        <f t="shared" si="117"/>
        <v>1</v>
      </c>
      <c r="R924" s="12">
        <f t="shared" si="118"/>
        <v>1</v>
      </c>
    </row>
    <row r="925" spans="1:18" s="128" customFormat="1">
      <c r="A925" s="12">
        <v>130</v>
      </c>
      <c r="B925" s="9" t="s">
        <v>106</v>
      </c>
      <c r="C925" s="95" t="s">
        <v>1393</v>
      </c>
      <c r="D925" s="242">
        <v>1959</v>
      </c>
      <c r="E925" s="256" t="s">
        <v>588</v>
      </c>
      <c r="F925" s="95" t="s">
        <v>589</v>
      </c>
      <c r="G925" s="11" t="str">
        <f t="shared" si="115"/>
        <v xml:space="preserve"> </v>
      </c>
      <c r="H925" s="10">
        <f>VLOOKUP(C925,'1 PORTOSELVAGGIO'!MONOPOLI,5,FALSE)</f>
        <v>1</v>
      </c>
      <c r="I925" s="10"/>
      <c r="J925" s="10"/>
      <c r="K925" s="10"/>
      <c r="L925" s="123"/>
      <c r="M925" s="10"/>
      <c r="N925" s="55"/>
      <c r="O925" s="12"/>
      <c r="P925" s="12">
        <f t="shared" si="116"/>
        <v>1</v>
      </c>
      <c r="Q925" s="12">
        <f t="shared" si="117"/>
        <v>1</v>
      </c>
      <c r="R925" s="12">
        <f t="shared" si="118"/>
        <v>1</v>
      </c>
    </row>
    <row r="926" spans="1:18" s="128" customFormat="1">
      <c r="A926" s="12">
        <v>131</v>
      </c>
      <c r="B926" s="9" t="s">
        <v>106</v>
      </c>
      <c r="C926" s="66" t="s">
        <v>2032</v>
      </c>
      <c r="D926" s="213">
        <v>1959</v>
      </c>
      <c r="E926" s="215" t="s">
        <v>507</v>
      </c>
      <c r="F926" s="145" t="s">
        <v>508</v>
      </c>
      <c r="G926" s="11" t="str">
        <f t="shared" si="115"/>
        <v xml:space="preserve"> </v>
      </c>
      <c r="H926" s="10"/>
      <c r="I926" s="10"/>
      <c r="J926" s="10"/>
      <c r="K926" s="10">
        <f>VLOOKUP(C926,severino1,8,FALSE)</f>
        <v>1</v>
      </c>
      <c r="L926" s="123"/>
      <c r="M926" s="10"/>
      <c r="N926" s="55"/>
      <c r="O926" s="12"/>
      <c r="P926" s="12">
        <f t="shared" si="116"/>
        <v>1</v>
      </c>
      <c r="Q926" s="12">
        <f t="shared" si="117"/>
        <v>1</v>
      </c>
      <c r="R926" s="12">
        <f t="shared" si="118"/>
        <v>1</v>
      </c>
    </row>
    <row r="927" spans="1:18" s="128" customFormat="1">
      <c r="A927" s="12">
        <v>132</v>
      </c>
      <c r="B927" s="9" t="s">
        <v>106</v>
      </c>
      <c r="C927" s="66" t="s">
        <v>2039</v>
      </c>
      <c r="D927" s="213">
        <v>1959</v>
      </c>
      <c r="E927" s="215" t="s">
        <v>1533</v>
      </c>
      <c r="F927" s="145" t="s">
        <v>1534</v>
      </c>
      <c r="G927" s="11" t="str">
        <f t="shared" si="115"/>
        <v xml:space="preserve"> </v>
      </c>
      <c r="H927" s="10"/>
      <c r="I927" s="10"/>
      <c r="J927" s="10"/>
      <c r="K927" s="10">
        <f>VLOOKUP(C927,severino1,8,FALSE)</f>
        <v>1</v>
      </c>
      <c r="L927" s="123"/>
      <c r="M927" s="10"/>
      <c r="N927" s="55"/>
      <c r="O927" s="12"/>
      <c r="P927" s="12">
        <f t="shared" si="116"/>
        <v>1</v>
      </c>
      <c r="Q927" s="12">
        <f t="shared" si="117"/>
        <v>1</v>
      </c>
      <c r="R927" s="12">
        <f t="shared" si="118"/>
        <v>1</v>
      </c>
    </row>
    <row r="928" spans="1:18" s="128" customFormat="1">
      <c r="A928" s="12">
        <v>133</v>
      </c>
      <c r="B928" s="9" t="s">
        <v>106</v>
      </c>
      <c r="C928" s="66" t="s">
        <v>2045</v>
      </c>
      <c r="D928" s="213">
        <v>1958</v>
      </c>
      <c r="E928" s="215" t="s">
        <v>1582</v>
      </c>
      <c r="F928" s="145" t="s">
        <v>1583</v>
      </c>
      <c r="G928" s="11" t="str">
        <f t="shared" si="115"/>
        <v xml:space="preserve"> </v>
      </c>
      <c r="H928" s="10"/>
      <c r="I928" s="10"/>
      <c r="J928" s="10"/>
      <c r="K928" s="10">
        <f>VLOOKUP(C928,severino1,8,FALSE)</f>
        <v>1</v>
      </c>
      <c r="L928" s="123"/>
      <c r="M928" s="10"/>
      <c r="N928" s="55"/>
      <c r="O928" s="12"/>
      <c r="P928" s="12">
        <f t="shared" si="116"/>
        <v>1</v>
      </c>
      <c r="Q928" s="12">
        <f t="shared" si="117"/>
        <v>1</v>
      </c>
      <c r="R928" s="12">
        <f t="shared" si="118"/>
        <v>1</v>
      </c>
    </row>
    <row r="929" spans="1:18" s="128" customFormat="1">
      <c r="A929" s="12">
        <v>134</v>
      </c>
      <c r="B929" s="9" t="s">
        <v>106</v>
      </c>
      <c r="C929" s="66" t="s">
        <v>2050</v>
      </c>
      <c r="D929" s="213">
        <v>1962</v>
      </c>
      <c r="E929" s="215" t="s">
        <v>458</v>
      </c>
      <c r="F929" s="145" t="s">
        <v>459</v>
      </c>
      <c r="G929" s="11" t="str">
        <f t="shared" si="115"/>
        <v xml:space="preserve"> </v>
      </c>
      <c r="H929" s="10"/>
      <c r="I929" s="10"/>
      <c r="J929" s="10"/>
      <c r="K929" s="10">
        <f>VLOOKUP(C929,severino1,8,FALSE)</f>
        <v>1</v>
      </c>
      <c r="L929" s="123"/>
      <c r="M929" s="10"/>
      <c r="N929" s="55"/>
      <c r="O929" s="12"/>
      <c r="P929" s="12">
        <f t="shared" si="116"/>
        <v>1</v>
      </c>
      <c r="Q929" s="12">
        <f t="shared" si="117"/>
        <v>1</v>
      </c>
      <c r="R929" s="12">
        <f t="shared" si="118"/>
        <v>1</v>
      </c>
    </row>
    <row r="930" spans="1:18" s="128" customFormat="1">
      <c r="A930" s="14"/>
      <c r="B930" s="121"/>
      <c r="C930" s="118"/>
      <c r="D930" s="246"/>
      <c r="E930" s="315"/>
      <c r="F930" s="230"/>
      <c r="G930" s="35"/>
      <c r="H930" s="17"/>
      <c r="I930" s="17"/>
      <c r="J930" s="17"/>
      <c r="K930" s="17"/>
      <c r="L930" s="228"/>
      <c r="M930" s="17"/>
      <c r="N930" s="56"/>
      <c r="O930" s="14"/>
      <c r="P930" s="14"/>
      <c r="Q930" s="14"/>
      <c r="R930" s="14"/>
    </row>
    <row r="931" spans="1:18" s="128" customFormat="1" ht="13.5" thickBot="1">
      <c r="A931" s="14"/>
      <c r="B931" s="121"/>
      <c r="C931" s="118"/>
      <c r="D931" s="246"/>
      <c r="E931" s="315"/>
      <c r="F931" s="230"/>
      <c r="G931" s="35"/>
      <c r="H931" s="17"/>
      <c r="I931" s="17"/>
      <c r="J931" s="17"/>
      <c r="K931" s="17"/>
      <c r="L931" s="228"/>
      <c r="M931" s="17"/>
      <c r="N931" s="56"/>
      <c r="O931" s="14"/>
      <c r="P931" s="14"/>
      <c r="Q931" s="14"/>
      <c r="R931" s="14"/>
    </row>
    <row r="932" spans="1:18" ht="38.25">
      <c r="A932" s="99" t="s">
        <v>108</v>
      </c>
      <c r="B932" s="100"/>
      <c r="C932" s="100"/>
      <c r="D932" s="237"/>
      <c r="E932" s="306"/>
      <c r="F932" s="101"/>
      <c r="G932" s="21"/>
      <c r="H932" s="41" t="s">
        <v>441</v>
      </c>
      <c r="I932" s="32" t="s">
        <v>2</v>
      </c>
      <c r="J932" s="32" t="s">
        <v>3</v>
      </c>
      <c r="K932" s="32" t="s">
        <v>4</v>
      </c>
      <c r="L932" s="32" t="s">
        <v>6</v>
      </c>
      <c r="M932" s="32" t="s">
        <v>2169</v>
      </c>
      <c r="N932" s="32" t="s">
        <v>5</v>
      </c>
      <c r="O932" s="28" t="s">
        <v>7</v>
      </c>
      <c r="P932" s="80" t="s">
        <v>8</v>
      </c>
      <c r="Q932" s="82" t="s">
        <v>9</v>
      </c>
      <c r="R932" s="28" t="s">
        <v>10</v>
      </c>
    </row>
    <row r="933" spans="1:18" ht="13.5" thickBot="1">
      <c r="A933" s="102"/>
      <c r="B933" s="103"/>
      <c r="C933" s="103"/>
      <c r="D933" s="238"/>
      <c r="E933" s="307"/>
      <c r="F933" s="104"/>
      <c r="G933" s="22"/>
      <c r="H933" s="40" t="s">
        <v>12</v>
      </c>
      <c r="I933" s="33" t="s">
        <v>11</v>
      </c>
      <c r="J933" s="33" t="s">
        <v>12</v>
      </c>
      <c r="K933" s="33" t="s">
        <v>11</v>
      </c>
      <c r="L933" s="33" t="s">
        <v>13</v>
      </c>
      <c r="M933" s="33" t="s">
        <v>13</v>
      </c>
      <c r="N933" s="33" t="s">
        <v>14</v>
      </c>
      <c r="O933" s="84"/>
      <c r="P933" s="81"/>
      <c r="Q933" s="83"/>
      <c r="R933" s="84"/>
    </row>
    <row r="934" spans="1:18">
      <c r="A934" s="42" t="s">
        <v>15</v>
      </c>
      <c r="B934" s="42" t="s">
        <v>16</v>
      </c>
      <c r="C934" s="75" t="s">
        <v>17</v>
      </c>
      <c r="D934" s="42" t="s">
        <v>18</v>
      </c>
      <c r="E934" s="308"/>
      <c r="F934" s="76" t="s">
        <v>19</v>
      </c>
      <c r="G934" s="23"/>
      <c r="H934" s="24">
        <v>42869</v>
      </c>
      <c r="I934" s="24">
        <v>42883</v>
      </c>
      <c r="J934" s="31">
        <v>42911</v>
      </c>
      <c r="K934" s="31">
        <v>42925</v>
      </c>
      <c r="L934" s="31">
        <v>42981</v>
      </c>
      <c r="M934" s="31">
        <v>43016</v>
      </c>
      <c r="N934" s="31">
        <v>43079</v>
      </c>
      <c r="O934" s="31"/>
      <c r="P934" s="25"/>
      <c r="Q934" s="26"/>
      <c r="R934" s="26"/>
    </row>
    <row r="935" spans="1:18">
      <c r="A935" s="12">
        <v>1</v>
      </c>
      <c r="B935" s="95" t="s">
        <v>109</v>
      </c>
      <c r="C935" s="95" t="s">
        <v>414</v>
      </c>
      <c r="D935" s="242">
        <v>1956</v>
      </c>
      <c r="E935" s="256" t="s">
        <v>576</v>
      </c>
      <c r="F935" s="95" t="s">
        <v>577</v>
      </c>
      <c r="G935" s="11" t="str">
        <f t="shared" ref="G935:G941" si="119">IF(COUNTIF(uomini,C935)&gt;1,"x"," ")</f>
        <v xml:space="preserve"> </v>
      </c>
      <c r="H935" s="10">
        <f>VLOOKUP(C935,'1 PORTOSELVAGGIO'!MONOPOLI,5,FALSE)</f>
        <v>40</v>
      </c>
      <c r="I935" s="20">
        <f>VLOOKUP(C935,CHIARO1,7,FALSE)</f>
        <v>38</v>
      </c>
      <c r="J935" s="327">
        <f t="shared" ref="J935:J941" si="120">VLOOKUP(C935,GAGLIANO1,8,FALSE)</f>
        <v>38</v>
      </c>
      <c r="K935" s="10">
        <f t="shared" ref="K935:K941" si="121">VLOOKUP(C935,severino1,8,FALSE)</f>
        <v>40</v>
      </c>
      <c r="L935" s="123">
        <v>40</v>
      </c>
      <c r="M935" s="10">
        <v>40</v>
      </c>
      <c r="N935" s="328">
        <v>32</v>
      </c>
      <c r="O935" s="12">
        <v>15</v>
      </c>
      <c r="P935" s="12">
        <f>SUM(H935:O935)</f>
        <v>283</v>
      </c>
      <c r="Q935" s="12">
        <f t="shared" ref="Q935:Q941" si="122">COUNT(F935:N935)</f>
        <v>7</v>
      </c>
      <c r="R935" s="12">
        <f>P935-J935-N935</f>
        <v>213</v>
      </c>
    </row>
    <row r="936" spans="1:18">
      <c r="A936" s="12">
        <v>2</v>
      </c>
      <c r="B936" s="95" t="s">
        <v>109</v>
      </c>
      <c r="C936" s="95" t="s">
        <v>436</v>
      </c>
      <c r="D936" s="242">
        <v>1953</v>
      </c>
      <c r="E936" s="256" t="s">
        <v>445</v>
      </c>
      <c r="F936" s="95" t="s">
        <v>446</v>
      </c>
      <c r="G936" s="11" t="str">
        <f t="shared" si="119"/>
        <v xml:space="preserve"> </v>
      </c>
      <c r="H936" s="10">
        <f>VLOOKUP(C936,'1 PORTOSELVAGGIO'!MONOPOLI,5,FALSE)</f>
        <v>34</v>
      </c>
      <c r="I936" s="327">
        <f>VLOOKUP(C936,CHIARO1,7,FALSE)</f>
        <v>32</v>
      </c>
      <c r="J936" s="327">
        <f t="shared" si="120"/>
        <v>32</v>
      </c>
      <c r="K936" s="10">
        <f t="shared" si="121"/>
        <v>36</v>
      </c>
      <c r="L936" s="123">
        <v>38</v>
      </c>
      <c r="M936" s="10">
        <v>38</v>
      </c>
      <c r="N936" s="55">
        <v>38</v>
      </c>
      <c r="O936" s="12">
        <v>15</v>
      </c>
      <c r="P936" s="12">
        <f t="shared" ref="P936:P941" si="123">SUM(H936:O936)</f>
        <v>263</v>
      </c>
      <c r="Q936" s="12">
        <f t="shared" si="122"/>
        <v>7</v>
      </c>
      <c r="R936" s="12">
        <f>P936-I936-J936</f>
        <v>199</v>
      </c>
    </row>
    <row r="937" spans="1:18">
      <c r="A937" s="12">
        <v>3</v>
      </c>
      <c r="B937" s="95" t="s">
        <v>109</v>
      </c>
      <c r="C937" s="95" t="s">
        <v>438</v>
      </c>
      <c r="D937" s="242">
        <v>1955</v>
      </c>
      <c r="E937" s="256" t="s">
        <v>458</v>
      </c>
      <c r="F937" s="95" t="s">
        <v>459</v>
      </c>
      <c r="G937" s="11" t="str">
        <f t="shared" si="119"/>
        <v xml:space="preserve"> </v>
      </c>
      <c r="H937" s="327">
        <f>VLOOKUP(C937,'1 PORTOSELVAGGIO'!MONOPOLI,5,FALSE)</f>
        <v>19</v>
      </c>
      <c r="I937" s="10">
        <f>VLOOKUP(C937,CHIARO1,7,FALSE)</f>
        <v>30</v>
      </c>
      <c r="J937" s="10">
        <f t="shared" si="120"/>
        <v>29</v>
      </c>
      <c r="K937" s="327">
        <f t="shared" si="121"/>
        <v>27</v>
      </c>
      <c r="L937" s="123">
        <v>33</v>
      </c>
      <c r="M937" s="10">
        <v>31</v>
      </c>
      <c r="N937" s="55">
        <v>34</v>
      </c>
      <c r="O937" s="12">
        <v>15</v>
      </c>
      <c r="P937" s="12">
        <f t="shared" si="123"/>
        <v>218</v>
      </c>
      <c r="Q937" s="12">
        <f t="shared" si="122"/>
        <v>7</v>
      </c>
      <c r="R937" s="12">
        <f>P937-H937-K937</f>
        <v>172</v>
      </c>
    </row>
    <row r="938" spans="1:18">
      <c r="A938" s="12">
        <v>4</v>
      </c>
      <c r="B938" s="95" t="s">
        <v>109</v>
      </c>
      <c r="C938" s="231" t="s">
        <v>1690</v>
      </c>
      <c r="D938" s="300">
        <v>1957</v>
      </c>
      <c r="E938" s="316" t="s">
        <v>445</v>
      </c>
      <c r="F938" s="66" t="s">
        <v>446</v>
      </c>
      <c r="G938" s="11" t="str">
        <f t="shared" si="119"/>
        <v xml:space="preserve"> </v>
      </c>
      <c r="H938" s="10"/>
      <c r="I938" s="10"/>
      <c r="J938" s="10">
        <f t="shared" si="120"/>
        <v>33</v>
      </c>
      <c r="K938" s="10">
        <f t="shared" si="121"/>
        <v>33</v>
      </c>
      <c r="L938" s="123">
        <v>31</v>
      </c>
      <c r="M938" s="10">
        <v>32</v>
      </c>
      <c r="N938" s="55">
        <v>27</v>
      </c>
      <c r="O938" s="12"/>
      <c r="P938" s="12">
        <f t="shared" si="123"/>
        <v>156</v>
      </c>
      <c r="Q938" s="12">
        <f t="shared" si="122"/>
        <v>5</v>
      </c>
      <c r="R938" s="12">
        <f>P938</f>
        <v>156</v>
      </c>
    </row>
    <row r="939" spans="1:18">
      <c r="A939" s="12">
        <v>5</v>
      </c>
      <c r="B939" s="95" t="s">
        <v>109</v>
      </c>
      <c r="C939" s="146" t="s">
        <v>1610</v>
      </c>
      <c r="D939" s="222">
        <v>1954</v>
      </c>
      <c r="E939" s="223" t="s">
        <v>1479</v>
      </c>
      <c r="F939" s="146" t="s">
        <v>1480</v>
      </c>
      <c r="G939" s="11" t="str">
        <f t="shared" si="119"/>
        <v xml:space="preserve"> </v>
      </c>
      <c r="H939" s="10"/>
      <c r="I939" s="10">
        <f>VLOOKUP(C939,CHIARO1,7,FALSE)</f>
        <v>26</v>
      </c>
      <c r="J939" s="10">
        <f t="shared" si="120"/>
        <v>14</v>
      </c>
      <c r="K939" s="10">
        <f t="shared" si="121"/>
        <v>15</v>
      </c>
      <c r="L939" s="123">
        <v>29</v>
      </c>
      <c r="M939" s="10">
        <v>30</v>
      </c>
      <c r="N939" s="55"/>
      <c r="O939" s="12"/>
      <c r="P939" s="12">
        <f t="shared" si="123"/>
        <v>114</v>
      </c>
      <c r="Q939" s="12">
        <f t="shared" si="122"/>
        <v>5</v>
      </c>
      <c r="R939" s="12">
        <f>P939</f>
        <v>114</v>
      </c>
    </row>
    <row r="940" spans="1:18">
      <c r="A940" s="12">
        <v>6</v>
      </c>
      <c r="B940" s="95" t="s">
        <v>109</v>
      </c>
      <c r="C940" s="95" t="s">
        <v>1369</v>
      </c>
      <c r="D940" s="242">
        <v>1956</v>
      </c>
      <c r="E940" s="256" t="s">
        <v>1370</v>
      </c>
      <c r="F940" s="95" t="s">
        <v>1371</v>
      </c>
      <c r="G940" s="11" t="str">
        <f t="shared" si="119"/>
        <v xml:space="preserve"> </v>
      </c>
      <c r="H940" s="327">
        <f>VLOOKUP(C940,'1 PORTOSELVAGGIO'!MONOPOLI,5,FALSE)</f>
        <v>9</v>
      </c>
      <c r="I940" s="10">
        <f>VLOOKUP(C940,CHIARO1,7,FALSE)</f>
        <v>28</v>
      </c>
      <c r="J940" s="10">
        <f t="shared" si="120"/>
        <v>18</v>
      </c>
      <c r="K940" s="10">
        <f t="shared" si="121"/>
        <v>13</v>
      </c>
      <c r="L940" s="123"/>
      <c r="M940" s="10">
        <v>28</v>
      </c>
      <c r="N940" s="55">
        <v>24</v>
      </c>
      <c r="O940" s="12"/>
      <c r="P940" s="12">
        <f t="shared" si="123"/>
        <v>120</v>
      </c>
      <c r="Q940" s="12">
        <f t="shared" si="122"/>
        <v>6</v>
      </c>
      <c r="R940" s="12">
        <f>P940-H940</f>
        <v>111</v>
      </c>
    </row>
    <row r="941" spans="1:18">
      <c r="A941" s="12">
        <v>7</v>
      </c>
      <c r="B941" s="95" t="s">
        <v>109</v>
      </c>
      <c r="C941" s="95" t="s">
        <v>1217</v>
      </c>
      <c r="D941" s="242">
        <v>1957</v>
      </c>
      <c r="E941" s="256" t="s">
        <v>478</v>
      </c>
      <c r="F941" s="95" t="s">
        <v>479</v>
      </c>
      <c r="G941" s="11" t="str">
        <f t="shared" si="119"/>
        <v xml:space="preserve"> </v>
      </c>
      <c r="H941" s="10">
        <f>VLOOKUP(C941,'1 PORTOSELVAGGIO'!MONOPOLI,5,FALSE)</f>
        <v>17</v>
      </c>
      <c r="I941" s="10"/>
      <c r="J941" s="10">
        <f t="shared" si="120"/>
        <v>21</v>
      </c>
      <c r="K941" s="10">
        <f t="shared" si="121"/>
        <v>16</v>
      </c>
      <c r="L941" s="123">
        <v>28</v>
      </c>
      <c r="M941" s="10">
        <v>27</v>
      </c>
      <c r="N941" s="55"/>
      <c r="O941" s="12"/>
      <c r="P941" s="12">
        <f t="shared" si="123"/>
        <v>109</v>
      </c>
      <c r="Q941" s="12">
        <f t="shared" si="122"/>
        <v>5</v>
      </c>
      <c r="R941" s="12">
        <f>P941</f>
        <v>109</v>
      </c>
    </row>
    <row r="942" spans="1:18" s="128" customFormat="1">
      <c r="A942" s="301"/>
      <c r="B942" s="275"/>
      <c r="C942" s="275"/>
      <c r="D942" s="292"/>
      <c r="E942" s="289"/>
      <c r="F942" s="275"/>
      <c r="G942" s="276"/>
      <c r="H942" s="277"/>
      <c r="I942" s="277"/>
      <c r="J942" s="277"/>
      <c r="K942" s="277"/>
      <c r="L942" s="297"/>
      <c r="M942" s="277"/>
      <c r="N942" s="278"/>
      <c r="O942" s="279"/>
      <c r="P942" s="279"/>
      <c r="Q942" s="279"/>
      <c r="R942" s="279"/>
    </row>
    <row r="943" spans="1:18">
      <c r="A943" s="79">
        <v>8</v>
      </c>
      <c r="B943" s="95" t="s">
        <v>109</v>
      </c>
      <c r="C943" s="66" t="s">
        <v>2091</v>
      </c>
      <c r="D943" s="222">
        <v>1954</v>
      </c>
      <c r="E943" s="223" t="s">
        <v>2084</v>
      </c>
      <c r="F943" s="146" t="s">
        <v>2090</v>
      </c>
      <c r="G943" s="11" t="str">
        <f t="shared" ref="G943:G974" si="124">IF(COUNTIF(uomini,C943)&gt;1,"x"," ")</f>
        <v xml:space="preserve"> </v>
      </c>
      <c r="H943" s="10"/>
      <c r="I943" s="10"/>
      <c r="J943" s="10"/>
      <c r="K943" s="10">
        <f>VLOOKUP(C943,severino1,8,FALSE)</f>
        <v>31</v>
      </c>
      <c r="L943" s="123">
        <v>35</v>
      </c>
      <c r="M943" s="10">
        <v>33</v>
      </c>
      <c r="N943" s="55"/>
      <c r="O943" s="12"/>
      <c r="P943" s="12">
        <f t="shared" ref="P943:P974" si="125">SUM(F943:N943)</f>
        <v>99</v>
      </c>
      <c r="Q943" s="12">
        <f t="shared" ref="Q943:Q974" si="126">COUNT(F943:N943)</f>
        <v>3</v>
      </c>
      <c r="R943" s="12">
        <f t="shared" ref="R943:R974" si="127">P943</f>
        <v>99</v>
      </c>
    </row>
    <row r="944" spans="1:18">
      <c r="A944" s="12">
        <v>9</v>
      </c>
      <c r="B944" s="95" t="s">
        <v>109</v>
      </c>
      <c r="C944" s="95" t="s">
        <v>590</v>
      </c>
      <c r="D944" s="242">
        <v>1955</v>
      </c>
      <c r="E944" s="256" t="s">
        <v>456</v>
      </c>
      <c r="F944" s="95" t="s">
        <v>457</v>
      </c>
      <c r="G944" s="11" t="str">
        <f t="shared" si="124"/>
        <v xml:space="preserve"> </v>
      </c>
      <c r="H944" s="10">
        <f>VLOOKUP(C944,'1 PORTOSELVAGGIO'!MONOPOLI,5,FALSE)</f>
        <v>38</v>
      </c>
      <c r="I944" s="10"/>
      <c r="J944" s="10">
        <f>VLOOKUP(C944,GAGLIANO1,8,FALSE)</f>
        <v>40</v>
      </c>
      <c r="K944" s="10"/>
      <c r="L944" s="123"/>
      <c r="M944" s="10"/>
      <c r="N944" s="55"/>
      <c r="O944" s="12"/>
      <c r="P944" s="12">
        <f t="shared" si="125"/>
        <v>78</v>
      </c>
      <c r="Q944" s="12">
        <f t="shared" si="126"/>
        <v>2</v>
      </c>
      <c r="R944" s="12">
        <f t="shared" si="127"/>
        <v>78</v>
      </c>
    </row>
    <row r="945" spans="1:18">
      <c r="A945" s="79">
        <v>10</v>
      </c>
      <c r="B945" s="95" t="s">
        <v>109</v>
      </c>
      <c r="C945" s="146" t="s">
        <v>1512</v>
      </c>
      <c r="D945" s="213">
        <v>1957</v>
      </c>
      <c r="E945" s="215" t="s">
        <v>1513</v>
      </c>
      <c r="F945" s="145" t="s">
        <v>1514</v>
      </c>
      <c r="G945" s="11" t="str">
        <f t="shared" si="124"/>
        <v xml:space="preserve"> </v>
      </c>
      <c r="H945" s="10"/>
      <c r="I945" s="10">
        <f>VLOOKUP(C945,CHIARO1,7,FALSE)</f>
        <v>36</v>
      </c>
      <c r="J945" s="10"/>
      <c r="K945" s="10">
        <f>VLOOKUP(C945,severino1,8,FALSE)</f>
        <v>38</v>
      </c>
      <c r="L945" s="123"/>
      <c r="M945" s="10"/>
      <c r="N945" s="55"/>
      <c r="O945" s="12"/>
      <c r="P945" s="12">
        <f t="shared" si="125"/>
        <v>74</v>
      </c>
      <c r="Q945" s="12">
        <f t="shared" si="126"/>
        <v>2</v>
      </c>
      <c r="R945" s="12">
        <f t="shared" si="127"/>
        <v>74</v>
      </c>
    </row>
    <row r="946" spans="1:18">
      <c r="A946" s="12">
        <v>11</v>
      </c>
      <c r="B946" s="95" t="s">
        <v>109</v>
      </c>
      <c r="C946" s="95" t="s">
        <v>959</v>
      </c>
      <c r="D946" s="242">
        <v>1955</v>
      </c>
      <c r="E946" s="256" t="s">
        <v>486</v>
      </c>
      <c r="F946" s="95" t="s">
        <v>487</v>
      </c>
      <c r="G946" s="11" t="str">
        <f t="shared" si="124"/>
        <v xml:space="preserve"> </v>
      </c>
      <c r="H946" s="10">
        <f>VLOOKUP(C946,'1 PORTOSELVAGGIO'!MONOPOLI,5,FALSE)</f>
        <v>25</v>
      </c>
      <c r="I946" s="10"/>
      <c r="J946" s="10">
        <f>VLOOKUP(C946,GAGLIANO1,8,FALSE)</f>
        <v>24</v>
      </c>
      <c r="K946" s="10">
        <f>VLOOKUP(C946,severino1,8,FALSE)</f>
        <v>24</v>
      </c>
      <c r="L946" s="123"/>
      <c r="M946" s="10"/>
      <c r="N946" s="55"/>
      <c r="O946" s="12"/>
      <c r="P946" s="12">
        <f t="shared" si="125"/>
        <v>73</v>
      </c>
      <c r="Q946" s="12">
        <f t="shared" si="126"/>
        <v>3</v>
      </c>
      <c r="R946" s="12">
        <f t="shared" si="127"/>
        <v>73</v>
      </c>
    </row>
    <row r="947" spans="1:18">
      <c r="A947" s="79">
        <v>12</v>
      </c>
      <c r="B947" s="95" t="s">
        <v>109</v>
      </c>
      <c r="C947" s="146" t="s">
        <v>2117</v>
      </c>
      <c r="D947" s="222">
        <v>1955</v>
      </c>
      <c r="E947" s="223" t="s">
        <v>445</v>
      </c>
      <c r="F947" s="146" t="s">
        <v>446</v>
      </c>
      <c r="G947" s="11" t="str">
        <f t="shared" si="124"/>
        <v xml:space="preserve"> </v>
      </c>
      <c r="H947" s="9"/>
      <c r="I947" s="9"/>
      <c r="J947" s="9"/>
      <c r="K947" s="9"/>
      <c r="L947" s="66">
        <v>36</v>
      </c>
      <c r="M947" s="10">
        <v>36</v>
      </c>
      <c r="N947" s="55"/>
      <c r="O947" s="12"/>
      <c r="P947" s="12">
        <f t="shared" si="125"/>
        <v>72</v>
      </c>
      <c r="Q947" s="12">
        <f t="shared" si="126"/>
        <v>2</v>
      </c>
      <c r="R947" s="12">
        <f t="shared" si="127"/>
        <v>72</v>
      </c>
    </row>
    <row r="948" spans="1:18">
      <c r="A948" s="12">
        <v>13</v>
      </c>
      <c r="B948" s="95" t="s">
        <v>109</v>
      </c>
      <c r="C948" s="95" t="s">
        <v>836</v>
      </c>
      <c r="D948" s="242">
        <v>1957</v>
      </c>
      <c r="E948" s="256" t="s">
        <v>538</v>
      </c>
      <c r="F948" s="95" t="s">
        <v>539</v>
      </c>
      <c r="G948" s="11" t="str">
        <f t="shared" si="124"/>
        <v xml:space="preserve"> </v>
      </c>
      <c r="H948" s="10">
        <f>VLOOKUP(C948,'1 PORTOSELVAGGIO'!MONOPOLI,5,FALSE)</f>
        <v>28</v>
      </c>
      <c r="I948" s="10"/>
      <c r="J948" s="10">
        <f>VLOOKUP(C948,GAGLIANO1,8,FALSE)</f>
        <v>20</v>
      </c>
      <c r="K948" s="10">
        <f>VLOOKUP(C948,severino1,8,FALSE)</f>
        <v>23</v>
      </c>
      <c r="L948" s="123"/>
      <c r="M948" s="10"/>
      <c r="N948" s="55"/>
      <c r="O948" s="12"/>
      <c r="P948" s="12">
        <f t="shared" si="125"/>
        <v>71</v>
      </c>
      <c r="Q948" s="12">
        <f t="shared" si="126"/>
        <v>3</v>
      </c>
      <c r="R948" s="12">
        <f t="shared" si="127"/>
        <v>71</v>
      </c>
    </row>
    <row r="949" spans="1:18">
      <c r="A949" s="79">
        <v>14</v>
      </c>
      <c r="B949" s="95" t="s">
        <v>109</v>
      </c>
      <c r="C949" s="231" t="s">
        <v>1689</v>
      </c>
      <c r="D949" s="300">
        <v>1953</v>
      </c>
      <c r="E949" s="316" t="s">
        <v>458</v>
      </c>
      <c r="F949" s="66" t="s">
        <v>459</v>
      </c>
      <c r="G949" s="11" t="str">
        <f t="shared" si="124"/>
        <v xml:space="preserve"> </v>
      </c>
      <c r="H949" s="10"/>
      <c r="I949" s="10"/>
      <c r="J949" s="10">
        <f>VLOOKUP(C949,GAGLIANO1,8,FALSE)</f>
        <v>34</v>
      </c>
      <c r="K949" s="10"/>
      <c r="L949" s="123"/>
      <c r="M949" s="10"/>
      <c r="N949" s="55">
        <v>36</v>
      </c>
      <c r="O949" s="12"/>
      <c r="P949" s="12">
        <f t="shared" si="125"/>
        <v>70</v>
      </c>
      <c r="Q949" s="12">
        <f t="shared" si="126"/>
        <v>2</v>
      </c>
      <c r="R949" s="12">
        <f t="shared" si="127"/>
        <v>70</v>
      </c>
    </row>
    <row r="950" spans="1:18">
      <c r="A950" s="12">
        <v>15</v>
      </c>
      <c r="B950" s="95" t="s">
        <v>109</v>
      </c>
      <c r="C950" s="146" t="s">
        <v>2119</v>
      </c>
      <c r="D950" s="222">
        <v>1956</v>
      </c>
      <c r="E950" s="223" t="s">
        <v>445</v>
      </c>
      <c r="F950" s="146" t="s">
        <v>446</v>
      </c>
      <c r="G950" s="11" t="str">
        <f t="shared" si="124"/>
        <v xml:space="preserve"> </v>
      </c>
      <c r="H950" s="9"/>
      <c r="I950" s="9"/>
      <c r="J950" s="9"/>
      <c r="K950" s="9"/>
      <c r="L950" s="66">
        <v>34</v>
      </c>
      <c r="M950" s="10">
        <v>35</v>
      </c>
      <c r="N950" s="55"/>
      <c r="O950" s="12"/>
      <c r="P950" s="12">
        <f t="shared" si="125"/>
        <v>69</v>
      </c>
      <c r="Q950" s="12">
        <f t="shared" si="126"/>
        <v>2</v>
      </c>
      <c r="R950" s="12">
        <f t="shared" si="127"/>
        <v>69</v>
      </c>
    </row>
    <row r="951" spans="1:18">
      <c r="A951" s="79">
        <v>16</v>
      </c>
      <c r="B951" s="95" t="s">
        <v>109</v>
      </c>
      <c r="C951" s="95" t="s">
        <v>711</v>
      </c>
      <c r="D951" s="242">
        <v>1955</v>
      </c>
      <c r="E951" s="256" t="s">
        <v>585</v>
      </c>
      <c r="F951" s="95" t="s">
        <v>586</v>
      </c>
      <c r="G951" s="11" t="str">
        <f t="shared" si="124"/>
        <v xml:space="preserve"> </v>
      </c>
      <c r="H951" s="10">
        <f>VLOOKUP(C951,'1 PORTOSELVAGGIO'!MONOPOLI,5,FALSE)</f>
        <v>33</v>
      </c>
      <c r="I951" s="10"/>
      <c r="J951" s="10">
        <f>VLOOKUP(C951,GAGLIANO1,8,FALSE)</f>
        <v>35</v>
      </c>
      <c r="K951" s="10"/>
      <c r="L951" s="123"/>
      <c r="M951" s="10"/>
      <c r="N951" s="55"/>
      <c r="O951" s="12"/>
      <c r="P951" s="12">
        <f t="shared" si="125"/>
        <v>68</v>
      </c>
      <c r="Q951" s="12">
        <f t="shared" si="126"/>
        <v>2</v>
      </c>
      <c r="R951" s="12">
        <f t="shared" si="127"/>
        <v>68</v>
      </c>
    </row>
    <row r="952" spans="1:18">
      <c r="A952" s="12">
        <v>17</v>
      </c>
      <c r="B952" s="95" t="s">
        <v>109</v>
      </c>
      <c r="C952" s="146" t="s">
        <v>2121</v>
      </c>
      <c r="D952" s="222">
        <v>1953</v>
      </c>
      <c r="E952" s="223" t="s">
        <v>2154</v>
      </c>
      <c r="F952" s="146" t="s">
        <v>2155</v>
      </c>
      <c r="G952" s="11" t="str">
        <f t="shared" si="124"/>
        <v xml:space="preserve"> </v>
      </c>
      <c r="H952" s="9"/>
      <c r="I952" s="9"/>
      <c r="J952" s="9"/>
      <c r="K952" s="9"/>
      <c r="L952" s="66">
        <v>32</v>
      </c>
      <c r="M952" s="10">
        <v>34</v>
      </c>
      <c r="N952" s="55"/>
      <c r="O952" s="12"/>
      <c r="P952" s="12">
        <f t="shared" si="125"/>
        <v>66</v>
      </c>
      <c r="Q952" s="12">
        <f t="shared" si="126"/>
        <v>2</v>
      </c>
      <c r="R952" s="12">
        <f t="shared" si="127"/>
        <v>66</v>
      </c>
    </row>
    <row r="953" spans="1:18">
      <c r="A953" s="79">
        <v>18</v>
      </c>
      <c r="B953" s="95" t="s">
        <v>109</v>
      </c>
      <c r="C953" s="95" t="s">
        <v>823</v>
      </c>
      <c r="D953" s="242">
        <v>1956</v>
      </c>
      <c r="E953" s="256" t="s">
        <v>598</v>
      </c>
      <c r="F953" s="95" t="s">
        <v>599</v>
      </c>
      <c r="G953" s="11" t="str">
        <f t="shared" si="124"/>
        <v xml:space="preserve"> </v>
      </c>
      <c r="H953" s="10">
        <f>VLOOKUP(C953,'1 PORTOSELVAGGIO'!MONOPOLI,5,FALSE)</f>
        <v>29</v>
      </c>
      <c r="I953" s="10"/>
      <c r="J953" s="10">
        <f>VLOOKUP(C953,GAGLIANO1,8,FALSE)</f>
        <v>36</v>
      </c>
      <c r="K953" s="10"/>
      <c r="L953" s="123"/>
      <c r="M953" s="10"/>
      <c r="N953" s="55"/>
      <c r="O953" s="12"/>
      <c r="P953" s="12">
        <f t="shared" si="125"/>
        <v>65</v>
      </c>
      <c r="Q953" s="12">
        <f t="shared" si="126"/>
        <v>2</v>
      </c>
      <c r="R953" s="12">
        <f t="shared" si="127"/>
        <v>65</v>
      </c>
    </row>
    <row r="954" spans="1:18">
      <c r="A954" s="12">
        <v>19</v>
      </c>
      <c r="B954" s="95" t="s">
        <v>109</v>
      </c>
      <c r="C954" s="146" t="s">
        <v>1536</v>
      </c>
      <c r="D954" s="222">
        <v>1956</v>
      </c>
      <c r="E954" s="223" t="s">
        <v>1537</v>
      </c>
      <c r="F954" s="146" t="s">
        <v>1538</v>
      </c>
      <c r="G954" s="11" t="str">
        <f t="shared" si="124"/>
        <v xml:space="preserve"> </v>
      </c>
      <c r="H954" s="10"/>
      <c r="I954" s="10">
        <f>VLOOKUP(C954,CHIARO1,7,FALSE)</f>
        <v>33</v>
      </c>
      <c r="J954" s="10"/>
      <c r="K954" s="10">
        <f>VLOOKUP(C954,severino1,8,FALSE)</f>
        <v>30</v>
      </c>
      <c r="L954" s="123"/>
      <c r="M954" s="10"/>
      <c r="N954" s="55"/>
      <c r="O954" s="12"/>
      <c r="P954" s="12">
        <f t="shared" si="125"/>
        <v>63</v>
      </c>
      <c r="Q954" s="12">
        <f t="shared" si="126"/>
        <v>2</v>
      </c>
      <c r="R954" s="12">
        <f t="shared" si="127"/>
        <v>63</v>
      </c>
    </row>
    <row r="955" spans="1:18">
      <c r="A955" s="79">
        <v>20</v>
      </c>
      <c r="B955" s="95" t="s">
        <v>109</v>
      </c>
      <c r="C955" s="231" t="s">
        <v>1700</v>
      </c>
      <c r="D955" s="300">
        <v>1955</v>
      </c>
      <c r="E955" s="316" t="s">
        <v>517</v>
      </c>
      <c r="F955" s="66" t="s">
        <v>518</v>
      </c>
      <c r="G955" s="11" t="str">
        <f t="shared" si="124"/>
        <v xml:space="preserve"> </v>
      </c>
      <c r="H955" s="10"/>
      <c r="I955" s="10"/>
      <c r="J955" s="10">
        <f>VLOOKUP(C955,GAGLIANO1,8,FALSE)</f>
        <v>22</v>
      </c>
      <c r="K955" s="10"/>
      <c r="L955" s="123"/>
      <c r="M955" s="10"/>
      <c r="N955" s="55">
        <v>35</v>
      </c>
      <c r="O955" s="12"/>
      <c r="P955" s="12">
        <f t="shared" si="125"/>
        <v>57</v>
      </c>
      <c r="Q955" s="12">
        <f t="shared" si="126"/>
        <v>2</v>
      </c>
      <c r="R955" s="12">
        <f t="shared" si="127"/>
        <v>57</v>
      </c>
    </row>
    <row r="956" spans="1:18">
      <c r="A956" s="12">
        <v>21</v>
      </c>
      <c r="B956" s="95" t="s">
        <v>109</v>
      </c>
      <c r="C956" s="95" t="s">
        <v>995</v>
      </c>
      <c r="D956" s="242">
        <v>1957</v>
      </c>
      <c r="E956" s="256" t="s">
        <v>728</v>
      </c>
      <c r="F956" s="95" t="s">
        <v>729</v>
      </c>
      <c r="G956" s="11" t="str">
        <f t="shared" si="124"/>
        <v xml:space="preserve"> </v>
      </c>
      <c r="H956" s="10">
        <f>VLOOKUP(C956,'1 PORTOSELVAGGIO'!MONOPOLI,5,FALSE)</f>
        <v>23</v>
      </c>
      <c r="I956" s="10"/>
      <c r="J956" s="10"/>
      <c r="K956" s="10"/>
      <c r="L956" s="123"/>
      <c r="M956" s="10"/>
      <c r="N956" s="55">
        <v>31</v>
      </c>
      <c r="O956" s="12"/>
      <c r="P956" s="12">
        <f t="shared" si="125"/>
        <v>54</v>
      </c>
      <c r="Q956" s="12">
        <f t="shared" si="126"/>
        <v>2</v>
      </c>
      <c r="R956" s="12">
        <f t="shared" si="127"/>
        <v>54</v>
      </c>
    </row>
    <row r="957" spans="1:18">
      <c r="A957" s="79">
        <v>22</v>
      </c>
      <c r="B957" s="95" t="s">
        <v>109</v>
      </c>
      <c r="C957" s="95" t="s">
        <v>967</v>
      </c>
      <c r="D957" s="242">
        <v>1957</v>
      </c>
      <c r="E957" s="256" t="s">
        <v>549</v>
      </c>
      <c r="F957" s="95" t="s">
        <v>550</v>
      </c>
      <c r="G957" s="11" t="str">
        <f t="shared" si="124"/>
        <v xml:space="preserve"> </v>
      </c>
      <c r="H957" s="10">
        <f>VLOOKUP(C957,'1 PORTOSELVAGGIO'!MONOPOLI,5,FALSE)</f>
        <v>24</v>
      </c>
      <c r="I957" s="10"/>
      <c r="J957" s="10"/>
      <c r="K957" s="10"/>
      <c r="L957" s="123"/>
      <c r="M957" s="10"/>
      <c r="N957" s="55">
        <v>29</v>
      </c>
      <c r="O957" s="12"/>
      <c r="P957" s="12">
        <f t="shared" si="125"/>
        <v>53</v>
      </c>
      <c r="Q957" s="12">
        <f t="shared" si="126"/>
        <v>2</v>
      </c>
      <c r="R957" s="12">
        <f t="shared" si="127"/>
        <v>53</v>
      </c>
    </row>
    <row r="958" spans="1:18">
      <c r="A958" s="12">
        <v>23</v>
      </c>
      <c r="B958" s="95" t="s">
        <v>109</v>
      </c>
      <c r="C958" s="95" t="s">
        <v>1017</v>
      </c>
      <c r="D958" s="242">
        <v>1956</v>
      </c>
      <c r="E958" s="256" t="s">
        <v>585</v>
      </c>
      <c r="F958" s="95" t="s">
        <v>586</v>
      </c>
      <c r="G958" s="11" t="str">
        <f t="shared" si="124"/>
        <v xml:space="preserve"> </v>
      </c>
      <c r="H958" s="10">
        <f>VLOOKUP(C958,'1 PORTOSELVAGGIO'!MONOPOLI,5,FALSE)</f>
        <v>22</v>
      </c>
      <c r="I958" s="10"/>
      <c r="J958" s="10">
        <f>VLOOKUP(C958,GAGLIANO1,8,FALSE)</f>
        <v>30</v>
      </c>
      <c r="K958" s="10"/>
      <c r="L958" s="123"/>
      <c r="M958" s="10"/>
      <c r="N958" s="55"/>
      <c r="O958" s="12"/>
      <c r="P958" s="12">
        <f t="shared" si="125"/>
        <v>52</v>
      </c>
      <c r="Q958" s="12">
        <f t="shared" si="126"/>
        <v>2</v>
      </c>
      <c r="R958" s="12">
        <f t="shared" si="127"/>
        <v>52</v>
      </c>
    </row>
    <row r="959" spans="1:18">
      <c r="A959" s="79">
        <v>24</v>
      </c>
      <c r="B959" s="95" t="s">
        <v>109</v>
      </c>
      <c r="C959" s="146" t="s">
        <v>1580</v>
      </c>
      <c r="D959" s="222">
        <v>1954</v>
      </c>
      <c r="E959" s="223" t="s">
        <v>1533</v>
      </c>
      <c r="F959" s="146" t="s">
        <v>1534</v>
      </c>
      <c r="G959" s="11" t="str">
        <f t="shared" si="124"/>
        <v xml:space="preserve"> </v>
      </c>
      <c r="H959" s="10"/>
      <c r="I959" s="10">
        <f>VLOOKUP(C959,CHIARO1,7,FALSE)</f>
        <v>31</v>
      </c>
      <c r="J959" s="10"/>
      <c r="K959" s="10">
        <f>VLOOKUP(C959,severino1,8,FALSE)</f>
        <v>20</v>
      </c>
      <c r="L959" s="123"/>
      <c r="M959" s="10"/>
      <c r="N959" s="55"/>
      <c r="O959" s="12"/>
      <c r="P959" s="12">
        <f t="shared" si="125"/>
        <v>51</v>
      </c>
      <c r="Q959" s="12">
        <f t="shared" si="126"/>
        <v>2</v>
      </c>
      <c r="R959" s="12">
        <f t="shared" si="127"/>
        <v>51</v>
      </c>
    </row>
    <row r="960" spans="1:18">
      <c r="A960" s="12">
        <v>25</v>
      </c>
      <c r="B960" s="95" t="s">
        <v>109</v>
      </c>
      <c r="C960" s="146" t="s">
        <v>1482</v>
      </c>
      <c r="D960" s="222">
        <v>1953</v>
      </c>
      <c r="E960" s="223" t="s">
        <v>1483</v>
      </c>
      <c r="F960" s="146" t="s">
        <v>1484</v>
      </c>
      <c r="G960" s="11" t="str">
        <f t="shared" si="124"/>
        <v xml:space="preserve"> </v>
      </c>
      <c r="H960" s="10"/>
      <c r="I960" s="10">
        <f>VLOOKUP(C960,CHIARO1,7,FALSE)</f>
        <v>40</v>
      </c>
      <c r="J960" s="10"/>
      <c r="K960" s="10"/>
      <c r="L960" s="123"/>
      <c r="M960" s="10"/>
      <c r="N960" s="55"/>
      <c r="O960" s="12"/>
      <c r="P960" s="12">
        <f t="shared" si="125"/>
        <v>40</v>
      </c>
      <c r="Q960" s="12">
        <f t="shared" si="126"/>
        <v>1</v>
      </c>
      <c r="R960" s="12">
        <f t="shared" si="127"/>
        <v>40</v>
      </c>
    </row>
    <row r="961" spans="1:18">
      <c r="A961" s="79">
        <v>26</v>
      </c>
      <c r="B961" s="95" t="s">
        <v>109</v>
      </c>
      <c r="C961" s="66" t="s">
        <v>2457</v>
      </c>
      <c r="D961" s="20">
        <v>1954</v>
      </c>
      <c r="E961" s="260" t="s">
        <v>2334</v>
      </c>
      <c r="F961" s="66" t="s">
        <v>2335</v>
      </c>
      <c r="G961" s="11" t="str">
        <f t="shared" si="124"/>
        <v xml:space="preserve"> </v>
      </c>
      <c r="H961" s="9"/>
      <c r="I961" s="9"/>
      <c r="J961" s="9"/>
      <c r="K961" s="9"/>
      <c r="L961" s="9"/>
      <c r="M961" s="9"/>
      <c r="N961" s="20">
        <v>40</v>
      </c>
      <c r="O961" s="12"/>
      <c r="P961" s="12">
        <f t="shared" si="125"/>
        <v>40</v>
      </c>
      <c r="Q961" s="12">
        <f t="shared" si="126"/>
        <v>1</v>
      </c>
      <c r="R961" s="12">
        <f t="shared" si="127"/>
        <v>40</v>
      </c>
    </row>
    <row r="962" spans="1:18">
      <c r="A962" s="12">
        <v>27</v>
      </c>
      <c r="B962" s="95" t="s">
        <v>109</v>
      </c>
      <c r="C962" s="95" t="s">
        <v>651</v>
      </c>
      <c r="D962" s="242">
        <v>1955</v>
      </c>
      <c r="E962" s="256" t="s">
        <v>652</v>
      </c>
      <c r="F962" s="95" t="s">
        <v>653</v>
      </c>
      <c r="G962" s="11" t="str">
        <f t="shared" si="124"/>
        <v xml:space="preserve"> </v>
      </c>
      <c r="H962" s="10">
        <f>VLOOKUP(C962,'1 PORTOSELVAGGIO'!MONOPOLI,5,FALSE)</f>
        <v>36</v>
      </c>
      <c r="I962" s="10"/>
      <c r="J962" s="10"/>
      <c r="K962" s="10"/>
      <c r="L962" s="123"/>
      <c r="M962" s="10"/>
      <c r="N962" s="55"/>
      <c r="O962" s="12"/>
      <c r="P962" s="12">
        <f t="shared" si="125"/>
        <v>36</v>
      </c>
      <c r="Q962" s="12">
        <f t="shared" si="126"/>
        <v>1</v>
      </c>
      <c r="R962" s="12">
        <f t="shared" si="127"/>
        <v>36</v>
      </c>
    </row>
    <row r="963" spans="1:18">
      <c r="A963" s="79">
        <v>28</v>
      </c>
      <c r="B963" s="95" t="s">
        <v>109</v>
      </c>
      <c r="C963" s="146" t="s">
        <v>1520</v>
      </c>
      <c r="D963" s="222">
        <v>1956</v>
      </c>
      <c r="E963" s="223" t="s">
        <v>1483</v>
      </c>
      <c r="F963" s="146" t="s">
        <v>1484</v>
      </c>
      <c r="G963" s="11" t="str">
        <f t="shared" si="124"/>
        <v xml:space="preserve"> </v>
      </c>
      <c r="H963" s="10"/>
      <c r="I963" s="10">
        <f>VLOOKUP(C963,CHIARO1,7,FALSE)</f>
        <v>35</v>
      </c>
      <c r="J963" s="10"/>
      <c r="K963" s="10"/>
      <c r="L963" s="123"/>
      <c r="M963" s="10"/>
      <c r="N963" s="55"/>
      <c r="O963" s="12"/>
      <c r="P963" s="12">
        <f t="shared" si="125"/>
        <v>35</v>
      </c>
      <c r="Q963" s="12">
        <f t="shared" si="126"/>
        <v>1</v>
      </c>
      <c r="R963" s="12">
        <f t="shared" si="127"/>
        <v>35</v>
      </c>
    </row>
    <row r="964" spans="1:18">
      <c r="A964" s="12">
        <v>29</v>
      </c>
      <c r="B964" s="95" t="s">
        <v>109</v>
      </c>
      <c r="C964" s="95" t="s">
        <v>661</v>
      </c>
      <c r="D964" s="242">
        <v>1956</v>
      </c>
      <c r="E964" s="256" t="s">
        <v>464</v>
      </c>
      <c r="F964" s="95" t="s">
        <v>465</v>
      </c>
      <c r="G964" s="11" t="str">
        <f t="shared" si="124"/>
        <v xml:space="preserve"> </v>
      </c>
      <c r="H964" s="10">
        <f>VLOOKUP(C964,'1 PORTOSELVAGGIO'!MONOPOLI,5,FALSE)</f>
        <v>35</v>
      </c>
      <c r="I964" s="10"/>
      <c r="J964" s="10"/>
      <c r="K964" s="10"/>
      <c r="L964" s="123"/>
      <c r="M964" s="10"/>
      <c r="N964" s="55"/>
      <c r="O964" s="12"/>
      <c r="P964" s="12">
        <f t="shared" si="125"/>
        <v>35</v>
      </c>
      <c r="Q964" s="12">
        <f t="shared" si="126"/>
        <v>1</v>
      </c>
      <c r="R964" s="12">
        <f t="shared" si="127"/>
        <v>35</v>
      </c>
    </row>
    <row r="965" spans="1:18">
      <c r="A965" s="79">
        <v>30</v>
      </c>
      <c r="B965" s="95" t="s">
        <v>109</v>
      </c>
      <c r="C965" s="66" t="s">
        <v>1919</v>
      </c>
      <c r="D965" s="222">
        <v>1954</v>
      </c>
      <c r="E965" s="223" t="s">
        <v>2083</v>
      </c>
      <c r="F965" s="146" t="s">
        <v>2064</v>
      </c>
      <c r="G965" s="11" t="str">
        <f t="shared" si="124"/>
        <v xml:space="preserve"> </v>
      </c>
      <c r="H965" s="10"/>
      <c r="I965" s="10"/>
      <c r="J965" s="10"/>
      <c r="K965" s="10">
        <f>VLOOKUP(C965,severino1,8,FALSE)</f>
        <v>35</v>
      </c>
      <c r="L965" s="123"/>
      <c r="M965" s="10"/>
      <c r="N965" s="55"/>
      <c r="O965" s="12"/>
      <c r="P965" s="12">
        <f t="shared" si="125"/>
        <v>35</v>
      </c>
      <c r="Q965" s="12">
        <f t="shared" si="126"/>
        <v>1</v>
      </c>
      <c r="R965" s="12">
        <f t="shared" si="127"/>
        <v>35</v>
      </c>
    </row>
    <row r="966" spans="1:18">
      <c r="A966" s="12">
        <v>31</v>
      </c>
      <c r="B966" s="95" t="s">
        <v>109</v>
      </c>
      <c r="C966" s="95" t="s">
        <v>1248</v>
      </c>
      <c r="D966" s="242">
        <v>1953</v>
      </c>
      <c r="E966" s="256" t="s">
        <v>598</v>
      </c>
      <c r="F966" s="95" t="s">
        <v>599</v>
      </c>
      <c r="G966" s="11" t="str">
        <f t="shared" si="124"/>
        <v xml:space="preserve"> </v>
      </c>
      <c r="H966" s="10">
        <f>VLOOKUP(C966,'1 PORTOSELVAGGIO'!MONOPOLI,5,FALSE)</f>
        <v>16</v>
      </c>
      <c r="I966" s="10"/>
      <c r="J966" s="10">
        <f>VLOOKUP(C966,GAGLIANO1,8,FALSE)</f>
        <v>19</v>
      </c>
      <c r="K966" s="10"/>
      <c r="L966" s="123"/>
      <c r="M966" s="10"/>
      <c r="N966" s="55"/>
      <c r="O966" s="12"/>
      <c r="P966" s="12">
        <f t="shared" si="125"/>
        <v>35</v>
      </c>
      <c r="Q966" s="12">
        <f t="shared" si="126"/>
        <v>2</v>
      </c>
      <c r="R966" s="12">
        <f t="shared" si="127"/>
        <v>35</v>
      </c>
    </row>
    <row r="967" spans="1:18">
      <c r="A967" s="79">
        <v>32</v>
      </c>
      <c r="B967" s="95" t="s">
        <v>109</v>
      </c>
      <c r="C967" s="146" t="s">
        <v>1530</v>
      </c>
      <c r="D967" s="222">
        <v>1955</v>
      </c>
      <c r="E967" s="223" t="s">
        <v>1488</v>
      </c>
      <c r="F967" s="146" t="s">
        <v>1489</v>
      </c>
      <c r="G967" s="11" t="str">
        <f t="shared" si="124"/>
        <v xml:space="preserve"> </v>
      </c>
      <c r="H967" s="10"/>
      <c r="I967" s="10">
        <f>VLOOKUP(C967,CHIARO1,7,FALSE)</f>
        <v>34</v>
      </c>
      <c r="J967" s="10"/>
      <c r="K967" s="10"/>
      <c r="L967" s="123"/>
      <c r="M967" s="10"/>
      <c r="N967" s="55"/>
      <c r="O967" s="12"/>
      <c r="P967" s="12">
        <f t="shared" si="125"/>
        <v>34</v>
      </c>
      <c r="Q967" s="12">
        <f t="shared" si="126"/>
        <v>1</v>
      </c>
      <c r="R967" s="12">
        <f t="shared" si="127"/>
        <v>34</v>
      </c>
    </row>
    <row r="968" spans="1:18" s="128" customFormat="1">
      <c r="A968" s="12">
        <v>33</v>
      </c>
      <c r="B968" s="95" t="s">
        <v>109</v>
      </c>
      <c r="C968" s="66" t="s">
        <v>1930</v>
      </c>
      <c r="D968" s="222">
        <v>1954</v>
      </c>
      <c r="E968" s="223" t="s">
        <v>1533</v>
      </c>
      <c r="F968" s="146" t="s">
        <v>1534</v>
      </c>
      <c r="G968" s="11" t="str">
        <f t="shared" si="124"/>
        <v xml:space="preserve"> </v>
      </c>
      <c r="H968" s="10"/>
      <c r="I968" s="10"/>
      <c r="J968" s="10"/>
      <c r="K968" s="10">
        <f>VLOOKUP(C968,severino1,8,FALSE)</f>
        <v>34</v>
      </c>
      <c r="L968" s="123"/>
      <c r="M968" s="10"/>
      <c r="N968" s="55"/>
      <c r="O968" s="12"/>
      <c r="P968" s="12">
        <f t="shared" si="125"/>
        <v>34</v>
      </c>
      <c r="Q968" s="12">
        <f t="shared" si="126"/>
        <v>1</v>
      </c>
      <c r="R968" s="12">
        <f t="shared" si="127"/>
        <v>34</v>
      </c>
    </row>
    <row r="969" spans="1:18" s="128" customFormat="1">
      <c r="A969" s="79">
        <v>34</v>
      </c>
      <c r="B969" s="95" t="s">
        <v>109</v>
      </c>
      <c r="C969" s="95" t="s">
        <v>716</v>
      </c>
      <c r="D969" s="242">
        <v>1957</v>
      </c>
      <c r="E969" s="256" t="s">
        <v>456</v>
      </c>
      <c r="F969" s="95" t="s">
        <v>457</v>
      </c>
      <c r="G969" s="11" t="str">
        <f t="shared" si="124"/>
        <v xml:space="preserve"> </v>
      </c>
      <c r="H969" s="10">
        <f>VLOOKUP(C969,'1 PORTOSELVAGGIO'!MONOPOLI,5,FALSE)</f>
        <v>32</v>
      </c>
      <c r="I969" s="10"/>
      <c r="J969" s="10">
        <f>VLOOKUP(C969,GAGLIANO1,8,FALSE)</f>
        <v>1</v>
      </c>
      <c r="K969" s="10"/>
      <c r="L969" s="123"/>
      <c r="M969" s="10"/>
      <c r="N969" s="55"/>
      <c r="O969" s="12"/>
      <c r="P969" s="12">
        <f t="shared" si="125"/>
        <v>33</v>
      </c>
      <c r="Q969" s="12">
        <f t="shared" si="126"/>
        <v>2</v>
      </c>
      <c r="R969" s="12">
        <f t="shared" si="127"/>
        <v>33</v>
      </c>
    </row>
    <row r="970" spans="1:18" s="128" customFormat="1">
      <c r="A970" s="12">
        <v>35</v>
      </c>
      <c r="B970" s="95" t="s">
        <v>109</v>
      </c>
      <c r="C970" s="66" t="s">
        <v>2506</v>
      </c>
      <c r="D970" s="20">
        <v>1956</v>
      </c>
      <c r="E970" s="260" t="s">
        <v>1469</v>
      </c>
      <c r="F970" s="66" t="s">
        <v>1470</v>
      </c>
      <c r="G970" s="11" t="str">
        <f t="shared" si="124"/>
        <v xml:space="preserve"> </v>
      </c>
      <c r="H970" s="9"/>
      <c r="I970" s="9"/>
      <c r="J970" s="9"/>
      <c r="K970" s="9"/>
      <c r="L970" s="9"/>
      <c r="M970" s="9"/>
      <c r="N970" s="267">
        <v>33</v>
      </c>
      <c r="O970" s="12"/>
      <c r="P970" s="12">
        <f t="shared" si="125"/>
        <v>33</v>
      </c>
      <c r="Q970" s="12">
        <f t="shared" si="126"/>
        <v>1</v>
      </c>
      <c r="R970" s="12">
        <f t="shared" si="127"/>
        <v>33</v>
      </c>
    </row>
    <row r="971" spans="1:18" s="128" customFormat="1">
      <c r="A971" s="79">
        <v>36</v>
      </c>
      <c r="B971" s="95" t="s">
        <v>109</v>
      </c>
      <c r="C971" s="66" t="s">
        <v>1933</v>
      </c>
      <c r="D971" s="222">
        <v>1954</v>
      </c>
      <c r="E971" s="223" t="s">
        <v>1509</v>
      </c>
      <c r="F971" s="146" t="s">
        <v>1510</v>
      </c>
      <c r="G971" s="11" t="str">
        <f t="shared" si="124"/>
        <v xml:space="preserve"> </v>
      </c>
      <c r="H971" s="10"/>
      <c r="I971" s="10"/>
      <c r="J971" s="10"/>
      <c r="K971" s="10">
        <f>VLOOKUP(C971,severino1,8,FALSE)</f>
        <v>32</v>
      </c>
      <c r="L971" s="123"/>
      <c r="M971" s="10"/>
      <c r="N971" s="55"/>
      <c r="O971" s="12"/>
      <c r="P971" s="12">
        <f t="shared" si="125"/>
        <v>32</v>
      </c>
      <c r="Q971" s="12">
        <f t="shared" si="126"/>
        <v>1</v>
      </c>
      <c r="R971" s="12">
        <f t="shared" si="127"/>
        <v>32</v>
      </c>
    </row>
    <row r="972" spans="1:18" s="128" customFormat="1">
      <c r="A972" s="12">
        <v>37</v>
      </c>
      <c r="B972" s="95" t="s">
        <v>109</v>
      </c>
      <c r="C972" s="95" t="s">
        <v>720</v>
      </c>
      <c r="D972" s="242">
        <v>1957</v>
      </c>
      <c r="E972" s="256" t="s">
        <v>721</v>
      </c>
      <c r="F972" s="95" t="s">
        <v>722</v>
      </c>
      <c r="G972" s="11" t="str">
        <f t="shared" si="124"/>
        <v xml:space="preserve"> </v>
      </c>
      <c r="H972" s="10">
        <f>VLOOKUP(C972,'1 PORTOSELVAGGIO'!MONOPOLI,5,FALSE)</f>
        <v>31</v>
      </c>
      <c r="I972" s="10"/>
      <c r="J972" s="10"/>
      <c r="K972" s="10"/>
      <c r="L972" s="123"/>
      <c r="M972" s="10"/>
      <c r="N972" s="55"/>
      <c r="O972" s="12"/>
      <c r="P972" s="12">
        <f t="shared" si="125"/>
        <v>31</v>
      </c>
      <c r="Q972" s="12">
        <f t="shared" si="126"/>
        <v>1</v>
      </c>
      <c r="R972" s="12">
        <f t="shared" si="127"/>
        <v>31</v>
      </c>
    </row>
    <row r="973" spans="1:18" s="128" customFormat="1">
      <c r="A973" s="79">
        <v>38</v>
      </c>
      <c r="B973" s="95" t="s">
        <v>109</v>
      </c>
      <c r="C973" s="231" t="s">
        <v>1691</v>
      </c>
      <c r="D973" s="300">
        <v>1956</v>
      </c>
      <c r="E973" s="316" t="s">
        <v>1806</v>
      </c>
      <c r="F973" s="66" t="s">
        <v>1807</v>
      </c>
      <c r="G973" s="11" t="str">
        <f t="shared" si="124"/>
        <v xml:space="preserve"> </v>
      </c>
      <c r="H973" s="10"/>
      <c r="I973" s="10"/>
      <c r="J973" s="10">
        <f>VLOOKUP(C973,GAGLIANO1,8,FALSE)</f>
        <v>31</v>
      </c>
      <c r="K973" s="10"/>
      <c r="L973" s="123"/>
      <c r="M973" s="10"/>
      <c r="N973" s="55"/>
      <c r="O973" s="12"/>
      <c r="P973" s="12">
        <f t="shared" si="125"/>
        <v>31</v>
      </c>
      <c r="Q973" s="12">
        <f t="shared" si="126"/>
        <v>1</v>
      </c>
      <c r="R973" s="12">
        <f t="shared" si="127"/>
        <v>31</v>
      </c>
    </row>
    <row r="974" spans="1:18" s="128" customFormat="1">
      <c r="A974" s="12">
        <v>39</v>
      </c>
      <c r="B974" s="95" t="s">
        <v>109</v>
      </c>
      <c r="C974" s="146" t="s">
        <v>2134</v>
      </c>
      <c r="D974" s="222">
        <v>1953</v>
      </c>
      <c r="E974" s="223" t="s">
        <v>2152</v>
      </c>
      <c r="F974" s="146" t="s">
        <v>2153</v>
      </c>
      <c r="G974" s="11" t="str">
        <f t="shared" si="124"/>
        <v xml:space="preserve"> </v>
      </c>
      <c r="H974" s="9"/>
      <c r="I974" s="9"/>
      <c r="J974" s="9"/>
      <c r="K974" s="9"/>
      <c r="L974" s="66">
        <v>30</v>
      </c>
      <c r="M974" s="10"/>
      <c r="N974" s="55"/>
      <c r="O974" s="12"/>
      <c r="P974" s="12">
        <f t="shared" si="125"/>
        <v>30</v>
      </c>
      <c r="Q974" s="12">
        <f t="shared" si="126"/>
        <v>1</v>
      </c>
      <c r="R974" s="12">
        <f t="shared" si="127"/>
        <v>30</v>
      </c>
    </row>
    <row r="975" spans="1:18" s="128" customFormat="1">
      <c r="A975" s="79">
        <v>40</v>
      </c>
      <c r="B975" s="95" t="s">
        <v>109</v>
      </c>
      <c r="C975" s="95" t="s">
        <v>765</v>
      </c>
      <c r="D975" s="242">
        <v>1953</v>
      </c>
      <c r="E975" s="256" t="s">
        <v>689</v>
      </c>
      <c r="F975" s="95" t="s">
        <v>690</v>
      </c>
      <c r="G975" s="11" t="str">
        <f t="shared" ref="G975:G1006" si="128">IF(COUNTIF(uomini,C975)&gt;1,"x"," ")</f>
        <v xml:space="preserve"> </v>
      </c>
      <c r="H975" s="10">
        <f>VLOOKUP(C975,'1 PORTOSELVAGGIO'!MONOPOLI,5,FALSE)</f>
        <v>30</v>
      </c>
      <c r="I975" s="10"/>
      <c r="J975" s="10"/>
      <c r="K975" s="10"/>
      <c r="L975" s="123"/>
      <c r="M975" s="10"/>
      <c r="N975" s="55"/>
      <c r="O975" s="12"/>
      <c r="P975" s="12">
        <f t="shared" ref="P975:P1006" si="129">SUM(F975:N975)</f>
        <v>30</v>
      </c>
      <c r="Q975" s="12">
        <f t="shared" ref="Q975:Q1006" si="130">COUNT(F975:N975)</f>
        <v>1</v>
      </c>
      <c r="R975" s="12">
        <f t="shared" ref="R975:R1006" si="131">P975</f>
        <v>30</v>
      </c>
    </row>
    <row r="976" spans="1:18">
      <c r="A976" s="12">
        <v>41</v>
      </c>
      <c r="B976" s="95" t="s">
        <v>109</v>
      </c>
      <c r="C976" s="66" t="s">
        <v>2530</v>
      </c>
      <c r="D976" s="20">
        <v>1955</v>
      </c>
      <c r="E976" s="260" t="s">
        <v>562</v>
      </c>
      <c r="F976" s="66" t="s">
        <v>563</v>
      </c>
      <c r="G976" s="11" t="str">
        <f t="shared" si="128"/>
        <v xml:space="preserve"> </v>
      </c>
      <c r="H976" s="9"/>
      <c r="I976" s="9"/>
      <c r="J976" s="9"/>
      <c r="K976" s="9"/>
      <c r="L976" s="9"/>
      <c r="M976" s="9"/>
      <c r="N976" s="267">
        <v>30</v>
      </c>
      <c r="O976" s="12"/>
      <c r="P976" s="12">
        <f t="shared" si="129"/>
        <v>30</v>
      </c>
      <c r="Q976" s="12">
        <f t="shared" si="130"/>
        <v>1</v>
      </c>
      <c r="R976" s="12">
        <f t="shared" si="131"/>
        <v>30</v>
      </c>
    </row>
    <row r="977" spans="1:18" s="128" customFormat="1">
      <c r="A977" s="79">
        <v>42</v>
      </c>
      <c r="B977" s="95" t="s">
        <v>109</v>
      </c>
      <c r="C977" s="66" t="s">
        <v>1943</v>
      </c>
      <c r="D977" s="222">
        <v>1957</v>
      </c>
      <c r="E977" s="223" t="s">
        <v>1509</v>
      </c>
      <c r="F977" s="146" t="s">
        <v>1510</v>
      </c>
      <c r="G977" s="11" t="str">
        <f t="shared" si="128"/>
        <v xml:space="preserve"> </v>
      </c>
      <c r="H977" s="10"/>
      <c r="I977" s="10"/>
      <c r="J977" s="10"/>
      <c r="K977" s="10">
        <f>VLOOKUP(C977,severino1,8,FALSE)</f>
        <v>29</v>
      </c>
      <c r="L977" s="123"/>
      <c r="M977" s="10"/>
      <c r="N977" s="55"/>
      <c r="O977" s="12"/>
      <c r="P977" s="12">
        <f t="shared" si="129"/>
        <v>29</v>
      </c>
      <c r="Q977" s="12">
        <f t="shared" si="130"/>
        <v>1</v>
      </c>
      <c r="R977" s="12">
        <f t="shared" si="131"/>
        <v>29</v>
      </c>
    </row>
    <row r="978" spans="1:18" s="128" customFormat="1">
      <c r="A978" s="12">
        <v>43</v>
      </c>
      <c r="B978" s="95" t="s">
        <v>109</v>
      </c>
      <c r="C978" s="146" t="s">
        <v>2293</v>
      </c>
      <c r="D978" s="20"/>
      <c r="E978" s="223" t="s">
        <v>445</v>
      </c>
      <c r="F978" s="146" t="s">
        <v>446</v>
      </c>
      <c r="G978" s="11" t="str">
        <f t="shared" si="128"/>
        <v xml:space="preserve"> </v>
      </c>
      <c r="H978" s="9"/>
      <c r="I978" s="9"/>
      <c r="J978" s="9"/>
      <c r="K978" s="9"/>
      <c r="L978" s="9"/>
      <c r="M978" s="20">
        <v>29</v>
      </c>
      <c r="N978" s="55"/>
      <c r="O978" s="12"/>
      <c r="P978" s="12">
        <f t="shared" si="129"/>
        <v>29</v>
      </c>
      <c r="Q978" s="12">
        <f t="shared" si="130"/>
        <v>1</v>
      </c>
      <c r="R978" s="12">
        <f t="shared" si="131"/>
        <v>29</v>
      </c>
    </row>
    <row r="979" spans="1:18" s="128" customFormat="1">
      <c r="A979" s="79">
        <v>44</v>
      </c>
      <c r="B979" s="95" t="s">
        <v>109</v>
      </c>
      <c r="C979" s="146" t="s">
        <v>1591</v>
      </c>
      <c r="D979" s="222">
        <v>1955</v>
      </c>
      <c r="E979" s="223" t="s">
        <v>1537</v>
      </c>
      <c r="F979" s="146" t="s">
        <v>1538</v>
      </c>
      <c r="G979" s="11" t="str">
        <f t="shared" si="128"/>
        <v xml:space="preserve"> </v>
      </c>
      <c r="H979" s="10"/>
      <c r="I979" s="10">
        <f>VLOOKUP(C979,CHIARO1,7,FALSE)</f>
        <v>29</v>
      </c>
      <c r="J979" s="10"/>
      <c r="K979" s="10"/>
      <c r="L979" s="123"/>
      <c r="M979" s="10"/>
      <c r="N979" s="55"/>
      <c r="O979" s="12"/>
      <c r="P979" s="12">
        <f t="shared" si="129"/>
        <v>29</v>
      </c>
      <c r="Q979" s="12">
        <f t="shared" si="130"/>
        <v>1</v>
      </c>
      <c r="R979" s="12">
        <f t="shared" si="131"/>
        <v>29</v>
      </c>
    </row>
    <row r="980" spans="1:18" s="128" customFormat="1">
      <c r="A980" s="12">
        <v>45</v>
      </c>
      <c r="B980" s="95" t="s">
        <v>109</v>
      </c>
      <c r="C980" s="66" t="s">
        <v>1948</v>
      </c>
      <c r="D980" s="222">
        <v>1954</v>
      </c>
      <c r="E980" s="223" t="s">
        <v>641</v>
      </c>
      <c r="F980" s="146" t="s">
        <v>642</v>
      </c>
      <c r="G980" s="11" t="str">
        <f t="shared" si="128"/>
        <v xml:space="preserve"> </v>
      </c>
      <c r="H980" s="10"/>
      <c r="I980" s="10"/>
      <c r="J980" s="10"/>
      <c r="K980" s="10">
        <f>VLOOKUP(C980,severino1,8,FALSE)</f>
        <v>28</v>
      </c>
      <c r="L980" s="123"/>
      <c r="M980" s="10"/>
      <c r="N980" s="55"/>
      <c r="O980" s="12"/>
      <c r="P980" s="12">
        <f t="shared" si="129"/>
        <v>28</v>
      </c>
      <c r="Q980" s="12">
        <f t="shared" si="130"/>
        <v>1</v>
      </c>
      <c r="R980" s="12">
        <f t="shared" si="131"/>
        <v>28</v>
      </c>
    </row>
    <row r="981" spans="1:18" s="128" customFormat="1">
      <c r="A981" s="79">
        <v>46</v>
      </c>
      <c r="B981" s="95" t="s">
        <v>109</v>
      </c>
      <c r="C981" s="66" t="s">
        <v>2551</v>
      </c>
      <c r="D981" s="20">
        <v>1953</v>
      </c>
      <c r="E981" s="260" t="s">
        <v>2365</v>
      </c>
      <c r="F981" s="66" t="s">
        <v>2366</v>
      </c>
      <c r="G981" s="11" t="str">
        <f t="shared" si="128"/>
        <v xml:space="preserve"> </v>
      </c>
      <c r="H981" s="9"/>
      <c r="I981" s="9"/>
      <c r="J981" s="9"/>
      <c r="K981" s="9"/>
      <c r="L981" s="9"/>
      <c r="M981" s="9"/>
      <c r="N981" s="267">
        <v>28</v>
      </c>
      <c r="O981" s="12"/>
      <c r="P981" s="12">
        <f t="shared" si="129"/>
        <v>28</v>
      </c>
      <c r="Q981" s="12">
        <f t="shared" si="130"/>
        <v>1</v>
      </c>
      <c r="R981" s="12">
        <f t="shared" si="131"/>
        <v>28</v>
      </c>
    </row>
    <row r="982" spans="1:18" s="128" customFormat="1">
      <c r="A982" s="12">
        <v>47</v>
      </c>
      <c r="B982" s="95" t="s">
        <v>109</v>
      </c>
      <c r="C982" s="231" t="s">
        <v>1693</v>
      </c>
      <c r="D982" s="300">
        <v>1957</v>
      </c>
      <c r="E982" s="316" t="s">
        <v>478</v>
      </c>
      <c r="F982" s="66" t="s">
        <v>479</v>
      </c>
      <c r="G982" s="11" t="str">
        <f t="shared" si="128"/>
        <v xml:space="preserve"> </v>
      </c>
      <c r="H982" s="10"/>
      <c r="I982" s="10"/>
      <c r="J982" s="10">
        <f>VLOOKUP(C982,GAGLIANO1,8,FALSE)</f>
        <v>28</v>
      </c>
      <c r="K982" s="10"/>
      <c r="L982" s="123"/>
      <c r="M982" s="10"/>
      <c r="N982" s="55"/>
      <c r="O982" s="12"/>
      <c r="P982" s="12">
        <f t="shared" si="129"/>
        <v>28</v>
      </c>
      <c r="Q982" s="12">
        <f t="shared" si="130"/>
        <v>1</v>
      </c>
      <c r="R982" s="12">
        <f t="shared" si="131"/>
        <v>28</v>
      </c>
    </row>
    <row r="983" spans="1:18" s="128" customFormat="1">
      <c r="A983" s="79">
        <v>48</v>
      </c>
      <c r="B983" s="95" t="s">
        <v>109</v>
      </c>
      <c r="C983" s="146" t="s">
        <v>1606</v>
      </c>
      <c r="D983" s="222">
        <v>1956</v>
      </c>
      <c r="E983" s="223" t="s">
        <v>496</v>
      </c>
      <c r="F983" s="146" t="s">
        <v>497</v>
      </c>
      <c r="G983" s="11" t="str">
        <f t="shared" si="128"/>
        <v xml:space="preserve"> </v>
      </c>
      <c r="H983" s="10"/>
      <c r="I983" s="10">
        <f>VLOOKUP(C983,CHIARO1,7,FALSE)</f>
        <v>27</v>
      </c>
      <c r="J983" s="10"/>
      <c r="K983" s="10"/>
      <c r="L983" s="123"/>
      <c r="M983" s="10"/>
      <c r="N983" s="55"/>
      <c r="O983" s="12"/>
      <c r="P983" s="12">
        <f t="shared" si="129"/>
        <v>27</v>
      </c>
      <c r="Q983" s="12">
        <f t="shared" si="130"/>
        <v>1</v>
      </c>
      <c r="R983" s="12">
        <f t="shared" si="131"/>
        <v>27</v>
      </c>
    </row>
    <row r="984" spans="1:18" s="128" customFormat="1">
      <c r="A984" s="12">
        <v>49</v>
      </c>
      <c r="B984" s="95" t="s">
        <v>109</v>
      </c>
      <c r="C984" s="231" t="s">
        <v>1694</v>
      </c>
      <c r="D984" s="300">
        <v>1957</v>
      </c>
      <c r="E984" s="316" t="s">
        <v>1809</v>
      </c>
      <c r="F984" s="66" t="s">
        <v>1810</v>
      </c>
      <c r="G984" s="11" t="str">
        <f t="shared" si="128"/>
        <v xml:space="preserve"> </v>
      </c>
      <c r="H984" s="10"/>
      <c r="I984" s="10"/>
      <c r="J984" s="10">
        <f>VLOOKUP(C984,GAGLIANO1,8,FALSE)</f>
        <v>27</v>
      </c>
      <c r="K984" s="10"/>
      <c r="L984" s="123"/>
      <c r="M984" s="10"/>
      <c r="N984" s="55"/>
      <c r="O984" s="12"/>
      <c r="P984" s="12">
        <f t="shared" si="129"/>
        <v>27</v>
      </c>
      <c r="Q984" s="12">
        <f t="shared" si="130"/>
        <v>1</v>
      </c>
      <c r="R984" s="12">
        <f t="shared" si="131"/>
        <v>27</v>
      </c>
    </row>
    <row r="985" spans="1:18" s="128" customFormat="1">
      <c r="A985" s="79">
        <v>50</v>
      </c>
      <c r="B985" s="95" t="s">
        <v>109</v>
      </c>
      <c r="C985" s="95" t="s">
        <v>889</v>
      </c>
      <c r="D985" s="242">
        <v>1956</v>
      </c>
      <c r="E985" s="256" t="s">
        <v>514</v>
      </c>
      <c r="F985" s="95" t="s">
        <v>515</v>
      </c>
      <c r="G985" s="11" t="str">
        <f t="shared" si="128"/>
        <v xml:space="preserve"> </v>
      </c>
      <c r="H985" s="10">
        <f>VLOOKUP(C985,'1 PORTOSELVAGGIO'!MONOPOLI,5,FALSE)</f>
        <v>27</v>
      </c>
      <c r="I985" s="10"/>
      <c r="J985" s="10"/>
      <c r="K985" s="10"/>
      <c r="L985" s="123"/>
      <c r="M985" s="10"/>
      <c r="N985" s="55"/>
      <c r="O985" s="12"/>
      <c r="P985" s="12">
        <f t="shared" si="129"/>
        <v>27</v>
      </c>
      <c r="Q985" s="12">
        <f t="shared" si="130"/>
        <v>1</v>
      </c>
      <c r="R985" s="12">
        <f t="shared" si="131"/>
        <v>27</v>
      </c>
    </row>
    <row r="986" spans="1:18" s="128" customFormat="1">
      <c r="A986" s="12">
        <v>51</v>
      </c>
      <c r="B986" s="95" t="s">
        <v>109</v>
      </c>
      <c r="C986" s="95" t="s">
        <v>943</v>
      </c>
      <c r="D986" s="242">
        <v>1957</v>
      </c>
      <c r="E986" s="256" t="s">
        <v>461</v>
      </c>
      <c r="F986" s="95" t="s">
        <v>462</v>
      </c>
      <c r="G986" s="11" t="str">
        <f t="shared" si="128"/>
        <v xml:space="preserve"> </v>
      </c>
      <c r="H986" s="10">
        <f>VLOOKUP(C986,'1 PORTOSELVAGGIO'!MONOPOLI,5,FALSE)</f>
        <v>26</v>
      </c>
      <c r="I986" s="10"/>
      <c r="J986" s="10"/>
      <c r="K986" s="10"/>
      <c r="L986" s="123"/>
      <c r="M986" s="10"/>
      <c r="N986" s="55"/>
      <c r="O986" s="12"/>
      <c r="P986" s="12">
        <f t="shared" si="129"/>
        <v>26</v>
      </c>
      <c r="Q986" s="12">
        <f t="shared" si="130"/>
        <v>1</v>
      </c>
      <c r="R986" s="12">
        <f t="shared" si="131"/>
        <v>26</v>
      </c>
    </row>
    <row r="987" spans="1:18" s="128" customFormat="1">
      <c r="A987" s="79">
        <v>52</v>
      </c>
      <c r="B987" s="95" t="s">
        <v>109</v>
      </c>
      <c r="C987" s="66" t="s">
        <v>2586</v>
      </c>
      <c r="D987" s="20">
        <v>1954</v>
      </c>
      <c r="E987" s="260" t="s">
        <v>562</v>
      </c>
      <c r="F987" s="66" t="s">
        <v>563</v>
      </c>
      <c r="G987" s="11" t="str">
        <f t="shared" si="128"/>
        <v xml:space="preserve"> </v>
      </c>
      <c r="H987" s="9"/>
      <c r="I987" s="9"/>
      <c r="J987" s="9"/>
      <c r="K987" s="9"/>
      <c r="L987" s="9"/>
      <c r="M987" s="9"/>
      <c r="N987" s="267">
        <v>26</v>
      </c>
      <c r="O987" s="12"/>
      <c r="P987" s="12">
        <f t="shared" si="129"/>
        <v>26</v>
      </c>
      <c r="Q987" s="12">
        <f t="shared" si="130"/>
        <v>1</v>
      </c>
      <c r="R987" s="12">
        <f t="shared" si="131"/>
        <v>26</v>
      </c>
    </row>
    <row r="988" spans="1:18" s="128" customFormat="1">
      <c r="A988" s="12">
        <v>53</v>
      </c>
      <c r="B988" s="95" t="s">
        <v>109</v>
      </c>
      <c r="C988" s="66" t="s">
        <v>1974</v>
      </c>
      <c r="D988" s="222">
        <v>1956</v>
      </c>
      <c r="E988" s="223" t="s">
        <v>1509</v>
      </c>
      <c r="F988" s="146" t="s">
        <v>1510</v>
      </c>
      <c r="G988" s="11" t="str">
        <f t="shared" si="128"/>
        <v xml:space="preserve"> </v>
      </c>
      <c r="H988" s="10"/>
      <c r="I988" s="10"/>
      <c r="J988" s="10"/>
      <c r="K988" s="10">
        <f>VLOOKUP(C988,severino1,8,FALSE)</f>
        <v>26</v>
      </c>
      <c r="L988" s="123"/>
      <c r="M988" s="10"/>
      <c r="N988" s="55"/>
      <c r="O988" s="12"/>
      <c r="P988" s="12">
        <f t="shared" si="129"/>
        <v>26</v>
      </c>
      <c r="Q988" s="12">
        <f t="shared" si="130"/>
        <v>1</v>
      </c>
      <c r="R988" s="12">
        <f t="shared" si="131"/>
        <v>26</v>
      </c>
    </row>
    <row r="989" spans="1:18" s="128" customFormat="1">
      <c r="A989" s="79">
        <v>54</v>
      </c>
      <c r="B989" s="95" t="s">
        <v>109</v>
      </c>
      <c r="C989" s="231" t="s">
        <v>1695</v>
      </c>
      <c r="D989" s="300">
        <v>1955</v>
      </c>
      <c r="E989" s="316" t="s">
        <v>598</v>
      </c>
      <c r="F989" s="66" t="s">
        <v>599</v>
      </c>
      <c r="G989" s="11" t="str">
        <f t="shared" si="128"/>
        <v xml:space="preserve"> </v>
      </c>
      <c r="H989" s="10"/>
      <c r="I989" s="10"/>
      <c r="J989" s="10">
        <f>VLOOKUP(C989,GAGLIANO1,8,FALSE)</f>
        <v>26</v>
      </c>
      <c r="K989" s="10"/>
      <c r="L989" s="123"/>
      <c r="M989" s="10"/>
      <c r="N989" s="55"/>
      <c r="O989" s="12"/>
      <c r="P989" s="12">
        <f t="shared" si="129"/>
        <v>26</v>
      </c>
      <c r="Q989" s="12">
        <f t="shared" si="130"/>
        <v>1</v>
      </c>
      <c r="R989" s="12">
        <f t="shared" si="131"/>
        <v>26</v>
      </c>
    </row>
    <row r="990" spans="1:18" s="128" customFormat="1">
      <c r="A990" s="12">
        <v>55</v>
      </c>
      <c r="B990" s="95" t="s">
        <v>109</v>
      </c>
      <c r="C990" s="231" t="s">
        <v>1696</v>
      </c>
      <c r="D990" s="300">
        <v>1953</v>
      </c>
      <c r="E990" s="316" t="s">
        <v>598</v>
      </c>
      <c r="F990" s="66" t="s">
        <v>599</v>
      </c>
      <c r="G990" s="11" t="str">
        <f t="shared" si="128"/>
        <v xml:space="preserve"> </v>
      </c>
      <c r="H990" s="10"/>
      <c r="I990" s="10"/>
      <c r="J990" s="10">
        <f>VLOOKUP(C990,GAGLIANO1,8,FALSE)</f>
        <v>25</v>
      </c>
      <c r="K990" s="10"/>
      <c r="L990" s="123"/>
      <c r="M990" s="10"/>
      <c r="N990" s="55"/>
      <c r="O990" s="12"/>
      <c r="P990" s="12">
        <f t="shared" si="129"/>
        <v>25</v>
      </c>
      <c r="Q990" s="12">
        <f t="shared" si="130"/>
        <v>1</v>
      </c>
      <c r="R990" s="12">
        <f t="shared" si="131"/>
        <v>25</v>
      </c>
    </row>
    <row r="991" spans="1:18" s="128" customFormat="1">
      <c r="A991" s="79">
        <v>56</v>
      </c>
      <c r="B991" s="95" t="s">
        <v>109</v>
      </c>
      <c r="C991" s="66" t="s">
        <v>1977</v>
      </c>
      <c r="D991" s="222">
        <v>1956</v>
      </c>
      <c r="E991" s="223" t="s">
        <v>631</v>
      </c>
      <c r="F991" s="146" t="s">
        <v>632</v>
      </c>
      <c r="G991" s="11" t="str">
        <f t="shared" si="128"/>
        <v xml:space="preserve"> </v>
      </c>
      <c r="H991" s="10"/>
      <c r="I991" s="10"/>
      <c r="J991" s="10"/>
      <c r="K991" s="10">
        <f>VLOOKUP(C991,severino1,8,FALSE)</f>
        <v>25</v>
      </c>
      <c r="L991" s="123"/>
      <c r="M991" s="10"/>
      <c r="N991" s="55"/>
      <c r="O991" s="12"/>
      <c r="P991" s="12">
        <f t="shared" si="129"/>
        <v>25</v>
      </c>
      <c r="Q991" s="12">
        <f t="shared" si="130"/>
        <v>1</v>
      </c>
      <c r="R991" s="12">
        <f t="shared" si="131"/>
        <v>25</v>
      </c>
    </row>
    <row r="992" spans="1:18" s="128" customFormat="1">
      <c r="A992" s="12">
        <v>57</v>
      </c>
      <c r="B992" s="95" t="s">
        <v>109</v>
      </c>
      <c r="C992" s="66" t="s">
        <v>2592</v>
      </c>
      <c r="D992" s="20">
        <v>1957</v>
      </c>
      <c r="E992" s="260" t="s">
        <v>2359</v>
      </c>
      <c r="F992" s="66" t="s">
        <v>2360</v>
      </c>
      <c r="G992" s="11" t="str">
        <f t="shared" si="128"/>
        <v xml:space="preserve"> </v>
      </c>
      <c r="H992" s="9"/>
      <c r="I992" s="9"/>
      <c r="J992" s="9"/>
      <c r="K992" s="9"/>
      <c r="L992" s="9"/>
      <c r="M992" s="9"/>
      <c r="N992" s="267">
        <v>25</v>
      </c>
      <c r="O992" s="12"/>
      <c r="P992" s="12">
        <f t="shared" si="129"/>
        <v>25</v>
      </c>
      <c r="Q992" s="12">
        <f t="shared" si="130"/>
        <v>1</v>
      </c>
      <c r="R992" s="12">
        <f t="shared" si="131"/>
        <v>25</v>
      </c>
    </row>
    <row r="993" spans="1:18" s="128" customFormat="1">
      <c r="A993" s="79">
        <v>58</v>
      </c>
      <c r="B993" s="95" t="s">
        <v>109</v>
      </c>
      <c r="C993" s="95" t="s">
        <v>1436</v>
      </c>
      <c r="D993" s="242">
        <v>1953</v>
      </c>
      <c r="E993" s="256" t="s">
        <v>486</v>
      </c>
      <c r="F993" s="95" t="s">
        <v>487</v>
      </c>
      <c r="G993" s="11" t="str">
        <f t="shared" si="128"/>
        <v xml:space="preserve"> </v>
      </c>
      <c r="H993" s="10">
        <f>VLOOKUP(C993,'1 PORTOSELVAGGIO'!MONOPOLI,5,FALSE)</f>
        <v>7</v>
      </c>
      <c r="I993" s="10"/>
      <c r="J993" s="10">
        <f>VLOOKUP(C993,GAGLIANO1,8,FALSE)</f>
        <v>17</v>
      </c>
      <c r="K993" s="10"/>
      <c r="L993" s="123"/>
      <c r="M993" s="10"/>
      <c r="N993" s="55"/>
      <c r="O993" s="12"/>
      <c r="P993" s="12">
        <f t="shared" si="129"/>
        <v>24</v>
      </c>
      <c r="Q993" s="12">
        <f t="shared" si="130"/>
        <v>2</v>
      </c>
      <c r="R993" s="12">
        <f t="shared" si="131"/>
        <v>24</v>
      </c>
    </row>
    <row r="994" spans="1:18" s="128" customFormat="1">
      <c r="A994" s="12">
        <v>59</v>
      </c>
      <c r="B994" s="95" t="s">
        <v>109</v>
      </c>
      <c r="C994" s="231" t="s">
        <v>1698</v>
      </c>
      <c r="D994" s="300">
        <v>1953</v>
      </c>
      <c r="E994" s="316" t="s">
        <v>514</v>
      </c>
      <c r="F994" s="66" t="s">
        <v>515</v>
      </c>
      <c r="G994" s="11" t="str">
        <f t="shared" si="128"/>
        <v xml:space="preserve"> </v>
      </c>
      <c r="H994" s="10"/>
      <c r="I994" s="10"/>
      <c r="J994" s="10">
        <f>VLOOKUP(C994,GAGLIANO1,8,FALSE)</f>
        <v>23</v>
      </c>
      <c r="K994" s="10"/>
      <c r="L994" s="123"/>
      <c r="M994" s="10"/>
      <c r="N994" s="55"/>
      <c r="O994" s="12"/>
      <c r="P994" s="12">
        <f t="shared" si="129"/>
        <v>23</v>
      </c>
      <c r="Q994" s="12">
        <f t="shared" si="130"/>
        <v>1</v>
      </c>
      <c r="R994" s="12">
        <f t="shared" si="131"/>
        <v>23</v>
      </c>
    </row>
    <row r="995" spans="1:18" s="128" customFormat="1">
      <c r="A995" s="79">
        <v>60</v>
      </c>
      <c r="B995" s="95" t="s">
        <v>109</v>
      </c>
      <c r="C995" s="66" t="s">
        <v>2620</v>
      </c>
      <c r="D995" s="20">
        <v>1957</v>
      </c>
      <c r="E995" s="260" t="s">
        <v>1573</v>
      </c>
      <c r="F995" s="66" t="s">
        <v>1574</v>
      </c>
      <c r="G995" s="11" t="str">
        <f t="shared" si="128"/>
        <v xml:space="preserve"> </v>
      </c>
      <c r="H995" s="9"/>
      <c r="I995" s="9"/>
      <c r="J995" s="9"/>
      <c r="K995" s="9"/>
      <c r="L995" s="9"/>
      <c r="M995" s="9"/>
      <c r="N995" s="267">
        <v>23</v>
      </c>
      <c r="O995" s="12"/>
      <c r="P995" s="12">
        <f t="shared" si="129"/>
        <v>23</v>
      </c>
      <c r="Q995" s="12">
        <f t="shared" si="130"/>
        <v>1</v>
      </c>
      <c r="R995" s="12">
        <f t="shared" si="131"/>
        <v>23</v>
      </c>
    </row>
    <row r="996" spans="1:18" s="128" customFormat="1">
      <c r="A996" s="12">
        <v>61</v>
      </c>
      <c r="B996" s="95" t="s">
        <v>109</v>
      </c>
      <c r="C996" s="66" t="s">
        <v>1994</v>
      </c>
      <c r="D996" s="222">
        <v>1955</v>
      </c>
      <c r="E996" s="223" t="s">
        <v>1537</v>
      </c>
      <c r="F996" s="146" t="s">
        <v>1538</v>
      </c>
      <c r="G996" s="11" t="str">
        <f t="shared" si="128"/>
        <v xml:space="preserve"> </v>
      </c>
      <c r="H996" s="10"/>
      <c r="I996" s="10"/>
      <c r="J996" s="10"/>
      <c r="K996" s="10">
        <f>VLOOKUP(C996,severino1,8,FALSE)</f>
        <v>22</v>
      </c>
      <c r="L996" s="123"/>
      <c r="M996" s="10"/>
      <c r="N996" s="55"/>
      <c r="O996" s="12"/>
      <c r="P996" s="12">
        <f t="shared" si="129"/>
        <v>22</v>
      </c>
      <c r="Q996" s="12">
        <f t="shared" si="130"/>
        <v>1</v>
      </c>
      <c r="R996" s="12">
        <f t="shared" si="131"/>
        <v>22</v>
      </c>
    </row>
    <row r="997" spans="1:18" s="128" customFormat="1">
      <c r="A997" s="79">
        <v>62</v>
      </c>
      <c r="B997" s="95" t="s">
        <v>109</v>
      </c>
      <c r="C997" s="95" t="s">
        <v>1019</v>
      </c>
      <c r="D997" s="242">
        <v>1953</v>
      </c>
      <c r="E997" s="256" t="s">
        <v>461</v>
      </c>
      <c r="F997" s="95" t="s">
        <v>462</v>
      </c>
      <c r="G997" s="11" t="str">
        <f t="shared" si="128"/>
        <v xml:space="preserve"> </v>
      </c>
      <c r="H997" s="10">
        <f>VLOOKUP(C997,'1 PORTOSELVAGGIO'!MONOPOLI,5,FALSE)</f>
        <v>21</v>
      </c>
      <c r="I997" s="10"/>
      <c r="J997" s="10"/>
      <c r="K997" s="10"/>
      <c r="L997" s="123"/>
      <c r="M997" s="10"/>
      <c r="N997" s="55"/>
      <c r="O997" s="12"/>
      <c r="P997" s="12">
        <f t="shared" si="129"/>
        <v>21</v>
      </c>
      <c r="Q997" s="12">
        <f t="shared" si="130"/>
        <v>1</v>
      </c>
      <c r="R997" s="12">
        <f t="shared" si="131"/>
        <v>21</v>
      </c>
    </row>
    <row r="998" spans="1:18" s="128" customFormat="1">
      <c r="A998" s="12">
        <v>63</v>
      </c>
      <c r="B998" s="95" t="s">
        <v>109</v>
      </c>
      <c r="C998" s="66" t="s">
        <v>1996</v>
      </c>
      <c r="D998" s="222">
        <v>1955</v>
      </c>
      <c r="E998" s="223" t="s">
        <v>1582</v>
      </c>
      <c r="F998" s="146" t="s">
        <v>1583</v>
      </c>
      <c r="G998" s="11" t="str">
        <f t="shared" si="128"/>
        <v xml:space="preserve"> </v>
      </c>
      <c r="H998" s="10"/>
      <c r="I998" s="10"/>
      <c r="J998" s="10"/>
      <c r="K998" s="10">
        <f>VLOOKUP(C998,severino1,8,FALSE)</f>
        <v>21</v>
      </c>
      <c r="L998" s="123"/>
      <c r="M998" s="10"/>
      <c r="N998" s="55"/>
      <c r="O998" s="12"/>
      <c r="P998" s="12">
        <f t="shared" si="129"/>
        <v>21</v>
      </c>
      <c r="Q998" s="12">
        <f t="shared" si="130"/>
        <v>1</v>
      </c>
      <c r="R998" s="12">
        <f t="shared" si="131"/>
        <v>21</v>
      </c>
    </row>
    <row r="999" spans="1:18" s="128" customFormat="1">
      <c r="A999" s="79">
        <v>64</v>
      </c>
      <c r="B999" s="95" t="s">
        <v>109</v>
      </c>
      <c r="C999" s="95" t="s">
        <v>1034</v>
      </c>
      <c r="D999" s="242">
        <v>1956</v>
      </c>
      <c r="E999" s="256" t="s">
        <v>517</v>
      </c>
      <c r="F999" s="95" t="s">
        <v>518</v>
      </c>
      <c r="G999" s="11" t="str">
        <f t="shared" si="128"/>
        <v xml:space="preserve"> </v>
      </c>
      <c r="H999" s="10">
        <f>VLOOKUP(C999,'1 PORTOSELVAGGIO'!MONOPOLI,5,FALSE)</f>
        <v>20</v>
      </c>
      <c r="I999" s="10"/>
      <c r="J999" s="10"/>
      <c r="K999" s="10"/>
      <c r="L999" s="123"/>
      <c r="M999" s="10"/>
      <c r="N999" s="55"/>
      <c r="O999" s="12"/>
      <c r="P999" s="12">
        <f t="shared" si="129"/>
        <v>20</v>
      </c>
      <c r="Q999" s="12">
        <f t="shared" si="130"/>
        <v>1</v>
      </c>
      <c r="R999" s="12">
        <f t="shared" si="131"/>
        <v>20</v>
      </c>
    </row>
    <row r="1000" spans="1:18" s="128" customFormat="1">
      <c r="A1000" s="12">
        <v>65</v>
      </c>
      <c r="B1000" s="95" t="s">
        <v>109</v>
      </c>
      <c r="C1000" s="66" t="s">
        <v>2027</v>
      </c>
      <c r="D1000" s="222">
        <v>1954</v>
      </c>
      <c r="E1000" s="223" t="s">
        <v>2083</v>
      </c>
      <c r="F1000" s="146" t="s">
        <v>2064</v>
      </c>
      <c r="G1000" s="11" t="str">
        <f t="shared" si="128"/>
        <v xml:space="preserve"> </v>
      </c>
      <c r="H1000" s="10"/>
      <c r="I1000" s="10"/>
      <c r="J1000" s="10"/>
      <c r="K1000" s="10">
        <f>VLOOKUP(C1000,severino1,8,FALSE)</f>
        <v>19</v>
      </c>
      <c r="L1000" s="123"/>
      <c r="M1000" s="10"/>
      <c r="N1000" s="55"/>
      <c r="O1000" s="12"/>
      <c r="P1000" s="12">
        <f t="shared" si="129"/>
        <v>19</v>
      </c>
      <c r="Q1000" s="12">
        <f t="shared" si="130"/>
        <v>1</v>
      </c>
      <c r="R1000" s="12">
        <f t="shared" si="131"/>
        <v>19</v>
      </c>
    </row>
    <row r="1001" spans="1:18" s="128" customFormat="1">
      <c r="A1001" s="79">
        <v>66</v>
      </c>
      <c r="B1001" s="95" t="s">
        <v>109</v>
      </c>
      <c r="C1001" s="66" t="s">
        <v>2029</v>
      </c>
      <c r="D1001" s="222">
        <v>1957</v>
      </c>
      <c r="E1001" s="223" t="s">
        <v>641</v>
      </c>
      <c r="F1001" s="146" t="s">
        <v>642</v>
      </c>
      <c r="G1001" s="11" t="str">
        <f t="shared" si="128"/>
        <v xml:space="preserve"> </v>
      </c>
      <c r="H1001" s="10"/>
      <c r="I1001" s="10"/>
      <c r="J1001" s="10"/>
      <c r="K1001" s="10">
        <f>VLOOKUP(C1001,severino1,8,FALSE)</f>
        <v>18</v>
      </c>
      <c r="L1001" s="123"/>
      <c r="M1001" s="10"/>
      <c r="N1001" s="55"/>
      <c r="O1001" s="12"/>
      <c r="P1001" s="12">
        <f t="shared" si="129"/>
        <v>18</v>
      </c>
      <c r="Q1001" s="12">
        <f t="shared" si="130"/>
        <v>1</v>
      </c>
      <c r="R1001" s="12">
        <f t="shared" si="131"/>
        <v>18</v>
      </c>
    </row>
    <row r="1002" spans="1:18" s="128" customFormat="1">
      <c r="A1002" s="12">
        <v>67</v>
      </c>
      <c r="B1002" s="95" t="s">
        <v>109</v>
      </c>
      <c r="C1002" s="95" t="s">
        <v>1105</v>
      </c>
      <c r="D1002" s="242">
        <v>1953</v>
      </c>
      <c r="E1002" s="256" t="s">
        <v>626</v>
      </c>
      <c r="F1002" s="95" t="s">
        <v>627</v>
      </c>
      <c r="G1002" s="11" t="str">
        <f t="shared" si="128"/>
        <v xml:space="preserve"> </v>
      </c>
      <c r="H1002" s="10">
        <f>VLOOKUP(C1002,'1 PORTOSELVAGGIO'!MONOPOLI,5,FALSE)</f>
        <v>18</v>
      </c>
      <c r="I1002" s="10"/>
      <c r="J1002" s="10"/>
      <c r="K1002" s="10"/>
      <c r="L1002" s="123"/>
      <c r="M1002" s="10"/>
      <c r="N1002" s="55"/>
      <c r="O1002" s="12"/>
      <c r="P1002" s="12">
        <f t="shared" si="129"/>
        <v>18</v>
      </c>
      <c r="Q1002" s="12">
        <f t="shared" si="130"/>
        <v>1</v>
      </c>
      <c r="R1002" s="12">
        <f t="shared" si="131"/>
        <v>18</v>
      </c>
    </row>
    <row r="1003" spans="1:18" s="128" customFormat="1">
      <c r="A1003" s="79">
        <v>68</v>
      </c>
      <c r="B1003" s="95" t="s">
        <v>109</v>
      </c>
      <c r="C1003" s="66" t="s">
        <v>2031</v>
      </c>
      <c r="D1003" s="222">
        <v>1954</v>
      </c>
      <c r="E1003" s="223" t="s">
        <v>913</v>
      </c>
      <c r="F1003" s="146" t="s">
        <v>914</v>
      </c>
      <c r="G1003" s="11" t="str">
        <f t="shared" si="128"/>
        <v xml:space="preserve"> </v>
      </c>
      <c r="H1003" s="10"/>
      <c r="I1003" s="10"/>
      <c r="J1003" s="10"/>
      <c r="K1003" s="10">
        <f>VLOOKUP(C1003,severino1,8,FALSE)</f>
        <v>17</v>
      </c>
      <c r="L1003" s="123"/>
      <c r="M1003" s="10"/>
      <c r="N1003" s="55"/>
      <c r="O1003" s="12"/>
      <c r="P1003" s="12">
        <f t="shared" si="129"/>
        <v>17</v>
      </c>
      <c r="Q1003" s="12">
        <f t="shared" si="130"/>
        <v>1</v>
      </c>
      <c r="R1003" s="12">
        <f t="shared" si="131"/>
        <v>17</v>
      </c>
    </row>
    <row r="1004" spans="1:18" s="128" customFormat="1">
      <c r="A1004" s="12">
        <v>69</v>
      </c>
      <c r="B1004" s="95" t="s">
        <v>109</v>
      </c>
      <c r="C1004" s="231" t="s">
        <v>1703</v>
      </c>
      <c r="D1004" s="300">
        <v>1956</v>
      </c>
      <c r="E1004" s="316" t="s">
        <v>472</v>
      </c>
      <c r="F1004" s="66" t="s">
        <v>1811</v>
      </c>
      <c r="G1004" s="11" t="str">
        <f t="shared" si="128"/>
        <v xml:space="preserve"> </v>
      </c>
      <c r="H1004" s="10"/>
      <c r="I1004" s="10"/>
      <c r="J1004" s="10">
        <f>VLOOKUP(C1004,GAGLIANO1,8,FALSE)</f>
        <v>16</v>
      </c>
      <c r="K1004" s="10"/>
      <c r="L1004" s="123"/>
      <c r="M1004" s="10"/>
      <c r="N1004" s="55"/>
      <c r="O1004" s="12"/>
      <c r="P1004" s="12">
        <f t="shared" si="129"/>
        <v>16</v>
      </c>
      <c r="Q1004" s="12">
        <f t="shared" si="130"/>
        <v>1</v>
      </c>
      <c r="R1004" s="12">
        <f t="shared" si="131"/>
        <v>16</v>
      </c>
    </row>
    <row r="1005" spans="1:18" s="128" customFormat="1">
      <c r="A1005" s="79">
        <v>70</v>
      </c>
      <c r="B1005" s="95" t="s">
        <v>109</v>
      </c>
      <c r="C1005" s="95" t="s">
        <v>1258</v>
      </c>
      <c r="D1005" s="242">
        <v>1955</v>
      </c>
      <c r="E1005" s="256" t="s">
        <v>832</v>
      </c>
      <c r="F1005" s="95" t="s">
        <v>833</v>
      </c>
      <c r="G1005" s="11" t="str">
        <f t="shared" si="128"/>
        <v xml:space="preserve"> </v>
      </c>
      <c r="H1005" s="10">
        <f>VLOOKUP(C1005,'1 PORTOSELVAGGIO'!MONOPOLI,5,FALSE)</f>
        <v>15</v>
      </c>
      <c r="I1005" s="10"/>
      <c r="J1005" s="10"/>
      <c r="K1005" s="10"/>
      <c r="L1005" s="123"/>
      <c r="M1005" s="10"/>
      <c r="N1005" s="55"/>
      <c r="O1005" s="12"/>
      <c r="P1005" s="12">
        <f t="shared" si="129"/>
        <v>15</v>
      </c>
      <c r="Q1005" s="12">
        <f t="shared" si="130"/>
        <v>1</v>
      </c>
      <c r="R1005" s="12">
        <f t="shared" si="131"/>
        <v>15</v>
      </c>
    </row>
    <row r="1006" spans="1:18" s="128" customFormat="1">
      <c r="A1006" s="12">
        <v>71</v>
      </c>
      <c r="B1006" s="95" t="s">
        <v>109</v>
      </c>
      <c r="C1006" s="231" t="s">
        <v>1715</v>
      </c>
      <c r="D1006" s="300">
        <v>1955</v>
      </c>
      <c r="E1006" s="316" t="s">
        <v>658</v>
      </c>
      <c r="F1006" s="66" t="s">
        <v>659</v>
      </c>
      <c r="G1006" s="11" t="str">
        <f t="shared" si="128"/>
        <v xml:space="preserve"> </v>
      </c>
      <c r="H1006" s="10"/>
      <c r="I1006" s="10"/>
      <c r="J1006" s="10">
        <f>VLOOKUP(C1006,GAGLIANO1,8,FALSE)</f>
        <v>15</v>
      </c>
      <c r="K1006" s="10"/>
      <c r="L1006" s="123"/>
      <c r="M1006" s="10"/>
      <c r="N1006" s="55"/>
      <c r="O1006" s="12"/>
      <c r="P1006" s="12">
        <f t="shared" si="129"/>
        <v>15</v>
      </c>
      <c r="Q1006" s="12">
        <f t="shared" si="130"/>
        <v>1</v>
      </c>
      <c r="R1006" s="12">
        <f t="shared" si="131"/>
        <v>15</v>
      </c>
    </row>
    <row r="1007" spans="1:18" s="128" customFormat="1">
      <c r="A1007" s="79">
        <v>72</v>
      </c>
      <c r="B1007" s="66" t="s">
        <v>109</v>
      </c>
      <c r="C1007" s="66" t="s">
        <v>2043</v>
      </c>
      <c r="D1007" s="222">
        <v>1954</v>
      </c>
      <c r="E1007" s="223" t="s">
        <v>1509</v>
      </c>
      <c r="F1007" s="146" t="s">
        <v>1510</v>
      </c>
      <c r="G1007" s="11" t="str">
        <f t="shared" ref="G1007:G1013" si="132">IF(COUNTIF(uomini,C1007)&gt;1,"x"," ")</f>
        <v xml:space="preserve"> </v>
      </c>
      <c r="H1007" s="10"/>
      <c r="I1007" s="10"/>
      <c r="J1007" s="10"/>
      <c r="K1007" s="10">
        <f>VLOOKUP(C1007,severino1,8,FALSE)</f>
        <v>14</v>
      </c>
      <c r="L1007" s="123"/>
      <c r="M1007" s="10"/>
      <c r="N1007" s="55"/>
      <c r="O1007" s="12"/>
      <c r="P1007" s="12">
        <f t="shared" ref="P1007:P1013" si="133">SUM(F1007:N1007)</f>
        <v>14</v>
      </c>
      <c r="Q1007" s="12">
        <f t="shared" ref="Q1007:Q1013" si="134">COUNT(F1007:N1007)</f>
        <v>1</v>
      </c>
      <c r="R1007" s="12">
        <f t="shared" ref="R1007:R1013" si="135">P1007</f>
        <v>14</v>
      </c>
    </row>
    <row r="1008" spans="1:18" s="128" customFormat="1">
      <c r="A1008" s="12">
        <v>73</v>
      </c>
      <c r="B1008" s="66" t="s">
        <v>109</v>
      </c>
      <c r="C1008" s="95" t="s">
        <v>1272</v>
      </c>
      <c r="D1008" s="242">
        <v>1956</v>
      </c>
      <c r="E1008" s="256" t="s">
        <v>517</v>
      </c>
      <c r="F1008" s="95" t="s">
        <v>518</v>
      </c>
      <c r="G1008" s="11" t="str">
        <f t="shared" si="132"/>
        <v xml:space="preserve"> </v>
      </c>
      <c r="H1008" s="10">
        <f>VLOOKUP(C1008,'1 PORTOSELVAGGIO'!MONOPOLI,5,FALSE)</f>
        <v>14</v>
      </c>
      <c r="I1008" s="10"/>
      <c r="J1008" s="10"/>
      <c r="K1008" s="10"/>
      <c r="L1008" s="123"/>
      <c r="M1008" s="10"/>
      <c r="N1008" s="55"/>
      <c r="O1008" s="12"/>
      <c r="P1008" s="12">
        <f t="shared" si="133"/>
        <v>14</v>
      </c>
      <c r="Q1008" s="12">
        <f t="shared" si="134"/>
        <v>1</v>
      </c>
      <c r="R1008" s="12">
        <f t="shared" si="135"/>
        <v>14</v>
      </c>
    </row>
    <row r="1009" spans="1:18" s="128" customFormat="1">
      <c r="A1009" s="79">
        <v>74</v>
      </c>
      <c r="B1009" s="66" t="s">
        <v>109</v>
      </c>
      <c r="C1009" s="95" t="s">
        <v>1298</v>
      </c>
      <c r="D1009" s="242">
        <v>1957</v>
      </c>
      <c r="E1009" s="256" t="s">
        <v>526</v>
      </c>
      <c r="F1009" s="95" t="s">
        <v>527</v>
      </c>
      <c r="G1009" s="11" t="str">
        <f t="shared" si="132"/>
        <v xml:space="preserve"> </v>
      </c>
      <c r="H1009" s="10">
        <f>VLOOKUP(C1009,'1 PORTOSELVAGGIO'!MONOPOLI,5,FALSE)</f>
        <v>13</v>
      </c>
      <c r="I1009" s="10"/>
      <c r="J1009" s="10"/>
      <c r="K1009" s="10"/>
      <c r="L1009" s="123"/>
      <c r="M1009" s="10"/>
      <c r="N1009" s="55"/>
      <c r="O1009" s="12"/>
      <c r="P1009" s="12">
        <f t="shared" si="133"/>
        <v>13</v>
      </c>
      <c r="Q1009" s="12">
        <f t="shared" si="134"/>
        <v>1</v>
      </c>
      <c r="R1009" s="12">
        <f t="shared" si="135"/>
        <v>13</v>
      </c>
    </row>
    <row r="1010" spans="1:18" s="128" customFormat="1">
      <c r="A1010" s="12">
        <v>75</v>
      </c>
      <c r="B1010" s="66" t="s">
        <v>109</v>
      </c>
      <c r="C1010" s="95" t="s">
        <v>1300</v>
      </c>
      <c r="D1010" s="242">
        <v>1955</v>
      </c>
      <c r="E1010" s="256" t="s">
        <v>464</v>
      </c>
      <c r="F1010" s="95" t="s">
        <v>465</v>
      </c>
      <c r="G1010" s="11" t="str">
        <f t="shared" si="132"/>
        <v xml:space="preserve"> </v>
      </c>
      <c r="H1010" s="10">
        <f>VLOOKUP(C1010,'1 PORTOSELVAGGIO'!MONOPOLI,5,FALSE)</f>
        <v>12</v>
      </c>
      <c r="I1010" s="10"/>
      <c r="J1010" s="10"/>
      <c r="K1010" s="10"/>
      <c r="L1010" s="123"/>
      <c r="M1010" s="10"/>
      <c r="N1010" s="55"/>
      <c r="O1010" s="12"/>
      <c r="P1010" s="12">
        <f t="shared" si="133"/>
        <v>12</v>
      </c>
      <c r="Q1010" s="12">
        <f t="shared" si="134"/>
        <v>1</v>
      </c>
      <c r="R1010" s="12">
        <f t="shared" si="135"/>
        <v>12</v>
      </c>
    </row>
    <row r="1011" spans="1:18" s="128" customFormat="1">
      <c r="A1011" s="79">
        <v>76</v>
      </c>
      <c r="B1011" s="66" t="s">
        <v>109</v>
      </c>
      <c r="C1011" s="95" t="s">
        <v>1343</v>
      </c>
      <c r="D1011" s="242">
        <v>1956</v>
      </c>
      <c r="E1011" s="256" t="s">
        <v>499</v>
      </c>
      <c r="F1011" s="95" t="s">
        <v>500</v>
      </c>
      <c r="G1011" s="11" t="str">
        <f t="shared" si="132"/>
        <v xml:space="preserve"> </v>
      </c>
      <c r="H1011" s="10">
        <f>VLOOKUP(C1011,'1 PORTOSELVAGGIO'!MONOPOLI,5,FALSE)</f>
        <v>11</v>
      </c>
      <c r="I1011" s="10"/>
      <c r="J1011" s="10"/>
      <c r="K1011" s="10"/>
      <c r="L1011" s="123"/>
      <c r="M1011" s="10"/>
      <c r="N1011" s="55"/>
      <c r="O1011" s="12"/>
      <c r="P1011" s="12">
        <f t="shared" si="133"/>
        <v>11</v>
      </c>
      <c r="Q1011" s="12">
        <f t="shared" si="134"/>
        <v>1</v>
      </c>
      <c r="R1011" s="12">
        <f t="shared" si="135"/>
        <v>11</v>
      </c>
    </row>
    <row r="1012" spans="1:18" s="128" customFormat="1">
      <c r="A1012" s="12">
        <v>77</v>
      </c>
      <c r="B1012" s="66" t="s">
        <v>109</v>
      </c>
      <c r="C1012" s="95" t="s">
        <v>1355</v>
      </c>
      <c r="D1012" s="242">
        <v>1957</v>
      </c>
      <c r="E1012" s="256" t="s">
        <v>565</v>
      </c>
      <c r="F1012" s="95" t="s">
        <v>566</v>
      </c>
      <c r="G1012" s="11" t="str">
        <f t="shared" si="132"/>
        <v xml:space="preserve"> </v>
      </c>
      <c r="H1012" s="10">
        <f>VLOOKUP(C1012,'1 PORTOSELVAGGIO'!MONOPOLI,5,FALSE)</f>
        <v>10</v>
      </c>
      <c r="I1012" s="10"/>
      <c r="J1012" s="10"/>
      <c r="K1012" s="10"/>
      <c r="L1012" s="123"/>
      <c r="M1012" s="10"/>
      <c r="N1012" s="55"/>
      <c r="O1012" s="12"/>
      <c r="P1012" s="12">
        <f t="shared" si="133"/>
        <v>10</v>
      </c>
      <c r="Q1012" s="12">
        <f t="shared" si="134"/>
        <v>1</v>
      </c>
      <c r="R1012" s="12">
        <f t="shared" si="135"/>
        <v>10</v>
      </c>
    </row>
    <row r="1013" spans="1:18" s="128" customFormat="1">
      <c r="A1013" s="79">
        <v>78</v>
      </c>
      <c r="B1013" s="66" t="s">
        <v>109</v>
      </c>
      <c r="C1013" s="95" t="s">
        <v>1397</v>
      </c>
      <c r="D1013" s="242">
        <v>1956</v>
      </c>
      <c r="E1013" s="256" t="s">
        <v>635</v>
      </c>
      <c r="F1013" s="95" t="s">
        <v>636</v>
      </c>
      <c r="G1013" s="11" t="str">
        <f t="shared" si="132"/>
        <v xml:space="preserve"> </v>
      </c>
      <c r="H1013" s="10">
        <f>VLOOKUP(C1013,'1 PORTOSELVAGGIO'!MONOPOLI,5,FALSE)</f>
        <v>8</v>
      </c>
      <c r="I1013" s="10"/>
      <c r="J1013" s="10"/>
      <c r="K1013" s="10"/>
      <c r="L1013" s="123"/>
      <c r="M1013" s="10"/>
      <c r="N1013" s="55"/>
      <c r="O1013" s="12"/>
      <c r="P1013" s="12">
        <f t="shared" si="133"/>
        <v>8</v>
      </c>
      <c r="Q1013" s="12">
        <f t="shared" si="134"/>
        <v>1</v>
      </c>
      <c r="R1013" s="12">
        <f t="shared" si="135"/>
        <v>8</v>
      </c>
    </row>
    <row r="1014" spans="1:18" s="128" customFormat="1">
      <c r="A1014" s="14"/>
      <c r="B1014" s="121"/>
      <c r="C1014" s="255"/>
      <c r="D1014" s="262"/>
      <c r="E1014" s="317"/>
      <c r="F1014" s="255"/>
      <c r="G1014" s="35"/>
      <c r="H1014" s="17"/>
      <c r="I1014" s="17"/>
      <c r="J1014" s="17"/>
      <c r="K1014" s="17"/>
      <c r="L1014" s="228"/>
      <c r="M1014" s="17"/>
      <c r="N1014" s="56"/>
      <c r="O1014" s="14"/>
      <c r="P1014" s="14"/>
      <c r="Q1014" s="14"/>
      <c r="R1014" s="14"/>
    </row>
    <row r="1015" spans="1:18" ht="13.5" thickBot="1">
      <c r="A1015" s="14"/>
      <c r="B1015" s="15"/>
      <c r="C1015" s="16"/>
      <c r="D1015" s="74"/>
      <c r="E1015" s="318"/>
      <c r="F1015" s="50"/>
      <c r="G1015" s="35"/>
      <c r="H1015" s="17"/>
      <c r="I1015" s="17"/>
      <c r="J1015" s="17"/>
      <c r="K1015" s="17"/>
      <c r="L1015" s="56"/>
      <c r="M1015" s="56"/>
      <c r="N1015" s="56"/>
      <c r="O1015" s="14"/>
      <c r="P1015" s="14"/>
      <c r="Q1015" s="14"/>
    </row>
    <row r="1016" spans="1:18" ht="38.25">
      <c r="A1016" s="99" t="s">
        <v>110</v>
      </c>
      <c r="B1016" s="100"/>
      <c r="C1016" s="100"/>
      <c r="D1016" s="237"/>
      <c r="E1016" s="306"/>
      <c r="F1016" s="101"/>
      <c r="G1016" s="21"/>
      <c r="H1016" s="41" t="s">
        <v>441</v>
      </c>
      <c r="I1016" s="32" t="s">
        <v>2</v>
      </c>
      <c r="J1016" s="32" t="s">
        <v>3</v>
      </c>
      <c r="K1016" s="32" t="s">
        <v>4</v>
      </c>
      <c r="L1016" s="32" t="s">
        <v>6</v>
      </c>
      <c r="M1016" s="32" t="s">
        <v>2169</v>
      </c>
      <c r="N1016" s="32" t="s">
        <v>5</v>
      </c>
      <c r="O1016" s="28" t="s">
        <v>7</v>
      </c>
      <c r="P1016" s="80" t="s">
        <v>8</v>
      </c>
      <c r="Q1016" s="82" t="s">
        <v>9</v>
      </c>
      <c r="R1016" s="28" t="s">
        <v>10</v>
      </c>
    </row>
    <row r="1017" spans="1:18" ht="13.5" thickBot="1">
      <c r="A1017" s="102"/>
      <c r="B1017" s="103"/>
      <c r="C1017" s="103"/>
      <c r="D1017" s="238"/>
      <c r="E1017" s="307"/>
      <c r="F1017" s="104"/>
      <c r="G1017" s="22"/>
      <c r="H1017" s="40" t="s">
        <v>12</v>
      </c>
      <c r="I1017" s="33" t="s">
        <v>11</v>
      </c>
      <c r="J1017" s="33" t="s">
        <v>12</v>
      </c>
      <c r="K1017" s="33" t="s">
        <v>11</v>
      </c>
      <c r="L1017" s="33" t="s">
        <v>13</v>
      </c>
      <c r="M1017" s="33" t="s">
        <v>13</v>
      </c>
      <c r="N1017" s="33" t="s">
        <v>14</v>
      </c>
      <c r="O1017" s="84"/>
      <c r="P1017" s="81"/>
      <c r="Q1017" s="83"/>
      <c r="R1017" s="84"/>
    </row>
    <row r="1018" spans="1:18">
      <c r="A1018" s="42" t="s">
        <v>15</v>
      </c>
      <c r="B1018" s="42" t="s">
        <v>16</v>
      </c>
      <c r="C1018" s="75" t="s">
        <v>17</v>
      </c>
      <c r="D1018" s="42" t="s">
        <v>18</v>
      </c>
      <c r="E1018" s="308"/>
      <c r="F1018" s="76" t="s">
        <v>19</v>
      </c>
      <c r="G1018" s="23"/>
      <c r="H1018" s="24">
        <v>42869</v>
      </c>
      <c r="I1018" s="24">
        <v>42883</v>
      </c>
      <c r="J1018" s="31">
        <v>42911</v>
      </c>
      <c r="K1018" s="31">
        <v>42925</v>
      </c>
      <c r="L1018" s="31">
        <v>42981</v>
      </c>
      <c r="M1018" s="31">
        <v>43016</v>
      </c>
      <c r="N1018" s="31">
        <v>43079</v>
      </c>
      <c r="O1018" s="31"/>
      <c r="P1018" s="25"/>
      <c r="Q1018" s="26"/>
      <c r="R1018" s="26"/>
    </row>
    <row r="1019" spans="1:18">
      <c r="A1019" s="12">
        <v>1</v>
      </c>
      <c r="B1019" s="95" t="s">
        <v>111</v>
      </c>
      <c r="C1019" s="138" t="s">
        <v>754</v>
      </c>
      <c r="D1019" s="241">
        <v>1949</v>
      </c>
      <c r="E1019" s="229" t="s">
        <v>493</v>
      </c>
      <c r="F1019" s="138" t="s">
        <v>494</v>
      </c>
      <c r="G1019" s="11" t="str">
        <f>IF(COUNTIF(uomini,C1019)&gt;1,"x"," ")</f>
        <v xml:space="preserve"> </v>
      </c>
      <c r="H1019" s="10">
        <f>VLOOKUP(C1019,'1 PORTOSELVAGGIO'!MONOPOLI,5,FALSE)</f>
        <v>18</v>
      </c>
      <c r="I1019" s="10"/>
      <c r="J1019" s="10">
        <f>VLOOKUP(C1019,GAGLIANO1,8,FALSE)</f>
        <v>20</v>
      </c>
      <c r="K1019" s="10">
        <f>VLOOKUP(C1019,severino1,8,FALSE)</f>
        <v>20</v>
      </c>
      <c r="L1019" s="123">
        <v>20</v>
      </c>
      <c r="M1019" s="10">
        <v>18</v>
      </c>
      <c r="N1019" s="328">
        <v>16</v>
      </c>
      <c r="O1019" s="12"/>
      <c r="P1019" s="12">
        <f>SUM(F1019:N1019)</f>
        <v>112</v>
      </c>
      <c r="Q1019" s="12">
        <f>COUNT(F1019:N1019)</f>
        <v>6</v>
      </c>
      <c r="R1019" s="12">
        <f>P1019-N1019</f>
        <v>96</v>
      </c>
    </row>
    <row r="1020" spans="1:18">
      <c r="A1020" s="12">
        <v>2</v>
      </c>
      <c r="B1020" s="95" t="s">
        <v>111</v>
      </c>
      <c r="C1020" s="138" t="s">
        <v>1042</v>
      </c>
      <c r="D1020" s="241">
        <v>1949</v>
      </c>
      <c r="E1020" s="229" t="s">
        <v>517</v>
      </c>
      <c r="F1020" s="138" t="s">
        <v>518</v>
      </c>
      <c r="G1020" s="11" t="str">
        <f>IF(COUNTIF(uomini,C1020)&gt;1,"x"," ")</f>
        <v xml:space="preserve"> </v>
      </c>
      <c r="H1020" s="327">
        <f>VLOOKUP(C1020,'1 PORTOSELVAGGIO'!MONOPOLI,5,FALSE)</f>
        <v>13</v>
      </c>
      <c r="I1020" s="10"/>
      <c r="J1020" s="10">
        <f>VLOOKUP(C1020,GAGLIANO1,8,FALSE)</f>
        <v>15</v>
      </c>
      <c r="K1020" s="10">
        <f>VLOOKUP(C1020,severino1,8,FALSE)</f>
        <v>18</v>
      </c>
      <c r="L1020" s="123">
        <v>18</v>
      </c>
      <c r="M1020" s="10">
        <v>20</v>
      </c>
      <c r="N1020" s="10">
        <v>18</v>
      </c>
      <c r="O1020" s="12"/>
      <c r="P1020" s="12">
        <f>SUM(G1020:N1020)</f>
        <v>102</v>
      </c>
      <c r="Q1020" s="12">
        <f>COUNT(G1020:N1020)</f>
        <v>6</v>
      </c>
      <c r="R1020" s="12">
        <f>P1020-H1020</f>
        <v>89</v>
      </c>
    </row>
    <row r="1021" spans="1:18">
      <c r="A1021" s="12">
        <v>3</v>
      </c>
      <c r="B1021" s="95" t="s">
        <v>111</v>
      </c>
      <c r="C1021" s="145" t="s">
        <v>1608</v>
      </c>
      <c r="D1021" s="213">
        <v>1952</v>
      </c>
      <c r="E1021" s="215" t="s">
        <v>1479</v>
      </c>
      <c r="F1021" s="145" t="s">
        <v>1480</v>
      </c>
      <c r="G1021" s="11" t="str">
        <f>IF(COUNTIF(uomini,C1021)&gt;1,"x"," ")</f>
        <v xml:space="preserve"> </v>
      </c>
      <c r="H1021" s="10"/>
      <c r="I1021" s="10">
        <f>VLOOKUP(C1021,CHIARO1,7,FALSE)</f>
        <v>14</v>
      </c>
      <c r="J1021" s="10">
        <f>VLOOKUP(C1021,GAGLIANO1,8,FALSE)</f>
        <v>11</v>
      </c>
      <c r="K1021" s="10">
        <f>VLOOKUP(C1021,severino1,8,FALSE)</f>
        <v>14</v>
      </c>
      <c r="L1021" s="123">
        <v>16</v>
      </c>
      <c r="M1021" s="10">
        <v>14</v>
      </c>
      <c r="N1021" s="328">
        <v>9</v>
      </c>
      <c r="O1021" s="12"/>
      <c r="P1021" s="12">
        <f>SUM(G1021:N1021)</f>
        <v>78</v>
      </c>
      <c r="Q1021" s="12">
        <f>COUNT(G1021:N1021)</f>
        <v>6</v>
      </c>
      <c r="R1021" s="12">
        <f>P1021-N1021</f>
        <v>69</v>
      </c>
    </row>
    <row r="1022" spans="1:18" s="128" customFormat="1">
      <c r="A1022" s="279"/>
      <c r="B1022" s="275"/>
      <c r="C1022" s="282"/>
      <c r="D1022" s="283"/>
      <c r="E1022" s="311"/>
      <c r="F1022" s="282"/>
      <c r="G1022" s="276"/>
      <c r="H1022" s="277"/>
      <c r="I1022" s="277"/>
      <c r="J1022" s="277"/>
      <c r="K1022" s="277"/>
      <c r="L1022" s="297"/>
      <c r="M1022" s="277"/>
      <c r="N1022" s="278"/>
      <c r="O1022" s="279"/>
      <c r="P1022" s="279"/>
      <c r="Q1022" s="279"/>
      <c r="R1022" s="279"/>
    </row>
    <row r="1023" spans="1:18">
      <c r="A1023" s="12">
        <v>4</v>
      </c>
      <c r="B1023" s="95" t="s">
        <v>111</v>
      </c>
      <c r="C1023" s="138" t="s">
        <v>1284</v>
      </c>
      <c r="D1023" s="241">
        <v>1952</v>
      </c>
      <c r="E1023" s="229" t="s">
        <v>517</v>
      </c>
      <c r="F1023" s="138" t="s">
        <v>518</v>
      </c>
      <c r="G1023" s="11" t="str">
        <f t="shared" ref="G1023:G1047" si="136">IF(COUNTIF(uomini,C1023)&gt;1,"x"," ")</f>
        <v xml:space="preserve"> </v>
      </c>
      <c r="H1023" s="10">
        <f>VLOOKUP(C1023,'1 PORTOSELVAGGIO'!MONOPOLI,5,FALSE)</f>
        <v>8</v>
      </c>
      <c r="I1023" s="10"/>
      <c r="J1023" s="10">
        <f>VLOOKUP(C1023,GAGLIANO1,8,FALSE)</f>
        <v>13</v>
      </c>
      <c r="K1023" s="10"/>
      <c r="L1023" s="123">
        <v>15</v>
      </c>
      <c r="M1023" s="10"/>
      <c r="N1023" s="10">
        <v>8</v>
      </c>
      <c r="O1023" s="12"/>
      <c r="P1023" s="12">
        <f>SUM(G1023:N1023)</f>
        <v>44</v>
      </c>
      <c r="Q1023" s="12">
        <f>COUNT(G1023:N1023)</f>
        <v>4</v>
      </c>
      <c r="R1023" s="12">
        <f t="shared" ref="R1023:R1047" si="137">P1023</f>
        <v>44</v>
      </c>
    </row>
    <row r="1024" spans="1:18">
      <c r="A1024" s="12">
        <v>5</v>
      </c>
      <c r="B1024" s="95" t="s">
        <v>111</v>
      </c>
      <c r="C1024" s="138" t="s">
        <v>947</v>
      </c>
      <c r="D1024" s="241">
        <v>1948</v>
      </c>
      <c r="E1024" s="229" t="s">
        <v>517</v>
      </c>
      <c r="F1024" s="138" t="s">
        <v>518</v>
      </c>
      <c r="G1024" s="11" t="str">
        <f t="shared" si="136"/>
        <v xml:space="preserve"> </v>
      </c>
      <c r="H1024" s="10">
        <f>VLOOKUP(C1024,'1 PORTOSELVAGGIO'!MONOPOLI,5,FALSE)</f>
        <v>15</v>
      </c>
      <c r="I1024" s="10"/>
      <c r="J1024" s="10">
        <f>VLOOKUP(C1024,GAGLIANO1,8,FALSE)</f>
        <v>14</v>
      </c>
      <c r="K1024" s="10"/>
      <c r="L1024" s="123"/>
      <c r="M1024" s="10"/>
      <c r="N1024" s="55">
        <v>12</v>
      </c>
      <c r="O1024" s="12"/>
      <c r="P1024" s="12">
        <f>SUM(F1024:N1024)</f>
        <v>41</v>
      </c>
      <c r="Q1024" s="12">
        <f>COUNT(F1024:N1024)</f>
        <v>3</v>
      </c>
      <c r="R1024" s="12">
        <f t="shared" si="137"/>
        <v>41</v>
      </c>
    </row>
    <row r="1025" spans="1:24">
      <c r="A1025" s="12">
        <v>6</v>
      </c>
      <c r="B1025" s="95" t="s">
        <v>111</v>
      </c>
      <c r="C1025" s="138" t="s">
        <v>713</v>
      </c>
      <c r="D1025" s="241">
        <v>1952</v>
      </c>
      <c r="E1025" s="229" t="s">
        <v>486</v>
      </c>
      <c r="F1025" s="138" t="s">
        <v>487</v>
      </c>
      <c r="G1025" s="11" t="str">
        <f t="shared" si="136"/>
        <v xml:space="preserve"> </v>
      </c>
      <c r="H1025" s="10">
        <f>VLOOKUP(C1025,'1 PORTOSELVAGGIO'!MONOPOLI,5,FALSE)</f>
        <v>20</v>
      </c>
      <c r="I1025" s="10"/>
      <c r="J1025" s="10">
        <f>VLOOKUP(C1025,GAGLIANO1,8,FALSE)</f>
        <v>18</v>
      </c>
      <c r="K1025" s="10"/>
      <c r="L1025" s="123"/>
      <c r="M1025" s="10"/>
      <c r="N1025" s="10"/>
      <c r="O1025" s="12"/>
      <c r="P1025" s="12">
        <f>SUM(G1025:N1025)</f>
        <v>38</v>
      </c>
      <c r="Q1025" s="12">
        <f>COUNT(G1025:N1025)</f>
        <v>2</v>
      </c>
      <c r="R1025" s="12">
        <f t="shared" si="137"/>
        <v>38</v>
      </c>
    </row>
    <row r="1026" spans="1:24">
      <c r="A1026" s="12">
        <v>7</v>
      </c>
      <c r="B1026" s="95" t="s">
        <v>111</v>
      </c>
      <c r="C1026" s="138" t="s">
        <v>419</v>
      </c>
      <c r="D1026" s="241">
        <v>1950</v>
      </c>
      <c r="E1026" s="229" t="s">
        <v>448</v>
      </c>
      <c r="F1026" s="138" t="s">
        <v>449</v>
      </c>
      <c r="G1026" s="11" t="str">
        <f t="shared" si="136"/>
        <v xml:space="preserve"> </v>
      </c>
      <c r="H1026" s="10">
        <f>VLOOKUP(C1026,'1 PORTOSELVAGGIO'!MONOPOLI,5,FALSE)</f>
        <v>16</v>
      </c>
      <c r="I1026" s="10">
        <f>VLOOKUP(C1026,CHIARO1,7,FALSE)</f>
        <v>18</v>
      </c>
      <c r="J1026" s="10"/>
      <c r="K1026" s="10"/>
      <c r="L1026" s="123"/>
      <c r="M1026" s="10"/>
      <c r="N1026" s="55"/>
      <c r="O1026" s="12"/>
      <c r="P1026" s="12">
        <f>SUM(F1026:N1026)</f>
        <v>34</v>
      </c>
      <c r="Q1026" s="12">
        <f>COUNT(F1026:N1026)</f>
        <v>2</v>
      </c>
      <c r="R1026" s="12">
        <f t="shared" si="137"/>
        <v>34</v>
      </c>
    </row>
    <row r="1027" spans="1:24">
      <c r="A1027" s="12">
        <v>8</v>
      </c>
      <c r="B1027" s="95" t="s">
        <v>111</v>
      </c>
      <c r="C1027" s="145" t="s">
        <v>1585</v>
      </c>
      <c r="D1027" s="213">
        <v>1950</v>
      </c>
      <c r="E1027" s="215" t="s">
        <v>1525</v>
      </c>
      <c r="F1027" s="145" t="s">
        <v>1526</v>
      </c>
      <c r="G1027" s="11" t="str">
        <f t="shared" si="136"/>
        <v xml:space="preserve"> </v>
      </c>
      <c r="H1027" s="10"/>
      <c r="I1027" s="10">
        <f>VLOOKUP(C1027,CHIARO1,7,FALSE)</f>
        <v>16</v>
      </c>
      <c r="J1027" s="10"/>
      <c r="K1027" s="10">
        <f>VLOOKUP(C1027,severino1,8,FALSE)</f>
        <v>16</v>
      </c>
      <c r="L1027" s="123"/>
      <c r="M1027" s="10"/>
      <c r="N1027" s="55"/>
      <c r="O1027" s="12"/>
      <c r="P1027" s="12">
        <f t="shared" ref="P1027:P1040" si="138">SUM(G1027:N1027)</f>
        <v>32</v>
      </c>
      <c r="Q1027" s="12">
        <f t="shared" ref="Q1027:Q1040" si="139">COUNT(G1027:N1027)</f>
        <v>2</v>
      </c>
      <c r="R1027" s="12">
        <f t="shared" si="137"/>
        <v>32</v>
      </c>
    </row>
    <row r="1028" spans="1:24">
      <c r="A1028" s="12">
        <v>9</v>
      </c>
      <c r="B1028" s="95" t="s">
        <v>111</v>
      </c>
      <c r="C1028" s="145" t="s">
        <v>2265</v>
      </c>
      <c r="D1028" s="10"/>
      <c r="E1028" s="215" t="s">
        <v>458</v>
      </c>
      <c r="F1028" s="145" t="s">
        <v>459</v>
      </c>
      <c r="G1028" s="11" t="str">
        <f t="shared" si="136"/>
        <v xml:space="preserve"> </v>
      </c>
      <c r="H1028" s="9"/>
      <c r="I1028" s="9"/>
      <c r="J1028" s="9"/>
      <c r="K1028" s="9"/>
      <c r="L1028" s="9"/>
      <c r="M1028" s="20">
        <v>16</v>
      </c>
      <c r="N1028" s="55">
        <v>15</v>
      </c>
      <c r="O1028" s="12"/>
      <c r="P1028" s="12">
        <f t="shared" si="138"/>
        <v>31</v>
      </c>
      <c r="Q1028" s="12">
        <f t="shared" si="139"/>
        <v>2</v>
      </c>
      <c r="R1028" s="12">
        <f t="shared" si="137"/>
        <v>31</v>
      </c>
    </row>
    <row r="1029" spans="1:24">
      <c r="A1029" s="12">
        <v>10</v>
      </c>
      <c r="B1029" s="95" t="s">
        <v>111</v>
      </c>
      <c r="C1029" s="145" t="s">
        <v>1588</v>
      </c>
      <c r="D1029" s="213">
        <v>1951</v>
      </c>
      <c r="E1029" s="215" t="s">
        <v>1488</v>
      </c>
      <c r="F1029" s="145" t="s">
        <v>1489</v>
      </c>
      <c r="G1029" s="11" t="str">
        <f t="shared" si="136"/>
        <v xml:space="preserve"> </v>
      </c>
      <c r="H1029" s="10"/>
      <c r="I1029" s="10">
        <f>VLOOKUP(C1029,CHIARO1,7,FALSE)</f>
        <v>15</v>
      </c>
      <c r="J1029" s="10"/>
      <c r="K1029" s="10"/>
      <c r="L1029" s="123"/>
      <c r="M1029" s="10"/>
      <c r="N1029" s="55">
        <v>13</v>
      </c>
      <c r="O1029" s="12"/>
      <c r="P1029" s="12">
        <f t="shared" si="138"/>
        <v>28</v>
      </c>
      <c r="Q1029" s="12">
        <f t="shared" si="139"/>
        <v>2</v>
      </c>
      <c r="R1029" s="12">
        <f t="shared" si="137"/>
        <v>28</v>
      </c>
    </row>
    <row r="1030" spans="1:24">
      <c r="A1030" s="12">
        <v>11</v>
      </c>
      <c r="B1030" s="95" t="s">
        <v>111</v>
      </c>
      <c r="C1030" s="138" t="s">
        <v>1266</v>
      </c>
      <c r="D1030" s="241">
        <v>1949</v>
      </c>
      <c r="E1030" s="229" t="s">
        <v>611</v>
      </c>
      <c r="F1030" s="138" t="s">
        <v>612</v>
      </c>
      <c r="G1030" s="11" t="str">
        <f t="shared" si="136"/>
        <v xml:space="preserve"> </v>
      </c>
      <c r="H1030" s="10">
        <f>VLOOKUP(C1030,'1 PORTOSELVAGGIO'!MONOPOLI,5,FALSE)</f>
        <v>9</v>
      </c>
      <c r="I1030" s="10"/>
      <c r="J1030" s="10">
        <f>VLOOKUP(C1030,GAGLIANO1,8,FALSE)</f>
        <v>12</v>
      </c>
      <c r="K1030" s="10"/>
      <c r="L1030" s="123"/>
      <c r="M1030" s="10"/>
      <c r="N1030" s="10"/>
      <c r="O1030" s="12"/>
      <c r="P1030" s="12">
        <f t="shared" si="138"/>
        <v>21</v>
      </c>
      <c r="Q1030" s="12">
        <f t="shared" si="139"/>
        <v>2</v>
      </c>
      <c r="R1030" s="12">
        <f t="shared" si="137"/>
        <v>21</v>
      </c>
    </row>
    <row r="1031" spans="1:24">
      <c r="A1031" s="12">
        <v>12</v>
      </c>
      <c r="B1031" s="95" t="s">
        <v>111</v>
      </c>
      <c r="C1031" s="146" t="s">
        <v>1500</v>
      </c>
      <c r="D1031" s="222">
        <v>1952</v>
      </c>
      <c r="E1031" s="223" t="s">
        <v>1501</v>
      </c>
      <c r="F1031" s="146" t="s">
        <v>1502</v>
      </c>
      <c r="G1031" s="11" t="str">
        <f t="shared" si="136"/>
        <v xml:space="preserve"> </v>
      </c>
      <c r="H1031" s="10"/>
      <c r="I1031" s="10">
        <f>VLOOKUP(C1031,CHIARO1,7,FALSE)</f>
        <v>20</v>
      </c>
      <c r="J1031" s="10"/>
      <c r="K1031" s="10"/>
      <c r="L1031" s="123"/>
      <c r="M1031" s="10"/>
      <c r="N1031" s="55"/>
      <c r="O1031" s="12"/>
      <c r="P1031" s="12">
        <f t="shared" si="138"/>
        <v>20</v>
      </c>
      <c r="Q1031" s="12">
        <f t="shared" si="139"/>
        <v>1</v>
      </c>
      <c r="R1031" s="12">
        <f t="shared" si="137"/>
        <v>20</v>
      </c>
    </row>
    <row r="1032" spans="1:24">
      <c r="A1032" s="12">
        <v>13</v>
      </c>
      <c r="B1032" s="95" t="s">
        <v>111</v>
      </c>
      <c r="C1032" s="66" t="s">
        <v>2466</v>
      </c>
      <c r="D1032" s="20">
        <v>1952</v>
      </c>
      <c r="E1032" s="260" t="s">
        <v>736</v>
      </c>
      <c r="F1032" s="66" t="s">
        <v>737</v>
      </c>
      <c r="G1032" s="11" t="str">
        <f t="shared" si="136"/>
        <v xml:space="preserve"> </v>
      </c>
      <c r="H1032" s="66"/>
      <c r="I1032" s="66"/>
      <c r="J1032" s="66"/>
      <c r="K1032" s="66"/>
      <c r="L1032" s="66"/>
      <c r="M1032" s="66"/>
      <c r="N1032" s="20">
        <v>20</v>
      </c>
      <c r="O1032" s="12"/>
      <c r="P1032" s="12">
        <f t="shared" si="138"/>
        <v>20</v>
      </c>
      <c r="Q1032" s="12">
        <f t="shared" si="139"/>
        <v>1</v>
      </c>
      <c r="R1032" s="12">
        <f t="shared" si="137"/>
        <v>20</v>
      </c>
    </row>
    <row r="1033" spans="1:24">
      <c r="A1033" s="12">
        <v>14</v>
      </c>
      <c r="B1033" s="95" t="s">
        <v>111</v>
      </c>
      <c r="C1033" s="209" t="s">
        <v>1692</v>
      </c>
      <c r="D1033" s="247">
        <v>1951</v>
      </c>
      <c r="E1033" s="319" t="s">
        <v>631</v>
      </c>
      <c r="F1033" s="9" t="s">
        <v>1808</v>
      </c>
      <c r="G1033" s="11" t="str">
        <f t="shared" si="136"/>
        <v xml:space="preserve"> </v>
      </c>
      <c r="H1033" s="10"/>
      <c r="I1033" s="10"/>
      <c r="J1033" s="10">
        <f>VLOOKUP(C1033,GAGLIANO1,8,FALSE)</f>
        <v>16</v>
      </c>
      <c r="K1033" s="10"/>
      <c r="L1033" s="123"/>
      <c r="M1033" s="10"/>
      <c r="N1033" s="55"/>
      <c r="O1033" s="12"/>
      <c r="P1033" s="12">
        <f t="shared" si="138"/>
        <v>16</v>
      </c>
      <c r="Q1033" s="12">
        <f t="shared" si="139"/>
        <v>1</v>
      </c>
      <c r="R1033" s="12">
        <f t="shared" si="137"/>
        <v>16</v>
      </c>
      <c r="U1033" s="93"/>
      <c r="V1033" s="93"/>
      <c r="W1033" s="93"/>
      <c r="X1033" s="93"/>
    </row>
    <row r="1034" spans="1:24" s="128" customFormat="1">
      <c r="A1034" s="12">
        <v>15</v>
      </c>
      <c r="B1034" s="95" t="s">
        <v>111</v>
      </c>
      <c r="C1034" s="9" t="s">
        <v>2002</v>
      </c>
      <c r="D1034" s="213">
        <v>1952</v>
      </c>
      <c r="E1034" s="215" t="s">
        <v>1537</v>
      </c>
      <c r="F1034" s="145" t="s">
        <v>1538</v>
      </c>
      <c r="G1034" s="11" t="str">
        <f t="shared" si="136"/>
        <v xml:space="preserve"> </v>
      </c>
      <c r="H1034" s="10"/>
      <c r="I1034" s="10"/>
      <c r="J1034" s="10"/>
      <c r="K1034" s="10">
        <f>VLOOKUP(C1034,severino1,8,FALSE)</f>
        <v>15</v>
      </c>
      <c r="L1034" s="123"/>
      <c r="M1034" s="10"/>
      <c r="N1034" s="55"/>
      <c r="O1034" s="12"/>
      <c r="P1034" s="12">
        <f t="shared" si="138"/>
        <v>15</v>
      </c>
      <c r="Q1034" s="12">
        <f t="shared" si="139"/>
        <v>1</v>
      </c>
      <c r="R1034" s="12">
        <f t="shared" si="137"/>
        <v>15</v>
      </c>
      <c r="U1034" s="93"/>
      <c r="V1034" s="93"/>
      <c r="W1034" s="93"/>
      <c r="X1034" s="93"/>
    </row>
    <row r="1035" spans="1:24" s="128" customFormat="1">
      <c r="A1035" s="12">
        <v>16</v>
      </c>
      <c r="B1035" s="95" t="s">
        <v>111</v>
      </c>
      <c r="C1035" s="145" t="s">
        <v>2285</v>
      </c>
      <c r="D1035" s="10"/>
      <c r="E1035" s="215" t="s">
        <v>445</v>
      </c>
      <c r="F1035" s="145" t="s">
        <v>446</v>
      </c>
      <c r="G1035" s="11" t="str">
        <f t="shared" si="136"/>
        <v xml:space="preserve"> </v>
      </c>
      <c r="H1035" s="9"/>
      <c r="I1035" s="9"/>
      <c r="J1035" s="9"/>
      <c r="K1035" s="9"/>
      <c r="L1035" s="9"/>
      <c r="M1035" s="20">
        <v>15</v>
      </c>
      <c r="N1035" s="55"/>
      <c r="O1035" s="12"/>
      <c r="P1035" s="12">
        <f t="shared" si="138"/>
        <v>15</v>
      </c>
      <c r="Q1035" s="12">
        <f t="shared" si="139"/>
        <v>1</v>
      </c>
      <c r="R1035" s="12">
        <f t="shared" si="137"/>
        <v>15</v>
      </c>
      <c r="U1035" s="93"/>
      <c r="V1035" s="93"/>
      <c r="W1035" s="93"/>
      <c r="X1035" s="93"/>
    </row>
    <row r="1036" spans="1:24" s="128" customFormat="1">
      <c r="A1036" s="12">
        <v>17</v>
      </c>
      <c r="B1036" s="95" t="s">
        <v>111</v>
      </c>
      <c r="C1036" s="138" t="s">
        <v>1024</v>
      </c>
      <c r="D1036" s="241">
        <v>1951</v>
      </c>
      <c r="E1036" s="229" t="s">
        <v>486</v>
      </c>
      <c r="F1036" s="138" t="s">
        <v>487</v>
      </c>
      <c r="G1036" s="11" t="str">
        <f t="shared" si="136"/>
        <v xml:space="preserve"> </v>
      </c>
      <c r="H1036" s="10">
        <f>VLOOKUP(C1036,'1 PORTOSELVAGGIO'!MONOPOLI,5,FALSE)</f>
        <v>14</v>
      </c>
      <c r="I1036" s="10"/>
      <c r="J1036" s="10"/>
      <c r="K1036" s="10"/>
      <c r="L1036" s="123"/>
      <c r="M1036" s="10"/>
      <c r="N1036" s="55"/>
      <c r="O1036" s="12"/>
      <c r="P1036" s="12">
        <f t="shared" si="138"/>
        <v>14</v>
      </c>
      <c r="Q1036" s="12">
        <f t="shared" si="139"/>
        <v>1</v>
      </c>
      <c r="R1036" s="12">
        <f t="shared" si="137"/>
        <v>14</v>
      </c>
      <c r="U1036" s="93"/>
      <c r="V1036" s="93"/>
      <c r="W1036" s="93"/>
      <c r="X1036" s="93"/>
    </row>
    <row r="1037" spans="1:24">
      <c r="A1037" s="12">
        <v>18</v>
      </c>
      <c r="B1037" s="95" t="s">
        <v>111</v>
      </c>
      <c r="C1037" s="9" t="s">
        <v>2534</v>
      </c>
      <c r="D1037" s="10">
        <v>1952</v>
      </c>
      <c r="E1037" s="46" t="s">
        <v>562</v>
      </c>
      <c r="F1037" s="9" t="s">
        <v>563</v>
      </c>
      <c r="G1037" s="11" t="str">
        <f t="shared" si="136"/>
        <v xml:space="preserve"> </v>
      </c>
      <c r="H1037" s="9"/>
      <c r="I1037" s="9"/>
      <c r="J1037" s="9"/>
      <c r="K1037" s="9"/>
      <c r="L1037" s="9"/>
      <c r="M1037" s="9"/>
      <c r="N1037" s="10">
        <v>14</v>
      </c>
      <c r="O1037" s="12"/>
      <c r="P1037" s="12">
        <f t="shared" si="138"/>
        <v>14</v>
      </c>
      <c r="Q1037" s="12">
        <f t="shared" si="139"/>
        <v>1</v>
      </c>
      <c r="R1037" s="12">
        <f t="shared" si="137"/>
        <v>14</v>
      </c>
      <c r="U1037" s="93"/>
      <c r="V1037" s="93"/>
      <c r="W1037" s="93"/>
      <c r="X1037" s="93"/>
    </row>
    <row r="1038" spans="1:24" s="128" customFormat="1">
      <c r="A1038" s="12">
        <v>19</v>
      </c>
      <c r="B1038" s="95" t="s">
        <v>111</v>
      </c>
      <c r="C1038" s="9" t="s">
        <v>2034</v>
      </c>
      <c r="D1038" s="213">
        <v>1952</v>
      </c>
      <c r="E1038" s="215" t="s">
        <v>565</v>
      </c>
      <c r="F1038" s="145" t="s">
        <v>566</v>
      </c>
      <c r="G1038" s="11" t="str">
        <f t="shared" si="136"/>
        <v xml:space="preserve"> </v>
      </c>
      <c r="H1038" s="10"/>
      <c r="I1038" s="10"/>
      <c r="J1038" s="10"/>
      <c r="K1038" s="10">
        <f>VLOOKUP(C1038,severino1,8,FALSE)</f>
        <v>13</v>
      </c>
      <c r="L1038" s="123"/>
      <c r="M1038" s="10"/>
      <c r="N1038" s="55"/>
      <c r="O1038" s="12"/>
      <c r="P1038" s="12">
        <f t="shared" si="138"/>
        <v>13</v>
      </c>
      <c r="Q1038" s="12">
        <f t="shared" si="139"/>
        <v>1</v>
      </c>
      <c r="R1038" s="12">
        <f t="shared" si="137"/>
        <v>13</v>
      </c>
      <c r="U1038" s="93"/>
      <c r="V1038" s="93"/>
      <c r="W1038" s="93"/>
      <c r="X1038" s="93"/>
    </row>
    <row r="1039" spans="1:24" s="128" customFormat="1">
      <c r="A1039" s="12">
        <v>20</v>
      </c>
      <c r="B1039" s="95" t="s">
        <v>111</v>
      </c>
      <c r="C1039" s="138" t="s">
        <v>1185</v>
      </c>
      <c r="D1039" s="241">
        <v>1951</v>
      </c>
      <c r="E1039" s="229" t="s">
        <v>1186</v>
      </c>
      <c r="F1039" s="138" t="s">
        <v>1187</v>
      </c>
      <c r="G1039" s="11" t="str">
        <f t="shared" si="136"/>
        <v xml:space="preserve"> </v>
      </c>
      <c r="H1039" s="10">
        <f>VLOOKUP(C1039,'1 PORTOSELVAGGIO'!MONOPOLI,5,FALSE)</f>
        <v>12</v>
      </c>
      <c r="I1039" s="10"/>
      <c r="J1039" s="10"/>
      <c r="K1039" s="10"/>
      <c r="L1039" s="55"/>
      <c r="M1039" s="10"/>
      <c r="N1039" s="10"/>
      <c r="O1039" s="12"/>
      <c r="P1039" s="12">
        <f t="shared" si="138"/>
        <v>12</v>
      </c>
      <c r="Q1039" s="12">
        <f t="shared" si="139"/>
        <v>1</v>
      </c>
      <c r="R1039" s="12">
        <f t="shared" si="137"/>
        <v>12</v>
      </c>
      <c r="U1039" s="93"/>
      <c r="V1039" s="93"/>
      <c r="W1039" s="93"/>
      <c r="X1039" s="93"/>
    </row>
    <row r="1040" spans="1:24" s="128" customFormat="1">
      <c r="A1040" s="12">
        <v>21</v>
      </c>
      <c r="B1040" s="95" t="s">
        <v>111</v>
      </c>
      <c r="C1040" s="9" t="s">
        <v>2055</v>
      </c>
      <c r="D1040" s="213">
        <v>1950</v>
      </c>
      <c r="E1040" s="215" t="s">
        <v>1533</v>
      </c>
      <c r="F1040" s="145" t="s">
        <v>1534</v>
      </c>
      <c r="G1040" s="11" t="str">
        <f t="shared" si="136"/>
        <v xml:space="preserve"> </v>
      </c>
      <c r="H1040" s="10"/>
      <c r="I1040" s="10"/>
      <c r="J1040" s="10"/>
      <c r="K1040" s="10">
        <f>VLOOKUP(C1040,severino1,8,FALSE)</f>
        <v>12</v>
      </c>
      <c r="L1040" s="123"/>
      <c r="M1040" s="10"/>
      <c r="N1040" s="55"/>
      <c r="O1040" s="12"/>
      <c r="P1040" s="12">
        <f t="shared" si="138"/>
        <v>12</v>
      </c>
      <c r="Q1040" s="12">
        <f t="shared" si="139"/>
        <v>1</v>
      </c>
      <c r="R1040" s="12">
        <f t="shared" si="137"/>
        <v>12</v>
      </c>
      <c r="U1040" s="93"/>
      <c r="V1040" s="93"/>
      <c r="W1040" s="93"/>
      <c r="X1040" s="93"/>
    </row>
    <row r="1041" spans="1:24" s="128" customFormat="1">
      <c r="A1041" s="12">
        <v>22</v>
      </c>
      <c r="B1041" s="95" t="s">
        <v>111</v>
      </c>
      <c r="C1041" s="138" t="s">
        <v>1193</v>
      </c>
      <c r="D1041" s="241">
        <v>1951</v>
      </c>
      <c r="E1041" s="229" t="s">
        <v>1186</v>
      </c>
      <c r="F1041" s="138" t="s">
        <v>1187</v>
      </c>
      <c r="G1041" s="11" t="str">
        <f t="shared" si="136"/>
        <v xml:space="preserve"> </v>
      </c>
      <c r="H1041" s="10">
        <f>VLOOKUP(C1041,'1 PORTOSELVAGGIO'!MONOPOLI,5,FALSE)</f>
        <v>11</v>
      </c>
      <c r="I1041" s="10"/>
      <c r="J1041" s="10"/>
      <c r="K1041" s="10"/>
      <c r="L1041" s="123"/>
      <c r="M1041" s="10"/>
      <c r="N1041" s="55"/>
      <c r="O1041" s="12"/>
      <c r="P1041" s="12">
        <f>SUM(F1041:N1041)</f>
        <v>11</v>
      </c>
      <c r="Q1041" s="12">
        <f>COUNT(F1041:N1041)</f>
        <v>1</v>
      </c>
      <c r="R1041" s="12">
        <f t="shared" si="137"/>
        <v>11</v>
      </c>
      <c r="U1041" s="93"/>
      <c r="V1041" s="93"/>
      <c r="W1041" s="93"/>
      <c r="X1041" s="93"/>
    </row>
    <row r="1042" spans="1:24" s="128" customFormat="1">
      <c r="A1042" s="12">
        <v>23</v>
      </c>
      <c r="B1042" s="95" t="s">
        <v>111</v>
      </c>
      <c r="C1042" s="9" t="s">
        <v>2585</v>
      </c>
      <c r="D1042" s="10">
        <v>1952</v>
      </c>
      <c r="E1042" s="46" t="s">
        <v>2363</v>
      </c>
      <c r="F1042" s="9" t="s">
        <v>2364</v>
      </c>
      <c r="G1042" s="11" t="str">
        <f t="shared" si="136"/>
        <v xml:space="preserve"> </v>
      </c>
      <c r="H1042" s="9"/>
      <c r="I1042" s="9"/>
      <c r="J1042" s="9"/>
      <c r="K1042" s="9"/>
      <c r="L1042" s="9"/>
      <c r="M1042" s="9"/>
      <c r="N1042" s="10">
        <v>11</v>
      </c>
      <c r="O1042" s="12"/>
      <c r="P1042" s="12">
        <f>SUM(G1042:N1042)</f>
        <v>11</v>
      </c>
      <c r="Q1042" s="12">
        <f>COUNT(G1042:N1042)</f>
        <v>1</v>
      </c>
      <c r="R1042" s="12">
        <f t="shared" si="137"/>
        <v>11</v>
      </c>
      <c r="U1042" s="93"/>
      <c r="V1042" s="93"/>
      <c r="W1042" s="93"/>
      <c r="X1042" s="93"/>
    </row>
    <row r="1043" spans="1:24" s="128" customFormat="1">
      <c r="A1043" s="12">
        <v>24</v>
      </c>
      <c r="B1043" s="95" t="s">
        <v>111</v>
      </c>
      <c r="C1043" s="138" t="s">
        <v>1215</v>
      </c>
      <c r="D1043" s="241">
        <v>1949</v>
      </c>
      <c r="E1043" s="229" t="s">
        <v>486</v>
      </c>
      <c r="F1043" s="138" t="s">
        <v>487</v>
      </c>
      <c r="G1043" s="11" t="str">
        <f t="shared" si="136"/>
        <v xml:space="preserve"> </v>
      </c>
      <c r="H1043" s="10">
        <f>VLOOKUP(C1043,'1 PORTOSELVAGGIO'!MONOPOLI,5,FALSE)</f>
        <v>10</v>
      </c>
      <c r="I1043" s="10"/>
      <c r="J1043" s="10"/>
      <c r="K1043" s="10"/>
      <c r="L1043" s="123"/>
      <c r="M1043" s="10"/>
      <c r="N1043" s="55"/>
      <c r="O1043" s="12"/>
      <c r="P1043" s="12">
        <f>SUM(G1043:N1043)</f>
        <v>10</v>
      </c>
      <c r="Q1043" s="12">
        <f>COUNT(G1043:N1043)</f>
        <v>1</v>
      </c>
      <c r="R1043" s="12">
        <f t="shared" si="137"/>
        <v>10</v>
      </c>
      <c r="U1043" s="93"/>
      <c r="V1043" s="93"/>
      <c r="W1043" s="93"/>
      <c r="X1043" s="93"/>
    </row>
    <row r="1044" spans="1:24" s="128" customFormat="1">
      <c r="A1044" s="12">
        <v>25</v>
      </c>
      <c r="B1044" s="66" t="s">
        <v>111</v>
      </c>
      <c r="C1044" s="9" t="s">
        <v>2588</v>
      </c>
      <c r="D1044" s="10">
        <v>1952</v>
      </c>
      <c r="E1044" s="46" t="s">
        <v>2334</v>
      </c>
      <c r="F1044" s="9" t="s">
        <v>2335</v>
      </c>
      <c r="G1044" s="11" t="str">
        <f t="shared" si="136"/>
        <v xml:space="preserve"> </v>
      </c>
      <c r="H1044" s="9"/>
      <c r="I1044" s="9"/>
      <c r="J1044" s="9"/>
      <c r="K1044" s="9"/>
      <c r="L1044" s="9"/>
      <c r="M1044" s="9"/>
      <c r="N1044" s="10">
        <v>10</v>
      </c>
      <c r="O1044" s="12"/>
      <c r="P1044" s="12">
        <f>SUM(G1044:N1044)</f>
        <v>10</v>
      </c>
      <c r="Q1044" s="12">
        <f>COUNT(G1044:N1044)</f>
        <v>1</v>
      </c>
      <c r="R1044" s="12">
        <f t="shared" si="137"/>
        <v>10</v>
      </c>
      <c r="U1044" s="93"/>
      <c r="V1044" s="93"/>
      <c r="W1044" s="93"/>
      <c r="X1044" s="93"/>
    </row>
    <row r="1045" spans="1:24" s="128" customFormat="1">
      <c r="A1045" s="12">
        <v>26</v>
      </c>
      <c r="B1045" s="9" t="s">
        <v>111</v>
      </c>
      <c r="C1045" s="138" t="s">
        <v>1329</v>
      </c>
      <c r="D1045" s="241">
        <v>1952</v>
      </c>
      <c r="E1045" s="229" t="s">
        <v>745</v>
      </c>
      <c r="F1045" s="138" t="s">
        <v>746</v>
      </c>
      <c r="G1045" s="11" t="str">
        <f t="shared" si="136"/>
        <v xml:space="preserve"> </v>
      </c>
      <c r="H1045" s="10">
        <f>VLOOKUP(C1045,'1 PORTOSELVAGGIO'!MONOPOLI,5,FALSE)</f>
        <v>7</v>
      </c>
      <c r="I1045" s="10"/>
      <c r="J1045" s="10"/>
      <c r="K1045" s="10"/>
      <c r="L1045" s="123"/>
      <c r="M1045" s="10"/>
      <c r="N1045" s="55"/>
      <c r="O1045" s="12"/>
      <c r="P1045" s="12">
        <f>SUM(G1045:N1045)</f>
        <v>7</v>
      </c>
      <c r="Q1045" s="12">
        <f>COUNT(G1045:N1045)</f>
        <v>1</v>
      </c>
      <c r="R1045" s="12">
        <f t="shared" si="137"/>
        <v>7</v>
      </c>
      <c r="U1045" s="93"/>
      <c r="V1045" s="93"/>
      <c r="W1045" s="93"/>
      <c r="X1045" s="93"/>
    </row>
    <row r="1046" spans="1:24" s="128" customFormat="1">
      <c r="A1046" s="12">
        <v>27</v>
      </c>
      <c r="B1046" s="9" t="s">
        <v>111</v>
      </c>
      <c r="C1046" s="138" t="s">
        <v>1389</v>
      </c>
      <c r="D1046" s="241">
        <v>1952</v>
      </c>
      <c r="E1046" s="229" t="s">
        <v>514</v>
      </c>
      <c r="F1046" s="138" t="s">
        <v>515</v>
      </c>
      <c r="G1046" s="11" t="str">
        <f t="shared" si="136"/>
        <v xml:space="preserve"> </v>
      </c>
      <c r="H1046" s="10">
        <f>VLOOKUP(C1046,'1 PORTOSELVAGGIO'!MONOPOLI,5,FALSE)</f>
        <v>6</v>
      </c>
      <c r="I1046" s="10"/>
      <c r="J1046" s="10"/>
      <c r="K1046" s="10"/>
      <c r="L1046" s="123"/>
      <c r="M1046" s="10"/>
      <c r="N1046" s="55"/>
      <c r="O1046" s="12"/>
      <c r="P1046" s="12">
        <f>SUM(F1046:N1046)</f>
        <v>6</v>
      </c>
      <c r="Q1046" s="12">
        <f>COUNT(F1046:N1046)</f>
        <v>1</v>
      </c>
      <c r="R1046" s="12">
        <f t="shared" si="137"/>
        <v>6</v>
      </c>
      <c r="U1046" s="93"/>
      <c r="V1046" s="93"/>
      <c r="W1046" s="93"/>
      <c r="X1046" s="93"/>
    </row>
    <row r="1047" spans="1:24" s="128" customFormat="1">
      <c r="A1047" s="12">
        <v>28</v>
      </c>
      <c r="B1047" s="9" t="s">
        <v>111</v>
      </c>
      <c r="C1047" s="95" t="s">
        <v>1424</v>
      </c>
      <c r="D1047" s="242">
        <v>1951</v>
      </c>
      <c r="E1047" s="256" t="s">
        <v>909</v>
      </c>
      <c r="F1047" s="95" t="s">
        <v>910</v>
      </c>
      <c r="G1047" s="11" t="str">
        <f t="shared" si="136"/>
        <v xml:space="preserve"> </v>
      </c>
      <c r="H1047" s="10">
        <f>VLOOKUP(C1047,'1 PORTOSELVAGGIO'!MONOPOLI,5,FALSE)</f>
        <v>5</v>
      </c>
      <c r="I1047" s="10"/>
      <c r="J1047" s="10"/>
      <c r="K1047" s="10"/>
      <c r="L1047" s="123"/>
      <c r="M1047" s="10"/>
      <c r="N1047" s="55"/>
      <c r="O1047" s="12"/>
      <c r="P1047" s="12">
        <f>SUM(G1047:N1047)</f>
        <v>5</v>
      </c>
      <c r="Q1047" s="12">
        <f>COUNT(G1047:N1047)</f>
        <v>1</v>
      </c>
      <c r="R1047" s="12">
        <f t="shared" si="137"/>
        <v>5</v>
      </c>
      <c r="U1047" s="93"/>
      <c r="V1047" s="93"/>
      <c r="W1047" s="93"/>
      <c r="X1047" s="93"/>
    </row>
    <row r="1048" spans="1:24">
      <c r="A1048" s="67"/>
      <c r="B1048" s="67"/>
      <c r="C1048" s="68"/>
      <c r="D1048" s="69"/>
      <c r="E1048" s="320"/>
      <c r="F1048" s="70"/>
      <c r="H1048" s="17"/>
      <c r="I1048" s="17"/>
      <c r="P1048" s="14"/>
      <c r="Q1048" s="14"/>
      <c r="U1048" s="93"/>
      <c r="V1048" s="93"/>
      <c r="W1048" s="93"/>
      <c r="X1048" s="93"/>
    </row>
    <row r="1049" spans="1:24" ht="13.5" thickBot="1">
      <c r="B1049" s="5"/>
      <c r="C1049" s="53"/>
      <c r="D1049" s="6"/>
      <c r="E1049" s="321"/>
      <c r="F1049" s="51"/>
      <c r="G1049" s="2"/>
      <c r="H1049" s="5"/>
      <c r="I1049" s="5"/>
      <c r="J1049" s="5"/>
      <c r="K1049" s="5"/>
      <c r="L1049" s="58"/>
      <c r="M1049" s="5"/>
      <c r="N1049" s="5"/>
      <c r="O1049" s="329"/>
      <c r="P1049" s="5"/>
      <c r="Q1049" s="5"/>
    </row>
    <row r="1050" spans="1:24" ht="38.25">
      <c r="A1050" s="99" t="s">
        <v>112</v>
      </c>
      <c r="B1050" s="100"/>
      <c r="C1050" s="100"/>
      <c r="D1050" s="237"/>
      <c r="E1050" s="306"/>
      <c r="F1050" s="101"/>
      <c r="G1050" s="21"/>
      <c r="H1050" s="41" t="s">
        <v>441</v>
      </c>
      <c r="I1050" s="32" t="s">
        <v>2</v>
      </c>
      <c r="J1050" s="32" t="s">
        <v>3</v>
      </c>
      <c r="K1050" s="32" t="s">
        <v>4</v>
      </c>
      <c r="L1050" s="32" t="s">
        <v>6</v>
      </c>
      <c r="M1050" s="32" t="s">
        <v>2169</v>
      </c>
      <c r="N1050" s="32" t="s">
        <v>5</v>
      </c>
      <c r="O1050" s="28" t="s">
        <v>7</v>
      </c>
      <c r="P1050" s="80" t="s">
        <v>8</v>
      </c>
      <c r="Q1050" s="82" t="s">
        <v>9</v>
      </c>
      <c r="R1050" s="28" t="s">
        <v>10</v>
      </c>
    </row>
    <row r="1051" spans="1:24" ht="13.5" thickBot="1">
      <c r="A1051" s="102"/>
      <c r="B1051" s="103"/>
      <c r="C1051" s="103"/>
      <c r="D1051" s="238"/>
      <c r="E1051" s="307"/>
      <c r="F1051" s="104"/>
      <c r="G1051" s="22"/>
      <c r="H1051" s="40" t="s">
        <v>12</v>
      </c>
      <c r="I1051" s="33" t="s">
        <v>11</v>
      </c>
      <c r="J1051" s="33" t="s">
        <v>12</v>
      </c>
      <c r="K1051" s="33" t="s">
        <v>11</v>
      </c>
      <c r="L1051" s="33" t="s">
        <v>13</v>
      </c>
      <c r="M1051" s="33" t="s">
        <v>13</v>
      </c>
      <c r="N1051" s="33" t="s">
        <v>14</v>
      </c>
      <c r="O1051" s="84"/>
      <c r="P1051" s="81"/>
      <c r="Q1051" s="83"/>
      <c r="R1051" s="84"/>
    </row>
    <row r="1052" spans="1:24">
      <c r="A1052" s="42" t="s">
        <v>15</v>
      </c>
      <c r="B1052" s="42" t="s">
        <v>16</v>
      </c>
      <c r="C1052" s="75" t="s">
        <v>17</v>
      </c>
      <c r="D1052" s="42" t="s">
        <v>18</v>
      </c>
      <c r="E1052" s="308"/>
      <c r="F1052" s="76" t="s">
        <v>19</v>
      </c>
      <c r="G1052" s="23"/>
      <c r="H1052" s="24">
        <v>42869</v>
      </c>
      <c r="I1052" s="24">
        <v>42883</v>
      </c>
      <c r="J1052" s="31">
        <v>42911</v>
      </c>
      <c r="K1052" s="31">
        <v>42925</v>
      </c>
      <c r="L1052" s="31">
        <v>42981</v>
      </c>
      <c r="M1052" s="31">
        <v>43016</v>
      </c>
      <c r="N1052" s="31">
        <v>43079</v>
      </c>
      <c r="O1052" s="31"/>
      <c r="P1052" s="25"/>
      <c r="Q1052" s="26"/>
      <c r="R1052" s="26"/>
    </row>
    <row r="1053" spans="1:24" ht="14.25" customHeight="1">
      <c r="A1053" s="12">
        <v>1</v>
      </c>
      <c r="B1053" s="95" t="s">
        <v>113</v>
      </c>
      <c r="C1053" s="138" t="s">
        <v>712</v>
      </c>
      <c r="D1053" s="241">
        <v>1947</v>
      </c>
      <c r="E1053" s="229" t="s">
        <v>538</v>
      </c>
      <c r="F1053" s="138" t="s">
        <v>539</v>
      </c>
      <c r="G1053" s="122" t="str">
        <f>IF(COUNTIF(uomini,C1053)&gt;1,"x"," ")</f>
        <v xml:space="preserve"> </v>
      </c>
      <c r="H1053" s="10">
        <f>VLOOKUP(C1053,'1 PORTOSELVAGGIO'!MONOPOLI,5,FALSE)</f>
        <v>20</v>
      </c>
      <c r="I1053" s="123"/>
      <c r="J1053" s="10">
        <f>VLOOKUP(C1053,GAGLIANO1,8,FALSE)</f>
        <v>20</v>
      </c>
      <c r="K1053" s="10">
        <f>VLOOKUP(C1053,severino1,8,FALSE)</f>
        <v>20</v>
      </c>
      <c r="L1053" s="123"/>
      <c r="M1053" s="123"/>
      <c r="N1053" s="123"/>
      <c r="O1053" s="125"/>
      <c r="P1053" s="125">
        <f t="shared" ref="P1053:P1063" si="140">SUM(F1053:N1053)</f>
        <v>60</v>
      </c>
      <c r="Q1053" s="125">
        <f t="shared" ref="Q1053:Q1063" si="141">COUNT(F1053:N1053)</f>
        <v>3</v>
      </c>
      <c r="R1053" s="125">
        <f t="shared" ref="R1053:R1063" si="142">P1053</f>
        <v>60</v>
      </c>
    </row>
    <row r="1054" spans="1:24" ht="14.25" customHeight="1">
      <c r="A1054" s="12">
        <v>2</v>
      </c>
      <c r="B1054" s="95" t="s">
        <v>113</v>
      </c>
      <c r="C1054" s="146" t="s">
        <v>2127</v>
      </c>
      <c r="D1054" s="222">
        <v>1947</v>
      </c>
      <c r="E1054" s="223" t="s">
        <v>2140</v>
      </c>
      <c r="F1054" s="146" t="s">
        <v>2141</v>
      </c>
      <c r="G1054" s="9"/>
      <c r="H1054" s="9"/>
      <c r="I1054" s="9"/>
      <c r="J1054" s="9"/>
      <c r="K1054" s="9"/>
      <c r="L1054" s="66">
        <v>20</v>
      </c>
      <c r="M1054" s="123"/>
      <c r="N1054" s="123"/>
      <c r="O1054" s="125"/>
      <c r="P1054" s="125">
        <f t="shared" si="140"/>
        <v>20</v>
      </c>
      <c r="Q1054" s="125">
        <f t="shared" si="141"/>
        <v>1</v>
      </c>
      <c r="R1054" s="125">
        <f t="shared" si="142"/>
        <v>20</v>
      </c>
    </row>
    <row r="1055" spans="1:24" ht="14.25" customHeight="1">
      <c r="A1055" s="12">
        <v>3</v>
      </c>
      <c r="B1055" s="95" t="s">
        <v>113</v>
      </c>
      <c r="C1055" s="138" t="s">
        <v>989</v>
      </c>
      <c r="D1055" s="241">
        <v>1947</v>
      </c>
      <c r="E1055" s="229" t="s">
        <v>602</v>
      </c>
      <c r="F1055" s="138" t="s">
        <v>603</v>
      </c>
      <c r="G1055" s="122" t="str">
        <f>IF(COUNTIF(uomini,C1055)&gt;1,"x"," ")</f>
        <v xml:space="preserve"> </v>
      </c>
      <c r="H1055" s="10">
        <f>VLOOKUP(C1055,'1 PORTOSELVAGGIO'!MONOPOLI,5,FALSE)</f>
        <v>18</v>
      </c>
      <c r="I1055" s="123"/>
      <c r="J1055" s="10"/>
      <c r="K1055" s="10"/>
      <c r="L1055" s="123"/>
      <c r="M1055" s="123"/>
      <c r="N1055" s="123"/>
      <c r="O1055" s="125"/>
      <c r="P1055" s="125">
        <f t="shared" si="140"/>
        <v>18</v>
      </c>
      <c r="Q1055" s="125">
        <f t="shared" si="141"/>
        <v>1</v>
      </c>
      <c r="R1055" s="125">
        <f t="shared" si="142"/>
        <v>18</v>
      </c>
    </row>
    <row r="1056" spans="1:24" ht="14.25" customHeight="1">
      <c r="A1056" s="12">
        <v>4</v>
      </c>
      <c r="B1056" s="95" t="s">
        <v>113</v>
      </c>
      <c r="C1056" s="209" t="s">
        <v>1697</v>
      </c>
      <c r="D1056" s="247">
        <v>1947</v>
      </c>
      <c r="E1056" s="319" t="s">
        <v>486</v>
      </c>
      <c r="F1056" s="9" t="s">
        <v>487</v>
      </c>
      <c r="G1056" s="122"/>
      <c r="H1056" s="10"/>
      <c r="I1056" s="123"/>
      <c r="J1056" s="10">
        <f>VLOOKUP(C1056,GAGLIANO1,8,FALSE)</f>
        <v>18</v>
      </c>
      <c r="K1056" s="10"/>
      <c r="L1056" s="123"/>
      <c r="M1056" s="123"/>
      <c r="N1056" s="123"/>
      <c r="O1056" s="125"/>
      <c r="P1056" s="125">
        <f t="shared" si="140"/>
        <v>18</v>
      </c>
      <c r="Q1056" s="125">
        <f t="shared" si="141"/>
        <v>1</v>
      </c>
      <c r="R1056" s="125">
        <f t="shared" si="142"/>
        <v>18</v>
      </c>
    </row>
    <row r="1057" spans="1:18" s="128" customFormat="1" ht="14.25" customHeight="1">
      <c r="A1057" s="12">
        <v>5</v>
      </c>
      <c r="B1057" s="95" t="s">
        <v>113</v>
      </c>
      <c r="C1057" s="9" t="s">
        <v>2005</v>
      </c>
      <c r="D1057" s="213">
        <v>1944</v>
      </c>
      <c r="E1057" s="215" t="s">
        <v>1509</v>
      </c>
      <c r="F1057" s="145" t="s">
        <v>1510</v>
      </c>
      <c r="G1057" s="9"/>
      <c r="H1057" s="10"/>
      <c r="I1057" s="10"/>
      <c r="J1057" s="10"/>
      <c r="K1057" s="10">
        <f>VLOOKUP(C1057,severino1,8,FALSE)</f>
        <v>18</v>
      </c>
      <c r="L1057" s="123"/>
      <c r="M1057" s="123"/>
      <c r="N1057" s="123"/>
      <c r="O1057" s="125"/>
      <c r="P1057" s="125">
        <f t="shared" si="140"/>
        <v>18</v>
      </c>
      <c r="Q1057" s="125">
        <f t="shared" si="141"/>
        <v>1</v>
      </c>
      <c r="R1057" s="125">
        <f t="shared" si="142"/>
        <v>18</v>
      </c>
    </row>
    <row r="1058" spans="1:18" s="128" customFormat="1" ht="14.25" customHeight="1">
      <c r="A1058" s="12">
        <v>6</v>
      </c>
      <c r="B1058" s="95" t="s">
        <v>113</v>
      </c>
      <c r="C1058" s="145" t="s">
        <v>2132</v>
      </c>
      <c r="D1058" s="213">
        <v>1945</v>
      </c>
      <c r="E1058" s="215" t="s">
        <v>2084</v>
      </c>
      <c r="F1058" s="145" t="s">
        <v>2090</v>
      </c>
      <c r="G1058" s="9"/>
      <c r="H1058" s="9"/>
      <c r="I1058" s="9"/>
      <c r="J1058" s="9"/>
      <c r="K1058" s="9"/>
      <c r="L1058" s="66">
        <v>18</v>
      </c>
      <c r="M1058" s="123"/>
      <c r="N1058" s="123"/>
      <c r="O1058" s="125"/>
      <c r="P1058" s="125">
        <f t="shared" si="140"/>
        <v>18</v>
      </c>
      <c r="Q1058" s="125">
        <f t="shared" si="141"/>
        <v>1</v>
      </c>
      <c r="R1058" s="125">
        <f t="shared" si="142"/>
        <v>18</v>
      </c>
    </row>
    <row r="1059" spans="1:18" s="128" customFormat="1" ht="14.25" customHeight="1">
      <c r="A1059" s="12">
        <v>7</v>
      </c>
      <c r="B1059" s="95" t="s">
        <v>113</v>
      </c>
      <c r="C1059" s="138" t="s">
        <v>1292</v>
      </c>
      <c r="D1059" s="241">
        <v>1944</v>
      </c>
      <c r="E1059" s="229" t="s">
        <v>598</v>
      </c>
      <c r="F1059" s="138" t="s">
        <v>599</v>
      </c>
      <c r="G1059" s="97"/>
      <c r="H1059" s="10">
        <f>VLOOKUP(C1059,'1 PORTOSELVAGGIO'!MONOPOLI,5,FALSE)</f>
        <v>16</v>
      </c>
      <c r="I1059" s="124"/>
      <c r="J1059" s="10"/>
      <c r="K1059" s="10"/>
      <c r="L1059" s="123"/>
      <c r="M1059" s="123"/>
      <c r="N1059" s="123"/>
      <c r="O1059" s="125"/>
      <c r="P1059" s="125">
        <f t="shared" si="140"/>
        <v>16</v>
      </c>
      <c r="Q1059" s="125">
        <f t="shared" si="141"/>
        <v>1</v>
      </c>
      <c r="R1059" s="125">
        <f t="shared" si="142"/>
        <v>16</v>
      </c>
    </row>
    <row r="1060" spans="1:18" ht="14.25" customHeight="1">
      <c r="A1060" s="12">
        <v>8</v>
      </c>
      <c r="B1060" s="95" t="s">
        <v>113</v>
      </c>
      <c r="C1060" s="209" t="s">
        <v>1699</v>
      </c>
      <c r="D1060" s="247">
        <v>1945</v>
      </c>
      <c r="E1060" s="319" t="s">
        <v>472</v>
      </c>
      <c r="F1060" s="9" t="s">
        <v>1811</v>
      </c>
      <c r="G1060" s="122"/>
      <c r="H1060" s="10"/>
      <c r="I1060" s="123"/>
      <c r="J1060" s="10">
        <f>VLOOKUP(C1060,GAGLIANO1,8,FALSE)</f>
        <v>16</v>
      </c>
      <c r="K1060" s="10"/>
      <c r="L1060" s="123"/>
      <c r="M1060" s="123"/>
      <c r="N1060" s="123"/>
      <c r="O1060" s="125"/>
      <c r="P1060" s="125">
        <f t="shared" si="140"/>
        <v>16</v>
      </c>
      <c r="Q1060" s="125">
        <f t="shared" si="141"/>
        <v>1</v>
      </c>
      <c r="R1060" s="125">
        <f t="shared" si="142"/>
        <v>16</v>
      </c>
    </row>
    <row r="1061" spans="1:18" s="128" customFormat="1" ht="14.25" customHeight="1">
      <c r="A1061" s="12">
        <v>9</v>
      </c>
      <c r="B1061" s="95" t="s">
        <v>113</v>
      </c>
      <c r="C1061" s="145" t="s">
        <v>2137</v>
      </c>
      <c r="D1061" s="213">
        <v>1945</v>
      </c>
      <c r="E1061" s="215" t="s">
        <v>517</v>
      </c>
      <c r="F1061" s="145" t="s">
        <v>518</v>
      </c>
      <c r="G1061" s="9"/>
      <c r="H1061" s="9"/>
      <c r="I1061" s="9"/>
      <c r="J1061" s="9"/>
      <c r="K1061" s="9"/>
      <c r="L1061" s="66">
        <v>16</v>
      </c>
      <c r="M1061" s="123"/>
      <c r="N1061" s="123"/>
      <c r="O1061" s="125"/>
      <c r="P1061" s="125">
        <f t="shared" si="140"/>
        <v>16</v>
      </c>
      <c r="Q1061" s="125">
        <f t="shared" si="141"/>
        <v>1</v>
      </c>
      <c r="R1061" s="125">
        <f t="shared" si="142"/>
        <v>16</v>
      </c>
    </row>
    <row r="1062" spans="1:18" s="128" customFormat="1" ht="14.25" customHeight="1">
      <c r="A1062" s="12">
        <v>10</v>
      </c>
      <c r="B1062" s="95" t="s">
        <v>113</v>
      </c>
      <c r="C1062" s="138" t="s">
        <v>1391</v>
      </c>
      <c r="D1062" s="241">
        <v>1947</v>
      </c>
      <c r="E1062" s="229" t="s">
        <v>517</v>
      </c>
      <c r="F1062" s="138" t="s">
        <v>518</v>
      </c>
      <c r="G1062" s="122"/>
      <c r="H1062" s="10">
        <f>VLOOKUP(C1062,'1 PORTOSELVAGGIO'!MONOPOLI,5,FALSE)</f>
        <v>15</v>
      </c>
      <c r="I1062" s="123"/>
      <c r="J1062" s="10"/>
      <c r="K1062" s="10"/>
      <c r="L1062" s="123"/>
      <c r="M1062" s="123"/>
      <c r="N1062" s="123"/>
      <c r="O1062" s="125"/>
      <c r="P1062" s="125">
        <f t="shared" si="140"/>
        <v>15</v>
      </c>
      <c r="Q1062" s="125">
        <f t="shared" si="141"/>
        <v>1</v>
      </c>
      <c r="R1062" s="125">
        <f t="shared" si="142"/>
        <v>15</v>
      </c>
    </row>
    <row r="1063" spans="1:18" s="128" customFormat="1" ht="14.25" customHeight="1">
      <c r="A1063" s="12">
        <v>11</v>
      </c>
      <c r="B1063" s="95" t="s">
        <v>113</v>
      </c>
      <c r="C1063" s="209" t="s">
        <v>1701</v>
      </c>
      <c r="D1063" s="247">
        <v>1945</v>
      </c>
      <c r="E1063" s="319" t="s">
        <v>1806</v>
      </c>
      <c r="F1063" s="9" t="s">
        <v>1807</v>
      </c>
      <c r="G1063" s="122"/>
      <c r="H1063" s="10"/>
      <c r="I1063" s="123"/>
      <c r="J1063" s="10">
        <f>VLOOKUP(C1063,GAGLIANO1,8,FALSE)</f>
        <v>15</v>
      </c>
      <c r="K1063" s="10"/>
      <c r="L1063" s="123"/>
      <c r="M1063" s="123"/>
      <c r="N1063" s="123"/>
      <c r="O1063" s="125"/>
      <c r="P1063" s="125">
        <f t="shared" si="140"/>
        <v>15</v>
      </c>
      <c r="Q1063" s="125">
        <f t="shared" si="141"/>
        <v>1</v>
      </c>
      <c r="R1063" s="125">
        <f t="shared" si="142"/>
        <v>15</v>
      </c>
    </row>
    <row r="1064" spans="1:18" s="128" customFormat="1" ht="14.25" customHeight="1">
      <c r="A1064" s="12">
        <v>12</v>
      </c>
      <c r="B1064" s="66" t="s">
        <v>113</v>
      </c>
      <c r="C1064" s="66" t="s">
        <v>2512</v>
      </c>
      <c r="D1064" s="20">
        <v>1946</v>
      </c>
      <c r="E1064" s="66" t="s">
        <v>2088</v>
      </c>
      <c r="F1064" s="66" t="s">
        <v>2069</v>
      </c>
      <c r="G1064" s="122"/>
      <c r="H1064" s="66"/>
      <c r="I1064" s="66"/>
      <c r="J1064" s="66"/>
      <c r="K1064" s="66"/>
      <c r="L1064" s="66"/>
      <c r="M1064" s="66"/>
      <c r="N1064" s="20">
        <v>20</v>
      </c>
      <c r="O1064" s="125"/>
      <c r="P1064" s="125">
        <f t="shared" ref="P1064:P1066" si="143">SUM(F1064:N1064)</f>
        <v>20</v>
      </c>
      <c r="Q1064" s="125">
        <f t="shared" ref="Q1064:Q1066" si="144">COUNT(F1064:N1064)</f>
        <v>1</v>
      </c>
      <c r="R1064" s="125">
        <f t="shared" ref="R1064:R1066" si="145">P1064</f>
        <v>20</v>
      </c>
    </row>
    <row r="1065" spans="1:18" s="128" customFormat="1" ht="14.25" customHeight="1">
      <c r="A1065" s="12">
        <v>13</v>
      </c>
      <c r="B1065" s="9" t="s">
        <v>113</v>
      </c>
      <c r="C1065" s="9" t="s">
        <v>2529</v>
      </c>
      <c r="D1065" s="10">
        <v>1947</v>
      </c>
      <c r="E1065" s="9" t="s">
        <v>1473</v>
      </c>
      <c r="F1065" s="9" t="s">
        <v>1474</v>
      </c>
      <c r="G1065" s="122"/>
      <c r="H1065" s="9"/>
      <c r="I1065" s="9"/>
      <c r="J1065" s="9"/>
      <c r="K1065" s="9"/>
      <c r="L1065" s="9"/>
      <c r="M1065" s="9"/>
      <c r="N1065" s="10">
        <v>18</v>
      </c>
      <c r="O1065" s="125"/>
      <c r="P1065" s="125">
        <f t="shared" si="143"/>
        <v>18</v>
      </c>
      <c r="Q1065" s="125">
        <f t="shared" si="144"/>
        <v>1</v>
      </c>
      <c r="R1065" s="125">
        <f t="shared" si="145"/>
        <v>18</v>
      </c>
    </row>
    <row r="1066" spans="1:18" s="128" customFormat="1" ht="14.25" customHeight="1">
      <c r="A1066" s="12">
        <v>14</v>
      </c>
      <c r="B1066" s="9" t="s">
        <v>113</v>
      </c>
      <c r="C1066" s="9" t="s">
        <v>2619</v>
      </c>
      <c r="D1066" s="10">
        <v>1947</v>
      </c>
      <c r="E1066" s="9" t="s">
        <v>517</v>
      </c>
      <c r="F1066" s="9" t="s">
        <v>518</v>
      </c>
      <c r="G1066" s="122"/>
      <c r="H1066" s="9"/>
      <c r="I1066" s="9"/>
      <c r="J1066" s="9"/>
      <c r="K1066" s="9"/>
      <c r="L1066" s="9"/>
      <c r="M1066" s="9"/>
      <c r="N1066" s="10">
        <v>16</v>
      </c>
      <c r="O1066" s="125"/>
      <c r="P1066" s="125">
        <f t="shared" si="143"/>
        <v>16</v>
      </c>
      <c r="Q1066" s="125">
        <f t="shared" si="144"/>
        <v>1</v>
      </c>
      <c r="R1066" s="125">
        <f t="shared" si="145"/>
        <v>16</v>
      </c>
    </row>
    <row r="1067" spans="1:18" s="128" customFormat="1" ht="14.25" customHeight="1">
      <c r="A1067" s="13"/>
      <c r="B1067" s="4"/>
      <c r="D1067" s="210"/>
      <c r="E1067" s="322"/>
      <c r="F1067" s="143"/>
      <c r="H1067" s="4"/>
      <c r="I1067" s="4"/>
      <c r="J1067" s="4"/>
      <c r="K1067" s="4"/>
      <c r="L1067" s="57"/>
      <c r="M1067" s="4"/>
      <c r="N1067" s="4"/>
      <c r="O1067" s="18"/>
    </row>
    <row r="1068" spans="1:18" s="128" customFormat="1" ht="14.25" customHeight="1" thickBot="1">
      <c r="A1068" s="13"/>
      <c r="B1068" s="4"/>
      <c r="D1068" s="210"/>
      <c r="E1068" s="322"/>
      <c r="F1068" s="143"/>
      <c r="H1068" s="4"/>
      <c r="I1068" s="4"/>
      <c r="J1068" s="4"/>
      <c r="K1068" s="4"/>
      <c r="L1068" s="57"/>
      <c r="M1068" s="4"/>
      <c r="N1068" s="4"/>
      <c r="O1068" s="13"/>
      <c r="P1068" s="4"/>
      <c r="Q1068" s="4"/>
    </row>
    <row r="1069" spans="1:18" ht="38.25">
      <c r="A1069" s="99" t="s">
        <v>114</v>
      </c>
      <c r="B1069" s="100"/>
      <c r="C1069" s="100"/>
      <c r="D1069" s="237"/>
      <c r="E1069" s="306"/>
      <c r="F1069" s="101"/>
      <c r="G1069" s="27"/>
      <c r="H1069" s="41" t="s">
        <v>441</v>
      </c>
      <c r="I1069" s="32" t="s">
        <v>2</v>
      </c>
      <c r="J1069" s="32" t="s">
        <v>3</v>
      </c>
      <c r="K1069" s="32" t="s">
        <v>4</v>
      </c>
      <c r="L1069" s="32" t="s">
        <v>6</v>
      </c>
      <c r="M1069" s="32" t="s">
        <v>2169</v>
      </c>
      <c r="N1069" s="32" t="s">
        <v>5</v>
      </c>
      <c r="O1069" s="28" t="s">
        <v>7</v>
      </c>
      <c r="P1069" s="80" t="s">
        <v>8</v>
      </c>
      <c r="Q1069" s="82" t="s">
        <v>9</v>
      </c>
      <c r="R1069" s="28" t="s">
        <v>10</v>
      </c>
    </row>
    <row r="1070" spans="1:18" ht="13.5" thickBot="1">
      <c r="A1070" s="102"/>
      <c r="B1070" s="103"/>
      <c r="C1070" s="103"/>
      <c r="D1070" s="238"/>
      <c r="E1070" s="307"/>
      <c r="F1070" s="104"/>
      <c r="G1070" s="77"/>
      <c r="H1070" s="40" t="s">
        <v>12</v>
      </c>
      <c r="I1070" s="33" t="s">
        <v>11</v>
      </c>
      <c r="J1070" s="33" t="s">
        <v>12</v>
      </c>
      <c r="K1070" s="33" t="s">
        <v>11</v>
      </c>
      <c r="L1070" s="33" t="s">
        <v>13</v>
      </c>
      <c r="M1070" s="33" t="s">
        <v>13</v>
      </c>
      <c r="N1070" s="33" t="s">
        <v>14</v>
      </c>
      <c r="O1070" s="84"/>
      <c r="P1070" s="81"/>
      <c r="Q1070" s="83"/>
      <c r="R1070" s="84"/>
    </row>
    <row r="1071" spans="1:18">
      <c r="A1071" s="42" t="s">
        <v>15</v>
      </c>
      <c r="B1071" s="42" t="s">
        <v>16</v>
      </c>
      <c r="C1071" s="75" t="s">
        <v>17</v>
      </c>
      <c r="D1071" s="42" t="s">
        <v>18</v>
      </c>
      <c r="E1071" s="308"/>
      <c r="F1071" s="76" t="s">
        <v>19</v>
      </c>
      <c r="G1071" s="42"/>
      <c r="H1071" s="24">
        <v>42869</v>
      </c>
      <c r="I1071" s="24">
        <v>42883</v>
      </c>
      <c r="J1071" s="31">
        <v>42911</v>
      </c>
      <c r="K1071" s="31">
        <v>42925</v>
      </c>
      <c r="L1071" s="31">
        <v>42981</v>
      </c>
      <c r="M1071" s="31">
        <v>43016</v>
      </c>
      <c r="N1071" s="31">
        <v>43079</v>
      </c>
      <c r="O1071" s="31"/>
      <c r="P1071" s="25"/>
      <c r="Q1071" s="26"/>
      <c r="R1071" s="26"/>
    </row>
    <row r="1072" spans="1:18">
      <c r="A1072" s="12">
        <v>1</v>
      </c>
      <c r="B1072" s="95" t="s">
        <v>115</v>
      </c>
      <c r="C1072" s="94" t="s">
        <v>439</v>
      </c>
      <c r="D1072" s="248">
        <v>1941</v>
      </c>
      <c r="E1072" s="323" t="s">
        <v>794</v>
      </c>
      <c r="F1072" s="94" t="s">
        <v>795</v>
      </c>
      <c r="G1072" s="9"/>
      <c r="H1072" s="10">
        <f>VLOOKUP(C1072,'1 PORTOSELVAGGIO'!MONOPOLI,5,FALSE)</f>
        <v>15</v>
      </c>
      <c r="I1072" s="10">
        <f>VLOOKUP(C1072,CHIARO1,7,FALSE)</f>
        <v>20</v>
      </c>
      <c r="J1072" s="10"/>
      <c r="K1072" s="327">
        <f>VLOOKUP(C1072,severino1,8,FALSE)</f>
        <v>20</v>
      </c>
      <c r="L1072" s="123">
        <v>20</v>
      </c>
      <c r="M1072" s="55">
        <v>20</v>
      </c>
      <c r="N1072" s="10">
        <v>20</v>
      </c>
      <c r="O1072" s="12"/>
      <c r="P1072" s="12">
        <f>SUM(F1072:N1072)</f>
        <v>115</v>
      </c>
      <c r="Q1072" s="12">
        <f>COUNT(F1072:N1072)</f>
        <v>6</v>
      </c>
      <c r="R1072" s="12">
        <f>P1072</f>
        <v>115</v>
      </c>
    </row>
    <row r="1073" spans="1:18" s="128" customFormat="1">
      <c r="A1073" s="279"/>
      <c r="B1073" s="275"/>
      <c r="C1073" s="275"/>
      <c r="D1073" s="292"/>
      <c r="E1073" s="289"/>
      <c r="F1073" s="275"/>
      <c r="G1073" s="284"/>
      <c r="H1073" s="277"/>
      <c r="I1073" s="277"/>
      <c r="J1073" s="277"/>
      <c r="K1073" s="277"/>
      <c r="L1073" s="297"/>
      <c r="M1073" s="278"/>
      <c r="N1073" s="277"/>
      <c r="O1073" s="279"/>
      <c r="P1073" s="279"/>
      <c r="Q1073" s="279"/>
      <c r="R1073" s="279"/>
    </row>
    <row r="1074" spans="1:18">
      <c r="A1074" s="12">
        <v>2</v>
      </c>
      <c r="B1074" s="95" t="s">
        <v>115</v>
      </c>
      <c r="C1074" s="95" t="s">
        <v>1026</v>
      </c>
      <c r="D1074" s="242">
        <v>1941</v>
      </c>
      <c r="E1074" s="256" t="s">
        <v>538</v>
      </c>
      <c r="F1074" s="95" t="s">
        <v>539</v>
      </c>
      <c r="G1074" s="11" t="str">
        <f>IF(COUNTIF(uomini,C1074)&gt;1,"x"," ")</f>
        <v xml:space="preserve"> </v>
      </c>
      <c r="H1074" s="10">
        <f>VLOOKUP(C1074,'1 PORTOSELVAGGIO'!MONOPOLI,5,FALSE)</f>
        <v>20</v>
      </c>
      <c r="I1074" s="10"/>
      <c r="J1074" s="10"/>
      <c r="K1074" s="10"/>
      <c r="L1074" s="123"/>
      <c r="M1074" s="10"/>
      <c r="N1074" s="10"/>
      <c r="O1074" s="12"/>
      <c r="P1074" s="12">
        <f>SUM(F1074:N1074)</f>
        <v>20</v>
      </c>
      <c r="Q1074" s="12">
        <f>COUNT(F1074:N1074)</f>
        <v>1</v>
      </c>
      <c r="R1074" s="12">
        <f>P1074</f>
        <v>20</v>
      </c>
    </row>
    <row r="1075" spans="1:18">
      <c r="A1075" s="12">
        <v>3</v>
      </c>
      <c r="B1075" s="95" t="s">
        <v>115</v>
      </c>
      <c r="C1075" s="94" t="s">
        <v>1109</v>
      </c>
      <c r="D1075" s="248">
        <v>1942</v>
      </c>
      <c r="E1075" s="323" t="s">
        <v>456</v>
      </c>
      <c r="F1075" s="94" t="s">
        <v>457</v>
      </c>
      <c r="G1075" s="11" t="str">
        <f>IF(COUNTIF(uomini,C1075)&gt;1,"x"," ")</f>
        <v xml:space="preserve"> </v>
      </c>
      <c r="H1075" s="10">
        <f>VLOOKUP(C1075,'1 PORTOSELVAGGIO'!MONOPOLI,5,FALSE)</f>
        <v>18</v>
      </c>
      <c r="I1075" s="10"/>
      <c r="J1075" s="10"/>
      <c r="K1075" s="10"/>
      <c r="L1075" s="123"/>
      <c r="M1075" s="55"/>
      <c r="N1075" s="10"/>
      <c r="O1075" s="12"/>
      <c r="P1075" s="12">
        <f>SUM(F1075:N1075)</f>
        <v>18</v>
      </c>
      <c r="Q1075" s="12">
        <f>COUNT(F1075:N1075)</f>
        <v>1</v>
      </c>
      <c r="R1075" s="12">
        <f>P1075</f>
        <v>18</v>
      </c>
    </row>
    <row r="1076" spans="1:18">
      <c r="A1076" s="12">
        <v>4</v>
      </c>
      <c r="B1076" s="95" t="s">
        <v>115</v>
      </c>
      <c r="C1076" s="94" t="s">
        <v>1333</v>
      </c>
      <c r="D1076" s="248">
        <v>1941</v>
      </c>
      <c r="E1076" s="323" t="s">
        <v>514</v>
      </c>
      <c r="F1076" s="94" t="s">
        <v>515</v>
      </c>
      <c r="G1076" s="11" t="str">
        <f>IF(COUNTIF(uomini,#REF!)&gt;1,"x"," ")</f>
        <v xml:space="preserve"> </v>
      </c>
      <c r="H1076" s="10">
        <f>VLOOKUP(C1076,'1 PORTOSELVAGGIO'!MONOPOLI,5,FALSE)</f>
        <v>16</v>
      </c>
      <c r="I1076" s="10"/>
      <c r="J1076" s="10"/>
      <c r="K1076" s="10"/>
      <c r="L1076" s="123"/>
      <c r="M1076" s="55"/>
      <c r="N1076" s="10"/>
      <c r="O1076" s="12"/>
      <c r="P1076" s="12">
        <f>SUM(F1076:N1076)</f>
        <v>16</v>
      </c>
      <c r="Q1076" s="12">
        <f>COUNT(G1076:N1076)</f>
        <v>1</v>
      </c>
      <c r="R1076" s="12">
        <f>P1076</f>
        <v>16</v>
      </c>
    </row>
    <row r="1077" spans="1:18" s="128" customFormat="1">
      <c r="A1077" s="14"/>
      <c r="B1077" s="121"/>
      <c r="C1077" s="111"/>
      <c r="D1077" s="325"/>
      <c r="E1077" s="326"/>
      <c r="F1077" s="111"/>
      <c r="G1077" s="35"/>
      <c r="H1077" s="17"/>
      <c r="I1077" s="17"/>
      <c r="J1077" s="17"/>
      <c r="K1077" s="17"/>
      <c r="L1077" s="228"/>
      <c r="M1077" s="56"/>
      <c r="N1077" s="17"/>
      <c r="O1077" s="14"/>
      <c r="P1077" s="14"/>
      <c r="Q1077" s="14"/>
      <c r="R1077" s="14"/>
    </row>
    <row r="1078" spans="1:18" ht="13.5" thickBot="1">
      <c r="C1078" s="53"/>
      <c r="D1078" s="36"/>
      <c r="E1078" s="324"/>
      <c r="F1078" s="51"/>
    </row>
    <row r="1079" spans="1:18" ht="38.25">
      <c r="A1079" s="99" t="s">
        <v>116</v>
      </c>
      <c r="B1079" s="100"/>
      <c r="C1079" s="100"/>
      <c r="D1079" s="237"/>
      <c r="E1079" s="306"/>
      <c r="F1079" s="101"/>
      <c r="G1079" s="21"/>
      <c r="H1079" s="41" t="s">
        <v>441</v>
      </c>
      <c r="I1079" s="32" t="s">
        <v>2</v>
      </c>
      <c r="J1079" s="32" t="s">
        <v>3</v>
      </c>
      <c r="K1079" s="32" t="s">
        <v>4</v>
      </c>
      <c r="L1079" s="32" t="s">
        <v>6</v>
      </c>
      <c r="M1079" s="32" t="s">
        <v>2169</v>
      </c>
      <c r="N1079" s="32" t="s">
        <v>5</v>
      </c>
      <c r="O1079" s="28" t="s">
        <v>7</v>
      </c>
      <c r="P1079" s="80" t="s">
        <v>8</v>
      </c>
      <c r="Q1079" s="82" t="s">
        <v>9</v>
      </c>
      <c r="R1079" s="28" t="s">
        <v>10</v>
      </c>
    </row>
    <row r="1080" spans="1:18" ht="13.5" thickBot="1">
      <c r="A1080" s="102"/>
      <c r="B1080" s="103"/>
      <c r="C1080" s="103"/>
      <c r="D1080" s="238"/>
      <c r="E1080" s="307"/>
      <c r="F1080" s="104"/>
      <c r="G1080" s="22"/>
      <c r="H1080" s="40" t="s">
        <v>12</v>
      </c>
      <c r="I1080" s="33" t="s">
        <v>11</v>
      </c>
      <c r="J1080" s="33" t="s">
        <v>12</v>
      </c>
      <c r="K1080" s="33" t="s">
        <v>11</v>
      </c>
      <c r="L1080" s="33" t="s">
        <v>13</v>
      </c>
      <c r="M1080" s="33" t="s">
        <v>13</v>
      </c>
      <c r="N1080" s="33" t="s">
        <v>14</v>
      </c>
      <c r="O1080" s="84"/>
      <c r="P1080" s="81"/>
      <c r="Q1080" s="83"/>
      <c r="R1080" s="84"/>
    </row>
    <row r="1081" spans="1:18">
      <c r="A1081" s="42" t="s">
        <v>15</v>
      </c>
      <c r="B1081" s="42" t="s">
        <v>16</v>
      </c>
      <c r="C1081" s="75" t="s">
        <v>17</v>
      </c>
      <c r="D1081" s="42" t="s">
        <v>18</v>
      </c>
      <c r="E1081" s="308"/>
      <c r="F1081" s="76" t="s">
        <v>19</v>
      </c>
      <c r="G1081" s="23"/>
      <c r="H1081" s="24">
        <v>42869</v>
      </c>
      <c r="I1081" s="24">
        <v>42883</v>
      </c>
      <c r="J1081" s="31">
        <v>42911</v>
      </c>
      <c r="K1081" s="31">
        <v>42925</v>
      </c>
      <c r="L1081" s="31">
        <v>42981</v>
      </c>
      <c r="M1081" s="31">
        <v>43016</v>
      </c>
      <c r="N1081" s="31">
        <v>43079</v>
      </c>
      <c r="O1081" s="31"/>
      <c r="P1081" s="25"/>
      <c r="Q1081" s="26"/>
      <c r="R1081" s="26"/>
    </row>
    <row r="1082" spans="1:18">
      <c r="A1082" s="12">
        <v>1</v>
      </c>
      <c r="B1082" s="95" t="s">
        <v>1865</v>
      </c>
      <c r="C1082" s="66" t="s">
        <v>2048</v>
      </c>
      <c r="D1082" s="222">
        <v>1937</v>
      </c>
      <c r="E1082" s="223" t="s">
        <v>1537</v>
      </c>
      <c r="F1082" s="146" t="s">
        <v>1538</v>
      </c>
      <c r="G1082" s="11" t="str">
        <f>IF(COUNTIF(uomini,C1082)&gt;1,"x"," ")</f>
        <v xml:space="preserve"> </v>
      </c>
      <c r="H1082" s="10"/>
      <c r="I1082" s="10"/>
      <c r="J1082" s="10"/>
      <c r="K1082" s="10">
        <f>VLOOKUP(C1082,severino1,8,FALSE)</f>
        <v>20</v>
      </c>
      <c r="L1082" s="55"/>
      <c r="M1082" s="55"/>
      <c r="N1082" s="10"/>
      <c r="O1082" s="12"/>
      <c r="P1082" s="12">
        <f>SUM(F1082:N1082)</f>
        <v>20</v>
      </c>
      <c r="Q1082" s="12">
        <f>COUNT(F1082:N1082)</f>
        <v>1</v>
      </c>
      <c r="R1082" s="12">
        <f>P1082</f>
        <v>20</v>
      </c>
    </row>
  </sheetData>
  <sortState ref="C594:R602">
    <sortCondition descending="1" ref="R594:R602"/>
  </sortState>
  <hyperlinks>
    <hyperlink ref="A14:F15" location="'Classifica Individuale Uomini'!A3" display="CATEGORIA PM"/>
    <hyperlink ref="A22:F23" location="'Classifica Individuale Uomini'!A3" display="CATEGORIA SM"/>
    <hyperlink ref="A107:F108" location="'Classifica Individuale Uomini'!A3" display="CATEGORIA SM35"/>
    <hyperlink ref="A201:F202" location="'Classifica Individuale Uomini'!A3" display="CATEGORIA SM40"/>
    <hyperlink ref="A382:F383" location="'Classifica Individuale Uomini'!A3" display="CATEGORIA SM45"/>
    <hyperlink ref="A591:F592" location="'Classifica Individuale Uomini'!A3" display="CATEGORIA SM50"/>
    <hyperlink ref="A792:F793" location="'Classifica Individuale Uomini'!A3" display="CATEGORIA SM55"/>
    <hyperlink ref="A932:F933" location="'Classifica Individuale Uomini'!A3" display="CATEGORIA SM60"/>
    <hyperlink ref="A1016:F1017" location="'Classifica Individuale Uomini'!A3" display="CATEGORIA SM65"/>
    <hyperlink ref="A1050:F1051" location="'Classifica Individuale Uomini'!A3" display="CATEGORIA SM70"/>
    <hyperlink ref="A1069:F1070" location="'Classifica Individuale Uomini'!A3" display="CATEGORIA SM75"/>
    <hyperlink ref="A1079:F1080" location="'Classifica Individuale Uomini'!A3" display="CATEGORIA SM80"/>
    <hyperlink ref="A6:F7" location="'Classifica Individuale Uomini'!A3" display="CATEGORIA PM"/>
  </hyperlinks>
  <pageMargins left="0.31496062992125984" right="0.15748031496062992" top="0.59055118110236227" bottom="0.47244094488188981" header="0.19685039370078741" footer="0.19685039370078741"/>
  <pageSetup scale="67" fitToHeight="20" orientation="landscape" r:id="rId1"/>
  <headerFooter alignWithMargins="0">
    <oddHeader>&amp;C&amp;13classifica maschile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7"/>
  <sheetViews>
    <sheetView workbookViewId="0">
      <selection activeCell="F144" sqref="F144"/>
    </sheetView>
  </sheetViews>
  <sheetFormatPr defaultRowHeight="12.75"/>
  <cols>
    <col min="2" max="2" width="42.42578125" customWidth="1"/>
    <col min="3" max="3" width="16.5703125" style="4" bestFit="1" customWidth="1"/>
    <col min="4" max="4" width="2.5703125" customWidth="1"/>
    <col min="5" max="5" width="7.140625" customWidth="1"/>
    <col min="6" max="6" width="41.28515625" customWidth="1"/>
    <col min="7" max="7" width="16.5703125" style="4" bestFit="1" customWidth="1"/>
    <col min="8" max="8" width="2.28515625" customWidth="1"/>
    <col min="10" max="10" width="42.42578125" customWidth="1"/>
    <col min="11" max="11" width="16.5703125" style="4" bestFit="1" customWidth="1"/>
  </cols>
  <sheetData>
    <row r="1" spans="1:11" ht="19.5">
      <c r="A1" s="331" t="s">
        <v>2651</v>
      </c>
      <c r="B1" s="331"/>
      <c r="C1" s="331"/>
      <c r="D1" s="34"/>
      <c r="E1" s="331" t="s">
        <v>2655</v>
      </c>
      <c r="F1" s="331"/>
      <c r="G1" s="331"/>
      <c r="H1" s="34"/>
      <c r="I1" s="331" t="s">
        <v>2654</v>
      </c>
      <c r="J1" s="331"/>
      <c r="K1" s="331"/>
    </row>
    <row r="2" spans="1:11">
      <c r="A2" s="47"/>
      <c r="B2" s="150"/>
      <c r="C2" s="140"/>
      <c r="D2" s="34"/>
      <c r="E2" s="48"/>
      <c r="F2" s="150"/>
      <c r="G2" s="140"/>
      <c r="H2" s="34"/>
      <c r="I2" s="49"/>
      <c r="J2" s="263"/>
      <c r="K2" s="264"/>
    </row>
    <row r="3" spans="1:11">
      <c r="A3" s="48" t="s">
        <v>1459</v>
      </c>
      <c r="B3" s="249" t="s">
        <v>19</v>
      </c>
      <c r="C3" s="249" t="s">
        <v>2652</v>
      </c>
      <c r="D3" s="34"/>
      <c r="E3" s="48" t="s">
        <v>1459</v>
      </c>
      <c r="F3" s="249" t="s">
        <v>19</v>
      </c>
      <c r="G3" s="249" t="s">
        <v>1439</v>
      </c>
      <c r="H3" s="34"/>
      <c r="I3" s="232" t="s">
        <v>1459</v>
      </c>
      <c r="J3" s="249" t="s">
        <v>19</v>
      </c>
      <c r="K3" s="249" t="s">
        <v>1439</v>
      </c>
    </row>
    <row r="4" spans="1:11">
      <c r="A4" s="45">
        <v>1</v>
      </c>
      <c r="B4" s="46" t="s">
        <v>89</v>
      </c>
      <c r="C4" s="149">
        <v>3159</v>
      </c>
      <c r="D4" s="34"/>
      <c r="E4" s="45">
        <v>1</v>
      </c>
      <c r="F4" s="46" t="s">
        <v>22</v>
      </c>
      <c r="G4" s="149">
        <v>389</v>
      </c>
      <c r="H4" s="34"/>
      <c r="I4" s="45">
        <v>1</v>
      </c>
      <c r="J4" s="46" t="s">
        <v>89</v>
      </c>
      <c r="K4" s="149">
        <v>3255</v>
      </c>
    </row>
    <row r="5" spans="1:11">
      <c r="A5" s="45">
        <v>2</v>
      </c>
      <c r="B5" s="46" t="s">
        <v>60</v>
      </c>
      <c r="C5" s="149">
        <v>2278</v>
      </c>
      <c r="D5" s="34"/>
      <c r="E5" s="45">
        <v>2</v>
      </c>
      <c r="F5" s="46" t="s">
        <v>25</v>
      </c>
      <c r="G5" s="149">
        <v>339</v>
      </c>
      <c r="H5" s="34"/>
      <c r="I5" s="45">
        <v>2</v>
      </c>
      <c r="J5" s="46" t="s">
        <v>60</v>
      </c>
      <c r="K5" s="149">
        <v>2298</v>
      </c>
    </row>
    <row r="6" spans="1:11">
      <c r="A6" s="45">
        <v>3</v>
      </c>
      <c r="B6" s="46" t="s">
        <v>33</v>
      </c>
      <c r="C6" s="149">
        <v>1404</v>
      </c>
      <c r="D6" s="34"/>
      <c r="E6" s="45">
        <v>3</v>
      </c>
      <c r="F6" s="46" t="s">
        <v>50</v>
      </c>
      <c r="G6" s="149">
        <v>242</v>
      </c>
      <c r="H6" s="34"/>
      <c r="I6" s="45">
        <v>3</v>
      </c>
      <c r="J6" s="46" t="s">
        <v>22</v>
      </c>
      <c r="K6" s="149">
        <v>1765</v>
      </c>
    </row>
    <row r="7" spans="1:11">
      <c r="A7" s="45">
        <v>4</v>
      </c>
      <c r="B7" s="46" t="s">
        <v>22</v>
      </c>
      <c r="C7" s="149">
        <v>1376</v>
      </c>
      <c r="D7" s="34"/>
      <c r="E7" s="45">
        <v>4</v>
      </c>
      <c r="F7" s="46" t="s">
        <v>41</v>
      </c>
      <c r="G7" s="149">
        <v>240</v>
      </c>
      <c r="H7" s="34"/>
      <c r="I7" s="45">
        <v>4</v>
      </c>
      <c r="J7" s="46" t="s">
        <v>33</v>
      </c>
      <c r="K7" s="149">
        <v>1404</v>
      </c>
    </row>
    <row r="8" spans="1:11">
      <c r="A8" s="45">
        <v>5</v>
      </c>
      <c r="B8" s="46" t="s">
        <v>41</v>
      </c>
      <c r="C8" s="149">
        <v>843</v>
      </c>
      <c r="D8" s="34"/>
      <c r="E8" s="45">
        <v>5</v>
      </c>
      <c r="F8" s="46" t="s">
        <v>1613</v>
      </c>
      <c r="G8" s="149">
        <v>240</v>
      </c>
      <c r="H8" s="34"/>
      <c r="I8" s="45">
        <v>5</v>
      </c>
      <c r="J8" s="46" t="s">
        <v>41</v>
      </c>
      <c r="K8" s="149">
        <v>1083</v>
      </c>
    </row>
    <row r="9" spans="1:11">
      <c r="A9" s="45">
        <v>6</v>
      </c>
      <c r="B9" s="46" t="s">
        <v>34</v>
      </c>
      <c r="C9" s="149">
        <v>665</v>
      </c>
      <c r="D9" s="34"/>
      <c r="E9" s="45">
        <v>6</v>
      </c>
      <c r="F9" s="46" t="s">
        <v>1616</v>
      </c>
      <c r="G9" s="149">
        <v>236</v>
      </c>
      <c r="H9" s="34"/>
      <c r="I9" s="45">
        <v>6</v>
      </c>
      <c r="J9" s="46" t="s">
        <v>25</v>
      </c>
      <c r="K9" s="149">
        <v>979</v>
      </c>
    </row>
    <row r="10" spans="1:11">
      <c r="A10" s="45">
        <v>7</v>
      </c>
      <c r="B10" s="46" t="s">
        <v>56</v>
      </c>
      <c r="C10" s="149">
        <v>648</v>
      </c>
      <c r="D10" s="34"/>
      <c r="E10" s="45">
        <v>7</v>
      </c>
      <c r="F10" s="46" t="s">
        <v>24</v>
      </c>
      <c r="G10" s="149">
        <v>174</v>
      </c>
      <c r="H10" s="34"/>
      <c r="I10" s="45">
        <v>7</v>
      </c>
      <c r="J10" s="46" t="s">
        <v>50</v>
      </c>
      <c r="K10" s="149">
        <v>830</v>
      </c>
    </row>
    <row r="11" spans="1:11">
      <c r="A11" s="45">
        <v>8</v>
      </c>
      <c r="B11" s="46" t="s">
        <v>25</v>
      </c>
      <c r="C11" s="149">
        <v>640</v>
      </c>
      <c r="D11" s="34"/>
      <c r="E11" s="45">
        <v>8</v>
      </c>
      <c r="F11" s="46" t="s">
        <v>421</v>
      </c>
      <c r="G11" s="149">
        <v>161</v>
      </c>
      <c r="H11" s="34"/>
      <c r="I11" s="45">
        <v>8</v>
      </c>
      <c r="J11" s="46" t="s">
        <v>1613</v>
      </c>
      <c r="K11" s="149">
        <v>737</v>
      </c>
    </row>
    <row r="12" spans="1:11">
      <c r="A12" s="45">
        <v>9</v>
      </c>
      <c r="B12" s="46" t="s">
        <v>50</v>
      </c>
      <c r="C12" s="149">
        <v>588</v>
      </c>
      <c r="D12" s="34"/>
      <c r="E12" s="45">
        <v>9</v>
      </c>
      <c r="F12" s="46" t="s">
        <v>1458</v>
      </c>
      <c r="G12" s="149">
        <v>153</v>
      </c>
      <c r="H12" s="34"/>
      <c r="I12" s="45">
        <v>9</v>
      </c>
      <c r="J12" s="46" t="s">
        <v>34</v>
      </c>
      <c r="K12" s="149">
        <v>725</v>
      </c>
    </row>
    <row r="13" spans="1:11">
      <c r="A13" s="45">
        <v>10</v>
      </c>
      <c r="B13" s="46" t="s">
        <v>423</v>
      </c>
      <c r="C13" s="149">
        <v>581</v>
      </c>
      <c r="D13" s="34"/>
      <c r="E13" s="45">
        <v>10</v>
      </c>
      <c r="F13" s="46" t="s">
        <v>26</v>
      </c>
      <c r="G13" s="149">
        <v>129</v>
      </c>
      <c r="H13" s="34"/>
      <c r="I13" s="45">
        <v>10</v>
      </c>
      <c r="J13" s="46" t="s">
        <v>56</v>
      </c>
      <c r="K13" s="149">
        <v>696</v>
      </c>
    </row>
    <row r="14" spans="1:11">
      <c r="A14" s="45">
        <v>11</v>
      </c>
      <c r="B14" s="46" t="s">
        <v>28</v>
      </c>
      <c r="C14" s="149">
        <v>553</v>
      </c>
      <c r="D14" s="34"/>
      <c r="E14" s="45">
        <v>11</v>
      </c>
      <c r="F14" s="46" t="s">
        <v>423</v>
      </c>
      <c r="G14" s="149">
        <v>114</v>
      </c>
      <c r="H14" s="34"/>
      <c r="I14" s="45">
        <v>11</v>
      </c>
      <c r="J14" s="46" t="s">
        <v>423</v>
      </c>
      <c r="K14" s="149">
        <v>695</v>
      </c>
    </row>
    <row r="15" spans="1:11">
      <c r="A15" s="45">
        <v>12</v>
      </c>
      <c r="B15" s="46" t="s">
        <v>59</v>
      </c>
      <c r="C15" s="149">
        <v>511</v>
      </c>
      <c r="D15" s="34"/>
      <c r="E15" s="45">
        <v>12</v>
      </c>
      <c r="F15" s="46" t="s">
        <v>1454</v>
      </c>
      <c r="G15" s="149">
        <v>102</v>
      </c>
      <c r="H15" s="34"/>
      <c r="I15" s="45">
        <v>12</v>
      </c>
      <c r="J15" s="46" t="s">
        <v>28</v>
      </c>
      <c r="K15" s="149">
        <v>593</v>
      </c>
    </row>
    <row r="16" spans="1:11">
      <c r="A16" s="45">
        <v>13</v>
      </c>
      <c r="B16" s="46" t="s">
        <v>1613</v>
      </c>
      <c r="C16" s="149">
        <v>497</v>
      </c>
      <c r="D16" s="34"/>
      <c r="E16" s="45">
        <v>13</v>
      </c>
      <c r="F16" s="46" t="s">
        <v>89</v>
      </c>
      <c r="G16" s="149">
        <v>96</v>
      </c>
      <c r="H16" s="34"/>
      <c r="I16" s="45">
        <v>13</v>
      </c>
      <c r="J16" s="46" t="s">
        <v>421</v>
      </c>
      <c r="K16" s="149">
        <v>568</v>
      </c>
    </row>
    <row r="17" spans="1:11">
      <c r="A17" s="45">
        <v>14</v>
      </c>
      <c r="B17" s="46" t="s">
        <v>35</v>
      </c>
      <c r="C17" s="149">
        <v>474</v>
      </c>
      <c r="D17" s="34"/>
      <c r="E17" s="45">
        <v>14</v>
      </c>
      <c r="F17" s="46" t="s">
        <v>1614</v>
      </c>
      <c r="G17" s="149">
        <v>96</v>
      </c>
      <c r="H17" s="34"/>
      <c r="I17" s="45">
        <v>14</v>
      </c>
      <c r="J17" s="46" t="s">
        <v>59</v>
      </c>
      <c r="K17" s="149">
        <v>567</v>
      </c>
    </row>
    <row r="18" spans="1:11">
      <c r="A18" s="45">
        <v>15</v>
      </c>
      <c r="B18" s="46" t="s">
        <v>99</v>
      </c>
      <c r="C18" s="149">
        <v>450</v>
      </c>
      <c r="D18" s="34"/>
      <c r="E18" s="45">
        <v>15</v>
      </c>
      <c r="F18" s="46" t="s">
        <v>64</v>
      </c>
      <c r="G18" s="149">
        <v>94</v>
      </c>
      <c r="H18" s="34"/>
      <c r="I18" s="45">
        <v>15</v>
      </c>
      <c r="J18" s="46" t="s">
        <v>35</v>
      </c>
      <c r="K18" s="149">
        <v>543</v>
      </c>
    </row>
    <row r="19" spans="1:11">
      <c r="A19" s="45">
        <v>16</v>
      </c>
      <c r="B19" s="46" t="s">
        <v>27</v>
      </c>
      <c r="C19" s="149">
        <v>407</v>
      </c>
      <c r="D19" s="34"/>
      <c r="E19" s="45">
        <v>16</v>
      </c>
      <c r="F19" s="46" t="s">
        <v>47</v>
      </c>
      <c r="G19" s="149">
        <v>93</v>
      </c>
      <c r="H19" s="34"/>
      <c r="I19" s="45">
        <v>16</v>
      </c>
      <c r="J19" s="46" t="s">
        <v>24</v>
      </c>
      <c r="K19" s="149">
        <v>506</v>
      </c>
    </row>
    <row r="20" spans="1:11">
      <c r="A20" s="45">
        <v>17</v>
      </c>
      <c r="B20" s="46" t="s">
        <v>421</v>
      </c>
      <c r="C20" s="149">
        <v>407</v>
      </c>
      <c r="D20" s="34"/>
      <c r="E20" s="45">
        <v>17</v>
      </c>
      <c r="F20" s="46" t="s">
        <v>44</v>
      </c>
      <c r="G20" s="149">
        <v>92</v>
      </c>
      <c r="H20" s="34"/>
      <c r="I20" s="45">
        <v>17</v>
      </c>
      <c r="J20" s="46" t="s">
        <v>2163</v>
      </c>
      <c r="K20" s="149">
        <v>450</v>
      </c>
    </row>
    <row r="21" spans="1:11">
      <c r="A21" s="45">
        <v>18</v>
      </c>
      <c r="B21" s="46" t="s">
        <v>1630</v>
      </c>
      <c r="C21" s="149">
        <v>378</v>
      </c>
      <c r="D21" s="34"/>
      <c r="E21" s="45">
        <v>18</v>
      </c>
      <c r="F21" s="46" t="s">
        <v>1623</v>
      </c>
      <c r="G21" s="149">
        <v>90</v>
      </c>
      <c r="H21" s="34"/>
      <c r="I21" s="45">
        <v>18</v>
      </c>
      <c r="J21" s="46" t="s">
        <v>27</v>
      </c>
      <c r="K21" s="149">
        <v>448</v>
      </c>
    </row>
    <row r="22" spans="1:11">
      <c r="A22" s="45">
        <v>19</v>
      </c>
      <c r="B22" s="46" t="s">
        <v>1615</v>
      </c>
      <c r="C22" s="149">
        <v>375</v>
      </c>
      <c r="D22" s="34"/>
      <c r="E22" s="45">
        <v>19</v>
      </c>
      <c r="F22" s="46" t="s">
        <v>36</v>
      </c>
      <c r="G22" s="149">
        <v>83</v>
      </c>
      <c r="H22" s="34"/>
      <c r="I22" s="45">
        <v>19</v>
      </c>
      <c r="J22" s="46" t="s">
        <v>64</v>
      </c>
      <c r="K22" s="149">
        <v>413</v>
      </c>
    </row>
    <row r="23" spans="1:11">
      <c r="A23" s="45">
        <v>20</v>
      </c>
      <c r="B23" s="46" t="s">
        <v>51</v>
      </c>
      <c r="C23" s="149">
        <v>372</v>
      </c>
      <c r="D23" s="34"/>
      <c r="E23" s="45">
        <v>20</v>
      </c>
      <c r="F23" s="46" t="s">
        <v>35</v>
      </c>
      <c r="G23" s="149">
        <v>69</v>
      </c>
      <c r="H23" s="34"/>
      <c r="I23" s="45">
        <v>20</v>
      </c>
      <c r="J23" s="46" t="s">
        <v>1614</v>
      </c>
      <c r="K23" s="149">
        <v>407</v>
      </c>
    </row>
    <row r="24" spans="1:11">
      <c r="A24" s="45">
        <v>21</v>
      </c>
      <c r="B24" s="46" t="s">
        <v>80</v>
      </c>
      <c r="C24" s="149">
        <v>351</v>
      </c>
      <c r="D24" s="34"/>
      <c r="E24" s="45">
        <v>21</v>
      </c>
      <c r="F24" s="46" t="s">
        <v>1622</v>
      </c>
      <c r="G24" s="149">
        <v>68</v>
      </c>
      <c r="H24" s="34"/>
      <c r="I24" s="45">
        <v>21</v>
      </c>
      <c r="J24" s="46" t="s">
        <v>1630</v>
      </c>
      <c r="K24" s="149">
        <v>398</v>
      </c>
    </row>
    <row r="25" spans="1:11">
      <c r="A25" s="45">
        <v>22</v>
      </c>
      <c r="B25" s="46" t="s">
        <v>43</v>
      </c>
      <c r="C25" s="149">
        <v>348</v>
      </c>
      <c r="D25" s="34"/>
      <c r="E25" s="45">
        <v>22</v>
      </c>
      <c r="F25" s="46" t="s">
        <v>63</v>
      </c>
      <c r="G25" s="149">
        <v>65</v>
      </c>
      <c r="H25" s="34"/>
      <c r="I25" s="45">
        <v>22</v>
      </c>
      <c r="J25" s="46" t="s">
        <v>2092</v>
      </c>
      <c r="K25" s="149">
        <v>397</v>
      </c>
    </row>
    <row r="26" spans="1:11">
      <c r="A26" s="45">
        <v>23</v>
      </c>
      <c r="B26" s="46" t="s">
        <v>24</v>
      </c>
      <c r="C26" s="149">
        <v>332</v>
      </c>
      <c r="D26" s="34"/>
      <c r="E26" s="45">
        <v>23</v>
      </c>
      <c r="F26" s="46" t="s">
        <v>2092</v>
      </c>
      <c r="G26" s="149">
        <v>65</v>
      </c>
      <c r="H26" s="34"/>
      <c r="I26" s="45">
        <v>23</v>
      </c>
      <c r="J26" s="46" t="s">
        <v>51</v>
      </c>
      <c r="K26" s="149">
        <v>394</v>
      </c>
    </row>
    <row r="27" spans="1:11">
      <c r="A27" s="45">
        <v>24</v>
      </c>
      <c r="B27" s="46" t="s">
        <v>2101</v>
      </c>
      <c r="C27" s="149">
        <v>332</v>
      </c>
      <c r="D27" s="34"/>
      <c r="E27" s="45">
        <v>24</v>
      </c>
      <c r="F27" s="46" t="s">
        <v>34</v>
      </c>
      <c r="G27" s="149">
        <v>60</v>
      </c>
      <c r="H27" s="34"/>
      <c r="I27" s="45">
        <v>24</v>
      </c>
      <c r="J27" s="46" t="s">
        <v>1615</v>
      </c>
      <c r="K27" s="149">
        <v>375</v>
      </c>
    </row>
    <row r="28" spans="1:11">
      <c r="A28" s="45">
        <v>25</v>
      </c>
      <c r="B28" s="46" t="s">
        <v>64</v>
      </c>
      <c r="C28" s="149">
        <v>319</v>
      </c>
      <c r="D28" s="34"/>
      <c r="E28" s="45">
        <v>25</v>
      </c>
      <c r="F28" s="46" t="s">
        <v>59</v>
      </c>
      <c r="G28" s="149">
        <v>56</v>
      </c>
      <c r="H28" s="34"/>
      <c r="I28" s="45">
        <v>25</v>
      </c>
      <c r="J28" s="46" t="s">
        <v>1623</v>
      </c>
      <c r="K28" s="149">
        <v>354</v>
      </c>
    </row>
    <row r="29" spans="1:11">
      <c r="A29" s="45">
        <v>26</v>
      </c>
      <c r="B29" s="46" t="s">
        <v>1614</v>
      </c>
      <c r="C29" s="149">
        <v>311</v>
      </c>
      <c r="D29" s="34"/>
      <c r="E29" s="45">
        <v>26</v>
      </c>
      <c r="F29" s="46" t="s">
        <v>32</v>
      </c>
      <c r="G29" s="149">
        <v>53</v>
      </c>
      <c r="H29" s="34"/>
      <c r="I29" s="45">
        <v>26</v>
      </c>
      <c r="J29" s="46" t="s">
        <v>80</v>
      </c>
      <c r="K29" s="149">
        <v>351</v>
      </c>
    </row>
    <row r="30" spans="1:11">
      <c r="A30" s="45">
        <v>27</v>
      </c>
      <c r="B30" s="46" t="s">
        <v>120</v>
      </c>
      <c r="C30" s="149">
        <v>302</v>
      </c>
      <c r="D30" s="34"/>
      <c r="E30" s="45">
        <v>27</v>
      </c>
      <c r="F30" s="46" t="s">
        <v>1632</v>
      </c>
      <c r="G30" s="149">
        <v>50</v>
      </c>
      <c r="H30" s="34"/>
      <c r="I30" s="45">
        <v>27</v>
      </c>
      <c r="J30" s="46" t="s">
        <v>1616</v>
      </c>
      <c r="K30" s="149">
        <v>349</v>
      </c>
    </row>
    <row r="31" spans="1:11">
      <c r="A31" s="45">
        <v>28</v>
      </c>
      <c r="B31" s="46" t="s">
        <v>1441</v>
      </c>
      <c r="C31" s="149">
        <v>279</v>
      </c>
      <c r="D31" s="34"/>
      <c r="E31" s="45">
        <v>28</v>
      </c>
      <c r="F31" s="46" t="s">
        <v>83</v>
      </c>
      <c r="G31" s="149">
        <v>49</v>
      </c>
      <c r="H31" s="34"/>
      <c r="I31" s="45">
        <v>28</v>
      </c>
      <c r="J31" s="46" t="s">
        <v>43</v>
      </c>
      <c r="K31" s="149">
        <v>348</v>
      </c>
    </row>
    <row r="32" spans="1:11">
      <c r="A32" s="45">
        <v>29</v>
      </c>
      <c r="B32" s="46" t="s">
        <v>57</v>
      </c>
      <c r="C32" s="149">
        <v>273</v>
      </c>
      <c r="D32" s="34"/>
      <c r="E32" s="45">
        <v>29</v>
      </c>
      <c r="F32" s="46" t="s">
        <v>1626</v>
      </c>
      <c r="G32" s="149">
        <v>48</v>
      </c>
      <c r="H32" s="34"/>
      <c r="I32" s="45">
        <v>29</v>
      </c>
      <c r="J32" s="46" t="s">
        <v>57</v>
      </c>
      <c r="K32" s="149">
        <v>310</v>
      </c>
    </row>
    <row r="33" spans="1:11">
      <c r="A33" s="45">
        <v>30</v>
      </c>
      <c r="B33" s="46" t="s">
        <v>23</v>
      </c>
      <c r="C33" s="149">
        <v>272</v>
      </c>
      <c r="D33" s="34"/>
      <c r="E33" s="45">
        <v>30</v>
      </c>
      <c r="F33" s="46" t="s">
        <v>56</v>
      </c>
      <c r="G33" s="149">
        <v>48</v>
      </c>
      <c r="H33" s="34"/>
      <c r="I33" s="45">
        <v>30</v>
      </c>
      <c r="J33" s="46" t="s">
        <v>120</v>
      </c>
      <c r="K33" s="149">
        <v>302</v>
      </c>
    </row>
    <row r="34" spans="1:11">
      <c r="A34" s="45">
        <v>31</v>
      </c>
      <c r="B34" s="46" t="s">
        <v>100</v>
      </c>
      <c r="C34" s="149">
        <v>271</v>
      </c>
      <c r="D34" s="34"/>
      <c r="E34" s="45">
        <v>31</v>
      </c>
      <c r="F34" s="46" t="s">
        <v>1858</v>
      </c>
      <c r="G34" s="149">
        <v>44</v>
      </c>
      <c r="H34" s="34"/>
      <c r="I34" s="45">
        <v>31</v>
      </c>
      <c r="J34" s="46" t="s">
        <v>1458</v>
      </c>
      <c r="K34" s="149">
        <v>291</v>
      </c>
    </row>
    <row r="35" spans="1:11">
      <c r="A35" s="45">
        <v>32</v>
      </c>
      <c r="B35" s="46" t="s">
        <v>121</v>
      </c>
      <c r="C35" s="149">
        <v>268</v>
      </c>
      <c r="D35" s="34"/>
      <c r="E35" s="45">
        <v>32</v>
      </c>
      <c r="F35" s="46" t="s">
        <v>27</v>
      </c>
      <c r="G35" s="149">
        <v>41</v>
      </c>
      <c r="H35" s="34"/>
      <c r="I35" s="45">
        <v>32</v>
      </c>
      <c r="J35" s="46" t="s">
        <v>100</v>
      </c>
      <c r="K35" s="149">
        <v>285</v>
      </c>
    </row>
    <row r="36" spans="1:11">
      <c r="A36" s="45">
        <v>33</v>
      </c>
      <c r="B36" s="46" t="s">
        <v>1623</v>
      </c>
      <c r="C36" s="149">
        <v>264</v>
      </c>
      <c r="D36" s="34"/>
      <c r="E36" s="45">
        <v>33</v>
      </c>
      <c r="F36" s="46" t="s">
        <v>2313</v>
      </c>
      <c r="G36" s="149">
        <v>40</v>
      </c>
      <c r="H36" s="34"/>
      <c r="I36" s="45">
        <v>33</v>
      </c>
      <c r="J36" s="46" t="s">
        <v>1441</v>
      </c>
      <c r="K36" s="149">
        <v>281</v>
      </c>
    </row>
    <row r="37" spans="1:11">
      <c r="A37" s="45">
        <v>34</v>
      </c>
      <c r="B37" s="46" t="s">
        <v>2099</v>
      </c>
      <c r="C37" s="149">
        <v>256</v>
      </c>
      <c r="D37" s="34"/>
      <c r="E37" s="45">
        <v>34</v>
      </c>
      <c r="F37" s="46" t="s">
        <v>28</v>
      </c>
      <c r="G37" s="149">
        <v>40</v>
      </c>
      <c r="H37" s="34"/>
      <c r="I37" s="45">
        <v>34</v>
      </c>
      <c r="J37" s="46" t="s">
        <v>23</v>
      </c>
      <c r="K37" s="149">
        <v>272</v>
      </c>
    </row>
    <row r="38" spans="1:11">
      <c r="A38" s="45">
        <v>35</v>
      </c>
      <c r="B38" s="46" t="s">
        <v>1619</v>
      </c>
      <c r="C38" s="149">
        <v>244</v>
      </c>
      <c r="D38" s="34"/>
      <c r="E38" s="45">
        <v>35</v>
      </c>
      <c r="F38" s="46" t="s">
        <v>1618</v>
      </c>
      <c r="G38" s="149">
        <v>38</v>
      </c>
      <c r="H38" s="34"/>
      <c r="I38" s="45">
        <v>35</v>
      </c>
      <c r="J38" s="46" t="s">
        <v>36</v>
      </c>
      <c r="K38" s="149">
        <v>271</v>
      </c>
    </row>
    <row r="39" spans="1:11">
      <c r="A39" s="45">
        <v>36</v>
      </c>
      <c r="B39" s="46" t="s">
        <v>1618</v>
      </c>
      <c r="C39" s="149">
        <v>231</v>
      </c>
      <c r="D39" s="34"/>
      <c r="E39" s="45">
        <v>36</v>
      </c>
      <c r="F39" s="46" t="s">
        <v>57</v>
      </c>
      <c r="G39" s="149">
        <v>37</v>
      </c>
      <c r="H39" s="34"/>
      <c r="I39" s="45">
        <v>36</v>
      </c>
      <c r="J39" s="46" t="s">
        <v>1618</v>
      </c>
      <c r="K39" s="149">
        <v>269</v>
      </c>
    </row>
    <row r="40" spans="1:11">
      <c r="A40" s="45">
        <v>37</v>
      </c>
      <c r="B40" s="46" t="s">
        <v>53</v>
      </c>
      <c r="C40" s="149">
        <v>226</v>
      </c>
      <c r="D40" s="34"/>
      <c r="E40" s="45">
        <v>37</v>
      </c>
      <c r="F40" s="46" t="s">
        <v>2093</v>
      </c>
      <c r="G40" s="149">
        <v>35</v>
      </c>
      <c r="H40" s="34"/>
      <c r="I40" s="45">
        <v>37</v>
      </c>
      <c r="J40" s="46" t="s">
        <v>121</v>
      </c>
      <c r="K40" s="149">
        <v>268</v>
      </c>
    </row>
    <row r="41" spans="1:11">
      <c r="A41" s="45">
        <v>38</v>
      </c>
      <c r="B41" s="46" t="s">
        <v>1635</v>
      </c>
      <c r="C41" s="149">
        <v>219</v>
      </c>
      <c r="D41" s="34"/>
      <c r="E41" s="45">
        <v>38</v>
      </c>
      <c r="F41" s="46" t="s">
        <v>2631</v>
      </c>
      <c r="G41" s="149">
        <v>34</v>
      </c>
      <c r="H41" s="34"/>
      <c r="I41" s="45">
        <v>38</v>
      </c>
      <c r="J41" s="46" t="s">
        <v>2099</v>
      </c>
      <c r="K41" s="149">
        <v>256</v>
      </c>
    </row>
    <row r="42" spans="1:11">
      <c r="A42" s="45">
        <v>39</v>
      </c>
      <c r="B42" s="46" t="s">
        <v>424</v>
      </c>
      <c r="C42" s="149">
        <v>214</v>
      </c>
      <c r="D42" s="34"/>
      <c r="E42" s="45">
        <v>39</v>
      </c>
      <c r="F42" s="46" t="s">
        <v>2630</v>
      </c>
      <c r="G42" s="149">
        <v>34</v>
      </c>
      <c r="H42" s="34"/>
      <c r="I42" s="45">
        <v>39</v>
      </c>
      <c r="J42" s="46" t="s">
        <v>44</v>
      </c>
      <c r="K42" s="149">
        <v>254</v>
      </c>
    </row>
    <row r="43" spans="1:11">
      <c r="A43" s="45">
        <v>40</v>
      </c>
      <c r="B43" s="46" t="s">
        <v>2097</v>
      </c>
      <c r="C43" s="149">
        <v>206</v>
      </c>
      <c r="D43" s="34"/>
      <c r="E43" s="45">
        <v>40</v>
      </c>
      <c r="F43" s="46" t="s">
        <v>2104</v>
      </c>
      <c r="G43" s="149">
        <v>32</v>
      </c>
      <c r="H43" s="34"/>
      <c r="I43" s="45">
        <v>40</v>
      </c>
      <c r="J43" s="46" t="s">
        <v>1619</v>
      </c>
      <c r="K43" s="149">
        <v>244</v>
      </c>
    </row>
    <row r="44" spans="1:11">
      <c r="A44" s="45">
        <v>41</v>
      </c>
      <c r="B44" s="46" t="s">
        <v>82</v>
      </c>
      <c r="C44" s="149">
        <v>202</v>
      </c>
      <c r="D44" s="34"/>
      <c r="E44" s="45">
        <v>41</v>
      </c>
      <c r="F44" s="46" t="s">
        <v>2165</v>
      </c>
      <c r="G44" s="149">
        <v>31</v>
      </c>
      <c r="H44" s="34"/>
      <c r="I44" s="45">
        <v>41</v>
      </c>
      <c r="J44" s="46" t="s">
        <v>1635</v>
      </c>
      <c r="K44" s="149">
        <v>240</v>
      </c>
    </row>
    <row r="45" spans="1:11">
      <c r="A45" s="45">
        <v>42</v>
      </c>
      <c r="B45" s="46" t="s">
        <v>1617</v>
      </c>
      <c r="C45" s="149">
        <v>190</v>
      </c>
      <c r="D45" s="34"/>
      <c r="E45" s="45">
        <v>42</v>
      </c>
      <c r="F45" s="46" t="s">
        <v>37</v>
      </c>
      <c r="G45" s="149">
        <v>30</v>
      </c>
      <c r="H45" s="34"/>
      <c r="I45" s="45">
        <v>42</v>
      </c>
      <c r="J45" s="46" t="s">
        <v>1626</v>
      </c>
      <c r="K45" s="149">
        <v>232</v>
      </c>
    </row>
    <row r="46" spans="1:11">
      <c r="A46" s="45">
        <v>43</v>
      </c>
      <c r="B46" s="46" t="s">
        <v>1444</v>
      </c>
      <c r="C46" s="149">
        <v>190</v>
      </c>
      <c r="D46" s="34"/>
      <c r="E46" s="45">
        <v>43</v>
      </c>
      <c r="F46" s="46" t="s">
        <v>29</v>
      </c>
      <c r="G46" s="149">
        <v>28</v>
      </c>
      <c r="H46" s="34"/>
      <c r="I46" s="45">
        <v>43</v>
      </c>
      <c r="J46" s="46" t="s">
        <v>53</v>
      </c>
      <c r="K46" s="149">
        <v>226</v>
      </c>
    </row>
    <row r="47" spans="1:11">
      <c r="A47" s="45">
        <v>44</v>
      </c>
      <c r="B47" s="46" t="s">
        <v>1860</v>
      </c>
      <c r="C47" s="149">
        <v>189</v>
      </c>
      <c r="D47" s="34"/>
      <c r="E47" s="45">
        <v>44</v>
      </c>
      <c r="F47" s="46" t="s">
        <v>107</v>
      </c>
      <c r="G47" s="149">
        <v>28</v>
      </c>
      <c r="H47" s="34"/>
      <c r="I47" s="45">
        <v>44</v>
      </c>
      <c r="J47" s="46" t="s">
        <v>82</v>
      </c>
      <c r="K47" s="149">
        <v>222</v>
      </c>
    </row>
    <row r="48" spans="1:11">
      <c r="A48" s="45">
        <v>45</v>
      </c>
      <c r="B48" s="46" t="s">
        <v>36</v>
      </c>
      <c r="C48" s="149">
        <v>188</v>
      </c>
      <c r="D48" s="34"/>
      <c r="E48" s="45">
        <v>45</v>
      </c>
      <c r="F48" s="46" t="s">
        <v>1859</v>
      </c>
      <c r="G48" s="149">
        <v>27</v>
      </c>
      <c r="H48" s="34"/>
      <c r="I48" s="45">
        <v>45</v>
      </c>
      <c r="J48" s="46" t="s">
        <v>2104</v>
      </c>
      <c r="K48" s="149">
        <v>219</v>
      </c>
    </row>
    <row r="49" spans="1:11">
      <c r="A49" s="45">
        <v>46</v>
      </c>
      <c r="B49" s="46" t="s">
        <v>2104</v>
      </c>
      <c r="C49" s="149">
        <v>187</v>
      </c>
      <c r="D49" s="34"/>
      <c r="E49" s="45">
        <v>46</v>
      </c>
      <c r="F49" s="46" t="s">
        <v>1440</v>
      </c>
      <c r="G49" s="149">
        <v>25</v>
      </c>
      <c r="H49" s="34"/>
      <c r="I49" s="45">
        <v>46</v>
      </c>
      <c r="J49" s="46" t="s">
        <v>424</v>
      </c>
      <c r="K49" s="149">
        <v>214</v>
      </c>
    </row>
    <row r="50" spans="1:11">
      <c r="A50" s="45">
        <v>47</v>
      </c>
      <c r="B50" s="46" t="s">
        <v>1626</v>
      </c>
      <c r="C50" s="149">
        <v>184</v>
      </c>
      <c r="D50" s="34"/>
      <c r="E50" s="45">
        <v>47</v>
      </c>
      <c r="F50" s="46" t="s">
        <v>79</v>
      </c>
      <c r="G50" s="149">
        <v>24</v>
      </c>
      <c r="H50" s="34"/>
      <c r="I50" s="45">
        <v>47</v>
      </c>
      <c r="J50" s="46" t="s">
        <v>2097</v>
      </c>
      <c r="K50" s="149">
        <v>206</v>
      </c>
    </row>
    <row r="51" spans="1:11">
      <c r="A51" s="45">
        <v>48</v>
      </c>
      <c r="B51" s="46" t="s">
        <v>2624</v>
      </c>
      <c r="C51" s="149">
        <v>184</v>
      </c>
      <c r="D51" s="34"/>
      <c r="E51" s="45">
        <v>48</v>
      </c>
      <c r="F51" s="46" t="s">
        <v>2629</v>
      </c>
      <c r="G51" s="149">
        <v>23</v>
      </c>
      <c r="H51" s="34"/>
      <c r="I51" s="45">
        <v>48</v>
      </c>
      <c r="J51" s="46" t="s">
        <v>37</v>
      </c>
      <c r="K51" s="149">
        <v>190</v>
      </c>
    </row>
    <row r="52" spans="1:11">
      <c r="A52" s="45">
        <v>49</v>
      </c>
      <c r="B52" s="46" t="s">
        <v>1633</v>
      </c>
      <c r="C52" s="149">
        <v>180</v>
      </c>
      <c r="D52" s="34"/>
      <c r="E52" s="45">
        <v>49</v>
      </c>
      <c r="F52" s="46" t="s">
        <v>52</v>
      </c>
      <c r="G52" s="149">
        <v>23</v>
      </c>
      <c r="H52" s="34"/>
      <c r="I52" s="45">
        <v>49</v>
      </c>
      <c r="J52" s="46" t="s">
        <v>1617</v>
      </c>
      <c r="K52" s="149">
        <v>190</v>
      </c>
    </row>
    <row r="53" spans="1:11">
      <c r="A53" s="45">
        <v>50</v>
      </c>
      <c r="B53" s="46" t="s">
        <v>1445</v>
      </c>
      <c r="C53" s="149">
        <v>171</v>
      </c>
      <c r="D53" s="34"/>
      <c r="E53" s="45">
        <v>50</v>
      </c>
      <c r="F53" s="46" t="s">
        <v>51</v>
      </c>
      <c r="G53" s="149">
        <v>22</v>
      </c>
      <c r="H53" s="34"/>
      <c r="I53" s="45">
        <v>50</v>
      </c>
      <c r="J53" s="46" t="s">
        <v>1444</v>
      </c>
      <c r="K53" s="149">
        <v>190</v>
      </c>
    </row>
    <row r="54" spans="1:11">
      <c r="A54" s="45">
        <v>51</v>
      </c>
      <c r="B54" s="46" t="s">
        <v>76</v>
      </c>
      <c r="C54" s="149">
        <v>167</v>
      </c>
      <c r="D54" s="34"/>
      <c r="E54" s="45">
        <v>51</v>
      </c>
      <c r="F54" s="46" t="s">
        <v>1635</v>
      </c>
      <c r="G54" s="149">
        <v>21</v>
      </c>
      <c r="H54" s="34"/>
      <c r="I54" s="45">
        <v>51</v>
      </c>
      <c r="J54" s="46" t="s">
        <v>1860</v>
      </c>
      <c r="K54" s="149">
        <v>189</v>
      </c>
    </row>
    <row r="55" spans="1:11">
      <c r="A55" s="45">
        <v>52</v>
      </c>
      <c r="B55" s="46" t="s">
        <v>91</v>
      </c>
      <c r="C55" s="149">
        <v>167</v>
      </c>
      <c r="D55" s="34"/>
      <c r="E55" s="45">
        <v>52</v>
      </c>
      <c r="F55" s="46" t="s">
        <v>58</v>
      </c>
      <c r="G55" s="149">
        <v>21</v>
      </c>
      <c r="H55" s="34"/>
      <c r="I55" s="45">
        <v>52</v>
      </c>
      <c r="J55" s="46" t="s">
        <v>2624</v>
      </c>
      <c r="K55" s="149">
        <v>184</v>
      </c>
    </row>
    <row r="56" spans="1:11">
      <c r="A56" s="45">
        <v>53</v>
      </c>
      <c r="B56" s="46" t="s">
        <v>86</v>
      </c>
      <c r="C56" s="149">
        <v>162</v>
      </c>
      <c r="D56" s="34"/>
      <c r="E56" s="45">
        <v>53</v>
      </c>
      <c r="F56" s="46" t="s">
        <v>1630</v>
      </c>
      <c r="G56" s="149">
        <v>20</v>
      </c>
      <c r="H56" s="34"/>
      <c r="I56" s="45">
        <v>53</v>
      </c>
      <c r="J56" s="46" t="s">
        <v>1633</v>
      </c>
      <c r="K56" s="149">
        <v>180</v>
      </c>
    </row>
    <row r="57" spans="1:11">
      <c r="A57" s="45">
        <v>54</v>
      </c>
      <c r="B57" s="46" t="s">
        <v>44</v>
      </c>
      <c r="C57" s="149">
        <v>162</v>
      </c>
      <c r="D57" s="34"/>
      <c r="E57" s="45">
        <v>54</v>
      </c>
      <c r="F57" s="46" t="s">
        <v>60</v>
      </c>
      <c r="G57" s="149">
        <v>20</v>
      </c>
      <c r="H57" s="34"/>
      <c r="I57" s="45">
        <v>54</v>
      </c>
      <c r="J57" s="46" t="s">
        <v>1445</v>
      </c>
      <c r="K57" s="149">
        <v>171</v>
      </c>
    </row>
    <row r="58" spans="1:11">
      <c r="A58" s="45">
        <v>55</v>
      </c>
      <c r="B58" s="46" t="s">
        <v>37</v>
      </c>
      <c r="C58" s="149">
        <v>160</v>
      </c>
      <c r="D58" s="34"/>
      <c r="E58" s="45">
        <v>55</v>
      </c>
      <c r="F58" s="46" t="s">
        <v>82</v>
      </c>
      <c r="G58" s="149">
        <v>20</v>
      </c>
      <c r="H58" s="34"/>
      <c r="I58" s="45">
        <v>55</v>
      </c>
      <c r="J58" s="46" t="s">
        <v>26</v>
      </c>
      <c r="K58" s="149">
        <v>168</v>
      </c>
    </row>
    <row r="59" spans="1:11">
      <c r="A59" s="45">
        <v>56</v>
      </c>
      <c r="B59" s="46" t="s">
        <v>2158</v>
      </c>
      <c r="C59" s="149">
        <v>156</v>
      </c>
      <c r="D59" s="34"/>
      <c r="E59" s="45">
        <v>56</v>
      </c>
      <c r="F59" s="46" t="s">
        <v>2166</v>
      </c>
      <c r="G59" s="149">
        <v>20</v>
      </c>
      <c r="H59" s="34"/>
      <c r="I59" s="45">
        <v>56</v>
      </c>
      <c r="J59" s="46" t="s">
        <v>76</v>
      </c>
      <c r="K59" s="149">
        <v>168</v>
      </c>
    </row>
    <row r="60" spans="1:11">
      <c r="A60" s="45">
        <v>57</v>
      </c>
      <c r="B60" s="46" t="s">
        <v>1457</v>
      </c>
      <c r="C60" s="149">
        <v>153</v>
      </c>
      <c r="D60" s="34"/>
      <c r="E60" s="45">
        <v>57</v>
      </c>
      <c r="F60" s="46" t="s">
        <v>101</v>
      </c>
      <c r="G60" s="149">
        <v>20</v>
      </c>
      <c r="H60" s="34"/>
      <c r="I60" s="45">
        <v>57</v>
      </c>
      <c r="J60" s="46" t="s">
        <v>1454</v>
      </c>
      <c r="K60" s="149">
        <v>168</v>
      </c>
    </row>
    <row r="61" spans="1:11">
      <c r="A61" s="45">
        <v>58</v>
      </c>
      <c r="B61" s="46" t="s">
        <v>48</v>
      </c>
      <c r="C61" s="149">
        <v>145</v>
      </c>
      <c r="D61" s="34"/>
      <c r="E61" s="45">
        <v>58</v>
      </c>
      <c r="F61" s="46" t="s">
        <v>2644</v>
      </c>
      <c r="G61" s="149">
        <v>18</v>
      </c>
      <c r="H61" s="34"/>
      <c r="I61" s="45">
        <v>58</v>
      </c>
      <c r="J61" s="46" t="s">
        <v>91</v>
      </c>
      <c r="K61" s="149">
        <v>167</v>
      </c>
    </row>
    <row r="62" spans="1:11">
      <c r="A62" s="45">
        <v>59</v>
      </c>
      <c r="B62" s="46" t="s">
        <v>79</v>
      </c>
      <c r="C62" s="149">
        <v>141</v>
      </c>
      <c r="D62" s="34"/>
      <c r="E62" s="45">
        <v>59</v>
      </c>
      <c r="F62" s="46" t="s">
        <v>1644</v>
      </c>
      <c r="G62" s="149">
        <v>16</v>
      </c>
      <c r="H62" s="34"/>
      <c r="I62" s="45">
        <v>59</v>
      </c>
      <c r="J62" s="46" t="s">
        <v>47</v>
      </c>
      <c r="K62" s="149">
        <v>166</v>
      </c>
    </row>
    <row r="63" spans="1:11">
      <c r="A63" s="45">
        <v>60</v>
      </c>
      <c r="B63" s="46" t="s">
        <v>1453</v>
      </c>
      <c r="C63" s="149">
        <v>140</v>
      </c>
      <c r="D63" s="34"/>
      <c r="E63" s="45">
        <v>60</v>
      </c>
      <c r="F63" s="46" t="s">
        <v>2314</v>
      </c>
      <c r="G63" s="149">
        <v>14</v>
      </c>
      <c r="H63" s="34"/>
      <c r="I63" s="45">
        <v>60</v>
      </c>
      <c r="J63" s="46" t="s">
        <v>79</v>
      </c>
      <c r="K63" s="149">
        <v>165</v>
      </c>
    </row>
    <row r="64" spans="1:11">
      <c r="A64" s="45">
        <v>61</v>
      </c>
      <c r="B64" s="46" t="s">
        <v>1625</v>
      </c>
      <c r="C64" s="149">
        <v>140</v>
      </c>
      <c r="D64" s="34"/>
      <c r="E64" s="45">
        <v>61</v>
      </c>
      <c r="F64" s="46" t="s">
        <v>100</v>
      </c>
      <c r="G64" s="149">
        <v>14</v>
      </c>
      <c r="H64" s="34"/>
      <c r="I64" s="45">
        <v>61</v>
      </c>
      <c r="J64" s="46" t="s">
        <v>1622</v>
      </c>
      <c r="K64" s="149">
        <v>163</v>
      </c>
    </row>
    <row r="65" spans="1:11">
      <c r="A65" s="45">
        <v>62</v>
      </c>
      <c r="B65" s="46" t="s">
        <v>2625</v>
      </c>
      <c r="C65" s="149">
        <v>140</v>
      </c>
      <c r="D65" s="34"/>
      <c r="E65" s="45">
        <v>62</v>
      </c>
      <c r="F65" s="46" t="s">
        <v>93</v>
      </c>
      <c r="G65" s="149">
        <v>14</v>
      </c>
      <c r="H65" s="34"/>
      <c r="I65" s="45">
        <v>62</v>
      </c>
      <c r="J65" s="46" t="s">
        <v>86</v>
      </c>
      <c r="K65" s="149">
        <v>162</v>
      </c>
    </row>
    <row r="66" spans="1:11">
      <c r="A66" s="45">
        <v>63</v>
      </c>
      <c r="B66" s="46" t="s">
        <v>1458</v>
      </c>
      <c r="C66" s="149">
        <v>138</v>
      </c>
      <c r="D66" s="34"/>
      <c r="E66" s="45">
        <v>63</v>
      </c>
      <c r="F66" s="46" t="s">
        <v>1638</v>
      </c>
      <c r="G66" s="149">
        <v>14</v>
      </c>
      <c r="H66" s="34"/>
      <c r="I66" s="45">
        <v>63</v>
      </c>
      <c r="J66" s="46" t="s">
        <v>48</v>
      </c>
      <c r="K66" s="149">
        <v>158</v>
      </c>
    </row>
    <row r="67" spans="1:11">
      <c r="A67" s="45">
        <v>64</v>
      </c>
      <c r="B67" s="46" t="s">
        <v>2164</v>
      </c>
      <c r="C67" s="149">
        <v>125</v>
      </c>
      <c r="D67" s="34"/>
      <c r="E67" s="45">
        <v>64</v>
      </c>
      <c r="F67" s="46" t="s">
        <v>48</v>
      </c>
      <c r="G67" s="149">
        <v>13</v>
      </c>
      <c r="H67" s="34"/>
      <c r="I67" s="45">
        <v>64</v>
      </c>
      <c r="J67" s="46" t="s">
        <v>1457</v>
      </c>
      <c r="K67" s="149">
        <v>157</v>
      </c>
    </row>
    <row r="68" spans="1:11">
      <c r="A68" s="45">
        <v>65</v>
      </c>
      <c r="B68" s="46" t="s">
        <v>90</v>
      </c>
      <c r="C68" s="149">
        <v>121</v>
      </c>
      <c r="D68" s="34"/>
      <c r="E68" s="45">
        <v>65</v>
      </c>
      <c r="F68" s="46" t="s">
        <v>2316</v>
      </c>
      <c r="G68" s="149">
        <v>13</v>
      </c>
      <c r="H68" s="34"/>
      <c r="I68" s="45">
        <v>65</v>
      </c>
      <c r="J68" s="46" t="s">
        <v>2158</v>
      </c>
      <c r="K68" s="149">
        <v>156</v>
      </c>
    </row>
    <row r="69" spans="1:11">
      <c r="A69" s="45">
        <v>66</v>
      </c>
      <c r="B69" s="46" t="s">
        <v>38</v>
      </c>
      <c r="C69" s="149">
        <v>119</v>
      </c>
      <c r="D69" s="34"/>
      <c r="E69" s="45">
        <v>66</v>
      </c>
      <c r="F69" s="46" t="s">
        <v>98</v>
      </c>
      <c r="G69" s="149">
        <v>11</v>
      </c>
      <c r="H69" s="34"/>
      <c r="I69" s="45">
        <v>66</v>
      </c>
      <c r="J69" s="46" t="s">
        <v>63</v>
      </c>
      <c r="K69" s="149">
        <v>146</v>
      </c>
    </row>
    <row r="70" spans="1:11">
      <c r="A70" s="45">
        <v>67</v>
      </c>
      <c r="B70" s="46" t="s">
        <v>1616</v>
      </c>
      <c r="C70" s="149">
        <v>113</v>
      </c>
      <c r="D70" s="34"/>
      <c r="E70" s="45">
        <v>67</v>
      </c>
      <c r="F70" s="46" t="s">
        <v>1624</v>
      </c>
      <c r="G70" s="149">
        <v>11</v>
      </c>
      <c r="H70" s="34"/>
      <c r="I70" s="45">
        <v>67</v>
      </c>
      <c r="J70" s="46" t="s">
        <v>1625</v>
      </c>
      <c r="K70" s="149">
        <v>140</v>
      </c>
    </row>
    <row r="71" spans="1:11">
      <c r="A71" s="45">
        <v>68</v>
      </c>
      <c r="B71" s="46" t="s">
        <v>97</v>
      </c>
      <c r="C71" s="149">
        <v>108</v>
      </c>
      <c r="D71" s="34"/>
      <c r="E71" s="45">
        <v>68</v>
      </c>
      <c r="F71" s="46" t="s">
        <v>2628</v>
      </c>
      <c r="G71" s="149">
        <v>11</v>
      </c>
      <c r="H71" s="34"/>
      <c r="I71" s="45">
        <v>68</v>
      </c>
      <c r="J71" s="46" t="s">
        <v>1453</v>
      </c>
      <c r="K71" s="149">
        <v>140</v>
      </c>
    </row>
    <row r="72" spans="1:11">
      <c r="A72" s="45">
        <v>69</v>
      </c>
      <c r="B72" s="46" t="s">
        <v>2626</v>
      </c>
      <c r="C72" s="149">
        <v>103</v>
      </c>
      <c r="D72" s="34"/>
      <c r="E72" s="45">
        <v>69</v>
      </c>
      <c r="F72" s="46" t="s">
        <v>2653</v>
      </c>
      <c r="G72" s="149">
        <v>9</v>
      </c>
      <c r="H72" s="34"/>
      <c r="I72" s="45">
        <v>69</v>
      </c>
      <c r="J72" s="46" t="s">
        <v>2625</v>
      </c>
      <c r="K72" s="149">
        <v>140</v>
      </c>
    </row>
    <row r="73" spans="1:11">
      <c r="A73" s="45">
        <v>70</v>
      </c>
      <c r="B73" s="46" t="s">
        <v>1637</v>
      </c>
      <c r="C73" s="149">
        <v>102</v>
      </c>
      <c r="D73" s="34"/>
      <c r="E73" s="45">
        <v>70</v>
      </c>
      <c r="F73" s="46" t="s">
        <v>1442</v>
      </c>
      <c r="G73" s="149">
        <v>9</v>
      </c>
      <c r="H73" s="34"/>
      <c r="I73" s="45">
        <v>70</v>
      </c>
      <c r="J73" s="46" t="s">
        <v>2164</v>
      </c>
      <c r="K73" s="149">
        <v>125</v>
      </c>
    </row>
    <row r="74" spans="1:11">
      <c r="A74" s="45">
        <v>71</v>
      </c>
      <c r="B74" s="46" t="s">
        <v>1636</v>
      </c>
      <c r="C74" s="149">
        <v>102</v>
      </c>
      <c r="D74" s="34"/>
      <c r="E74" s="45">
        <v>71</v>
      </c>
      <c r="F74" s="46" t="s">
        <v>2647</v>
      </c>
      <c r="G74" s="149">
        <v>9</v>
      </c>
      <c r="H74" s="34"/>
      <c r="I74" s="45">
        <v>71</v>
      </c>
      <c r="J74" s="46" t="s">
        <v>90</v>
      </c>
      <c r="K74" s="149">
        <v>121</v>
      </c>
    </row>
    <row r="75" spans="1:11">
      <c r="A75" s="45">
        <v>72</v>
      </c>
      <c r="B75" s="46" t="s">
        <v>1629</v>
      </c>
      <c r="C75" s="149">
        <v>101</v>
      </c>
      <c r="D75" s="34"/>
      <c r="E75" s="45">
        <v>72</v>
      </c>
      <c r="F75" s="46" t="s">
        <v>1446</v>
      </c>
      <c r="G75" s="149">
        <v>8</v>
      </c>
      <c r="H75" s="34"/>
      <c r="I75" s="45">
        <v>72</v>
      </c>
      <c r="J75" s="46" t="s">
        <v>38</v>
      </c>
      <c r="K75" s="149">
        <v>120</v>
      </c>
    </row>
    <row r="76" spans="1:11">
      <c r="A76" s="45">
        <v>73</v>
      </c>
      <c r="B76" s="46" t="s">
        <v>1628</v>
      </c>
      <c r="C76" s="149">
        <v>98</v>
      </c>
      <c r="D76" s="34"/>
      <c r="E76" s="45">
        <v>73</v>
      </c>
      <c r="F76" s="46" t="s">
        <v>2643</v>
      </c>
      <c r="G76" s="149">
        <v>8</v>
      </c>
      <c r="H76" s="34"/>
      <c r="I76" s="45">
        <v>73</v>
      </c>
      <c r="J76" s="46" t="s">
        <v>2165</v>
      </c>
      <c r="K76" s="149">
        <v>116</v>
      </c>
    </row>
    <row r="77" spans="1:11">
      <c r="A77" s="45">
        <v>74</v>
      </c>
      <c r="B77" s="46" t="s">
        <v>1621</v>
      </c>
      <c r="C77" s="149">
        <v>97</v>
      </c>
      <c r="D77" s="34"/>
      <c r="E77" s="45">
        <v>74</v>
      </c>
      <c r="F77" s="46" t="s">
        <v>1457</v>
      </c>
      <c r="G77" s="149">
        <v>4</v>
      </c>
      <c r="H77" s="34"/>
      <c r="I77" s="45">
        <v>74</v>
      </c>
      <c r="J77" s="46" t="s">
        <v>83</v>
      </c>
      <c r="K77" s="149">
        <v>115</v>
      </c>
    </row>
    <row r="78" spans="1:11">
      <c r="A78" s="45">
        <v>75</v>
      </c>
      <c r="B78" s="46" t="s">
        <v>2627</v>
      </c>
      <c r="C78" s="149">
        <v>96</v>
      </c>
      <c r="D78" s="34"/>
      <c r="E78" s="45">
        <v>75</v>
      </c>
      <c r="F78" s="46" t="s">
        <v>49</v>
      </c>
      <c r="G78" s="149">
        <v>4</v>
      </c>
      <c r="H78" s="34"/>
      <c r="I78" s="45">
        <v>75</v>
      </c>
      <c r="J78" s="46" t="s">
        <v>97</v>
      </c>
      <c r="K78" s="149">
        <v>108</v>
      </c>
    </row>
    <row r="79" spans="1:11">
      <c r="A79" s="45">
        <v>76</v>
      </c>
      <c r="B79" s="46" t="s">
        <v>1622</v>
      </c>
      <c r="C79" s="149">
        <v>95</v>
      </c>
      <c r="D79" s="34"/>
      <c r="E79" s="45">
        <v>76</v>
      </c>
      <c r="F79" s="46" t="s">
        <v>1443</v>
      </c>
      <c r="G79" s="149">
        <v>2</v>
      </c>
      <c r="H79" s="34"/>
      <c r="I79" s="45">
        <v>76</v>
      </c>
      <c r="J79" s="46" t="s">
        <v>2626</v>
      </c>
      <c r="K79" s="149">
        <v>103</v>
      </c>
    </row>
    <row r="80" spans="1:11">
      <c r="A80" s="45">
        <v>77</v>
      </c>
      <c r="B80" s="46" t="s">
        <v>2162</v>
      </c>
      <c r="C80" s="149">
        <v>91</v>
      </c>
      <c r="D80" s="34"/>
      <c r="E80" s="45">
        <v>77</v>
      </c>
      <c r="F80" s="46" t="s">
        <v>1441</v>
      </c>
      <c r="G80" s="149">
        <v>2</v>
      </c>
      <c r="H80" s="34"/>
      <c r="I80" s="45">
        <v>77</v>
      </c>
      <c r="J80" s="46" t="s">
        <v>1636</v>
      </c>
      <c r="K80" s="149">
        <v>102</v>
      </c>
    </row>
    <row r="81" spans="1:11">
      <c r="A81" s="45">
        <v>78</v>
      </c>
      <c r="B81" s="46" t="s">
        <v>2095</v>
      </c>
      <c r="C81" s="149">
        <v>89</v>
      </c>
      <c r="D81" s="34"/>
      <c r="E81" s="45">
        <v>78</v>
      </c>
      <c r="F81" s="46" t="s">
        <v>76</v>
      </c>
      <c r="G81" s="149">
        <v>1</v>
      </c>
      <c r="H81" s="34"/>
      <c r="I81" s="45">
        <v>78</v>
      </c>
      <c r="J81" s="46" t="s">
        <v>1637</v>
      </c>
      <c r="K81" s="149">
        <v>102</v>
      </c>
    </row>
    <row r="82" spans="1:11">
      <c r="A82" s="45">
        <v>79</v>
      </c>
      <c r="B82" s="46" t="s">
        <v>2094</v>
      </c>
      <c r="C82" s="149">
        <v>86</v>
      </c>
      <c r="D82" s="34"/>
      <c r="E82" s="45">
        <v>79</v>
      </c>
      <c r="F82" s="46" t="s">
        <v>38</v>
      </c>
      <c r="G82" s="149">
        <v>1</v>
      </c>
      <c r="H82" s="34"/>
      <c r="I82" s="45">
        <v>79</v>
      </c>
      <c r="J82" s="46" t="s">
        <v>1629</v>
      </c>
      <c r="K82" s="149">
        <v>101</v>
      </c>
    </row>
    <row r="83" spans="1:11">
      <c r="A83" s="45">
        <v>80</v>
      </c>
      <c r="B83" s="46" t="s">
        <v>2628</v>
      </c>
      <c r="C83" s="149">
        <v>86</v>
      </c>
      <c r="D83" s="34"/>
      <c r="E83" s="45">
        <v>80</v>
      </c>
      <c r="F83" s="46" t="s">
        <v>1450</v>
      </c>
      <c r="G83" s="149">
        <v>1</v>
      </c>
      <c r="H83" s="34"/>
      <c r="I83" s="45">
        <v>80</v>
      </c>
      <c r="J83" s="46" t="s">
        <v>1628</v>
      </c>
      <c r="K83" s="149">
        <v>98</v>
      </c>
    </row>
    <row r="84" spans="1:11">
      <c r="A84" s="45">
        <v>81</v>
      </c>
      <c r="B84" s="46" t="s">
        <v>2161</v>
      </c>
      <c r="C84" s="149">
        <v>85</v>
      </c>
      <c r="D84" s="34"/>
      <c r="F84" s="112" t="s">
        <v>118</v>
      </c>
      <c r="G84" s="148">
        <v>4779</v>
      </c>
      <c r="H84" s="34"/>
      <c r="I84" s="45">
        <v>81</v>
      </c>
      <c r="J84" s="46" t="s">
        <v>1621</v>
      </c>
      <c r="K84" s="149">
        <v>97</v>
      </c>
    </row>
    <row r="85" spans="1:11">
      <c r="A85" s="45">
        <v>82</v>
      </c>
      <c r="B85" s="46" t="s">
        <v>1631</v>
      </c>
      <c r="C85" s="149">
        <v>85</v>
      </c>
      <c r="D85" s="34"/>
      <c r="H85" s="34"/>
      <c r="I85" s="45">
        <v>82</v>
      </c>
      <c r="J85" s="46" t="s">
        <v>52</v>
      </c>
      <c r="K85" s="149">
        <v>97</v>
      </c>
    </row>
    <row r="86" spans="1:11">
      <c r="A86" s="45">
        <v>83</v>
      </c>
      <c r="B86" s="46" t="s">
        <v>2165</v>
      </c>
      <c r="C86" s="149">
        <v>85</v>
      </c>
      <c r="D86" s="34"/>
      <c r="H86" s="34"/>
      <c r="I86" s="45">
        <v>83</v>
      </c>
      <c r="J86" s="46" t="s">
        <v>2628</v>
      </c>
      <c r="K86" s="149">
        <v>97</v>
      </c>
    </row>
    <row r="87" spans="1:11">
      <c r="A87" s="45">
        <v>84</v>
      </c>
      <c r="B87" s="46" t="s">
        <v>81</v>
      </c>
      <c r="C87" s="149">
        <v>81</v>
      </c>
      <c r="D87" s="34"/>
      <c r="H87" s="34"/>
      <c r="I87" s="45">
        <v>84</v>
      </c>
      <c r="J87" s="46" t="s">
        <v>2627</v>
      </c>
      <c r="K87" s="149">
        <v>96</v>
      </c>
    </row>
    <row r="88" spans="1:11">
      <c r="A88" s="45">
        <v>85</v>
      </c>
      <c r="B88" s="46" t="s">
        <v>63</v>
      </c>
      <c r="C88" s="149">
        <v>81</v>
      </c>
      <c r="D88" s="34"/>
      <c r="H88" s="34"/>
      <c r="I88" s="45">
        <v>85</v>
      </c>
      <c r="J88" s="46" t="s">
        <v>98</v>
      </c>
      <c r="K88" s="149">
        <v>91</v>
      </c>
    </row>
    <row r="89" spans="1:11">
      <c r="A89" s="45">
        <v>86</v>
      </c>
      <c r="B89" s="46" t="s">
        <v>98</v>
      </c>
      <c r="C89" s="149">
        <v>80</v>
      </c>
      <c r="D89" s="34"/>
      <c r="H89" s="34"/>
      <c r="I89" s="45">
        <v>86</v>
      </c>
      <c r="J89" s="46" t="s">
        <v>2162</v>
      </c>
      <c r="K89" s="149">
        <v>91</v>
      </c>
    </row>
    <row r="90" spans="1:11">
      <c r="A90" s="45">
        <v>87</v>
      </c>
      <c r="B90" s="46" t="s">
        <v>1451</v>
      </c>
      <c r="C90" s="149">
        <v>80</v>
      </c>
      <c r="D90" s="34"/>
      <c r="H90" s="34"/>
      <c r="I90" s="45">
        <v>87</v>
      </c>
      <c r="J90" s="46" t="s">
        <v>2095</v>
      </c>
      <c r="K90" s="149">
        <v>89</v>
      </c>
    </row>
    <row r="91" spans="1:11">
      <c r="A91" s="45">
        <v>88</v>
      </c>
      <c r="B91" s="46" t="s">
        <v>1620</v>
      </c>
      <c r="C91" s="149">
        <v>80</v>
      </c>
      <c r="D91" s="34"/>
      <c r="H91" s="34"/>
      <c r="I91" s="45">
        <v>88</v>
      </c>
      <c r="J91" s="46" t="s">
        <v>1859</v>
      </c>
      <c r="K91" s="149">
        <v>87</v>
      </c>
    </row>
    <row r="92" spans="1:11">
      <c r="A92" s="45">
        <v>89</v>
      </c>
      <c r="B92" s="46" t="s">
        <v>425</v>
      </c>
      <c r="C92" s="149">
        <v>78</v>
      </c>
      <c r="D92" s="34"/>
      <c r="H92" s="34"/>
      <c r="I92" s="45">
        <v>89</v>
      </c>
      <c r="J92" s="46" t="s">
        <v>2630</v>
      </c>
      <c r="K92" s="149">
        <v>87</v>
      </c>
    </row>
    <row r="93" spans="1:11">
      <c r="A93" s="45">
        <v>90</v>
      </c>
      <c r="B93" s="46" t="s">
        <v>1861</v>
      </c>
      <c r="C93" s="149">
        <v>76</v>
      </c>
      <c r="D93" s="34"/>
      <c r="H93" s="34"/>
      <c r="I93" s="45">
        <v>90</v>
      </c>
      <c r="J93" s="46" t="s">
        <v>2094</v>
      </c>
      <c r="K93" s="149">
        <v>86</v>
      </c>
    </row>
    <row r="94" spans="1:11">
      <c r="A94" s="45">
        <v>91</v>
      </c>
      <c r="B94" s="46" t="s">
        <v>52</v>
      </c>
      <c r="C94" s="149">
        <v>74</v>
      </c>
      <c r="D94" s="34"/>
      <c r="H94" s="34"/>
      <c r="I94" s="45">
        <v>91</v>
      </c>
      <c r="J94" s="46" t="s">
        <v>1631</v>
      </c>
      <c r="K94" s="149">
        <v>85</v>
      </c>
    </row>
    <row r="95" spans="1:11">
      <c r="A95" s="45">
        <v>92</v>
      </c>
      <c r="B95" s="46" t="s">
        <v>47</v>
      </c>
      <c r="C95" s="149">
        <v>73</v>
      </c>
      <c r="D95" s="34"/>
      <c r="H95" s="34"/>
      <c r="I95" s="45">
        <v>92</v>
      </c>
      <c r="J95" s="46" t="s">
        <v>2161</v>
      </c>
      <c r="K95" s="149">
        <v>85</v>
      </c>
    </row>
    <row r="96" spans="1:11">
      <c r="A96" s="45">
        <v>93</v>
      </c>
      <c r="B96" s="46" t="s">
        <v>2159</v>
      </c>
      <c r="C96" s="149">
        <v>69</v>
      </c>
      <c r="D96" s="34"/>
      <c r="H96" s="34"/>
      <c r="I96" s="45">
        <v>93</v>
      </c>
      <c r="J96" s="46" t="s">
        <v>2631</v>
      </c>
      <c r="K96" s="149">
        <v>83</v>
      </c>
    </row>
    <row r="97" spans="1:11">
      <c r="A97" s="45">
        <v>94</v>
      </c>
      <c r="B97" s="46" t="s">
        <v>83</v>
      </c>
      <c r="C97" s="149">
        <v>66</v>
      </c>
      <c r="D97" s="34"/>
      <c r="H97" s="34"/>
      <c r="I97" s="45">
        <v>94</v>
      </c>
      <c r="J97" s="46" t="s">
        <v>81</v>
      </c>
      <c r="K97" s="149">
        <v>81</v>
      </c>
    </row>
    <row r="98" spans="1:11">
      <c r="A98" s="45">
        <v>95</v>
      </c>
      <c r="B98" s="46" t="s">
        <v>1454</v>
      </c>
      <c r="C98" s="149">
        <v>66</v>
      </c>
      <c r="D98" s="34"/>
      <c r="H98" s="34"/>
      <c r="I98" s="45">
        <v>95</v>
      </c>
      <c r="J98" s="46" t="s">
        <v>2166</v>
      </c>
      <c r="K98" s="149">
        <v>80</v>
      </c>
    </row>
    <row r="99" spans="1:11">
      <c r="A99" s="45">
        <v>96</v>
      </c>
      <c r="B99" s="46" t="s">
        <v>1442</v>
      </c>
      <c r="C99" s="149">
        <v>65</v>
      </c>
      <c r="D99" s="34"/>
      <c r="H99" s="34"/>
      <c r="I99" s="45">
        <v>96</v>
      </c>
      <c r="J99" s="46" t="s">
        <v>1451</v>
      </c>
      <c r="K99" s="149">
        <v>80</v>
      </c>
    </row>
    <row r="100" spans="1:11">
      <c r="A100" s="45">
        <v>97</v>
      </c>
      <c r="B100" s="46" t="s">
        <v>1443</v>
      </c>
      <c r="C100" s="149">
        <v>64</v>
      </c>
      <c r="D100" s="34"/>
      <c r="H100" s="34"/>
      <c r="I100" s="45">
        <v>97</v>
      </c>
      <c r="J100" s="46" t="s">
        <v>1620</v>
      </c>
      <c r="K100" s="149">
        <v>80</v>
      </c>
    </row>
    <row r="101" spans="1:11">
      <c r="A101" s="45">
        <v>98</v>
      </c>
      <c r="B101" s="46" t="s">
        <v>2166</v>
      </c>
      <c r="C101" s="149">
        <v>60</v>
      </c>
      <c r="D101" s="34"/>
      <c r="H101" s="34"/>
      <c r="I101" s="45">
        <v>98</v>
      </c>
      <c r="J101" s="46" t="s">
        <v>2629</v>
      </c>
      <c r="K101" s="149">
        <v>79</v>
      </c>
    </row>
    <row r="102" spans="1:11">
      <c r="A102" s="45">
        <v>99</v>
      </c>
      <c r="B102" s="46" t="s">
        <v>1859</v>
      </c>
      <c r="C102" s="149">
        <v>60</v>
      </c>
      <c r="D102" s="34"/>
      <c r="H102" s="34"/>
      <c r="I102" s="45">
        <v>99</v>
      </c>
      <c r="J102" s="46" t="s">
        <v>32</v>
      </c>
      <c r="K102" s="149">
        <v>78</v>
      </c>
    </row>
    <row r="103" spans="1:11">
      <c r="A103" s="45">
        <v>100</v>
      </c>
      <c r="B103" s="46" t="s">
        <v>1640</v>
      </c>
      <c r="C103" s="149">
        <v>59</v>
      </c>
      <c r="D103" s="34"/>
      <c r="H103" s="34"/>
      <c r="I103" s="45">
        <v>100</v>
      </c>
      <c r="J103" s="46" t="s">
        <v>425</v>
      </c>
      <c r="K103" s="149">
        <v>78</v>
      </c>
    </row>
    <row r="104" spans="1:11">
      <c r="A104" s="45">
        <v>101</v>
      </c>
      <c r="B104" s="46" t="s">
        <v>2160</v>
      </c>
      <c r="C104" s="149">
        <v>59</v>
      </c>
      <c r="D104" s="34"/>
      <c r="H104" s="34"/>
      <c r="I104" s="45">
        <v>101</v>
      </c>
      <c r="J104" s="46" t="s">
        <v>1861</v>
      </c>
      <c r="K104" s="149">
        <v>76</v>
      </c>
    </row>
    <row r="105" spans="1:11">
      <c r="A105" s="45">
        <v>102</v>
      </c>
      <c r="B105" s="46" t="s">
        <v>2629</v>
      </c>
      <c r="C105" s="149">
        <v>56</v>
      </c>
      <c r="D105" s="34"/>
      <c r="H105" s="34"/>
      <c r="I105" s="45">
        <v>102</v>
      </c>
      <c r="J105" s="46" t="s">
        <v>2313</v>
      </c>
      <c r="K105" s="149">
        <v>75</v>
      </c>
    </row>
    <row r="106" spans="1:11">
      <c r="A106" s="45">
        <v>103</v>
      </c>
      <c r="B106" s="46" t="s">
        <v>1639</v>
      </c>
      <c r="C106" s="149">
        <v>55</v>
      </c>
      <c r="D106" s="34"/>
      <c r="H106" s="34"/>
      <c r="I106" s="45">
        <v>103</v>
      </c>
      <c r="J106" s="46" t="s">
        <v>1442</v>
      </c>
      <c r="K106" s="149">
        <v>74</v>
      </c>
    </row>
    <row r="107" spans="1:11">
      <c r="A107" s="45">
        <v>104</v>
      </c>
      <c r="B107" s="46" t="s">
        <v>2096</v>
      </c>
      <c r="C107" s="149">
        <v>54</v>
      </c>
      <c r="D107" s="34"/>
      <c r="H107" s="34"/>
      <c r="I107" s="45">
        <v>104</v>
      </c>
      <c r="J107" s="46" t="s">
        <v>2159</v>
      </c>
      <c r="K107" s="149">
        <v>69</v>
      </c>
    </row>
    <row r="108" spans="1:11">
      <c r="A108" s="45">
        <v>105</v>
      </c>
      <c r="B108" s="46" t="s">
        <v>1634</v>
      </c>
      <c r="C108" s="149">
        <v>53</v>
      </c>
      <c r="D108" s="34"/>
      <c r="H108" s="34"/>
      <c r="I108" s="45">
        <v>105</v>
      </c>
      <c r="J108" s="46" t="s">
        <v>1443</v>
      </c>
      <c r="K108" s="149">
        <v>66</v>
      </c>
    </row>
    <row r="109" spans="1:11">
      <c r="A109" s="45">
        <v>106</v>
      </c>
      <c r="B109" s="46" t="s">
        <v>2630</v>
      </c>
      <c r="C109" s="149">
        <v>53</v>
      </c>
      <c r="D109" s="34"/>
      <c r="H109" s="34"/>
      <c r="I109" s="45">
        <v>106</v>
      </c>
      <c r="J109" s="46" t="s">
        <v>1858</v>
      </c>
      <c r="K109" s="149">
        <v>64</v>
      </c>
    </row>
    <row r="110" spans="1:11">
      <c r="A110" s="45">
        <v>107</v>
      </c>
      <c r="B110" s="46" t="s">
        <v>1455</v>
      </c>
      <c r="C110" s="149">
        <v>51</v>
      </c>
      <c r="D110" s="34"/>
      <c r="H110" s="34"/>
      <c r="I110" s="45">
        <v>107</v>
      </c>
      <c r="J110" s="46" t="s">
        <v>1863</v>
      </c>
      <c r="K110" s="149">
        <v>62</v>
      </c>
    </row>
    <row r="111" spans="1:11">
      <c r="A111" s="45">
        <v>108</v>
      </c>
      <c r="B111" s="46" t="s">
        <v>1446</v>
      </c>
      <c r="C111" s="149">
        <v>51</v>
      </c>
      <c r="D111" s="34"/>
      <c r="H111" s="34"/>
      <c r="I111" s="45">
        <v>108</v>
      </c>
      <c r="J111" s="46" t="s">
        <v>2160</v>
      </c>
      <c r="K111" s="149">
        <v>59</v>
      </c>
    </row>
    <row r="112" spans="1:11">
      <c r="A112" s="45">
        <v>109</v>
      </c>
      <c r="B112" s="46" t="s">
        <v>2631</v>
      </c>
      <c r="C112" s="149">
        <v>49</v>
      </c>
      <c r="D112" s="34"/>
      <c r="H112" s="34"/>
      <c r="I112" s="45">
        <v>109</v>
      </c>
      <c r="J112" s="46" t="s">
        <v>1446</v>
      </c>
      <c r="K112" s="149">
        <v>59</v>
      </c>
    </row>
    <row r="113" spans="1:11">
      <c r="A113" s="45">
        <v>110</v>
      </c>
      <c r="B113" s="46" t="s">
        <v>1452</v>
      </c>
      <c r="C113" s="149">
        <v>47</v>
      </c>
      <c r="D113" s="34"/>
      <c r="H113" s="34"/>
      <c r="I113" s="45">
        <v>110</v>
      </c>
      <c r="J113" s="46" t="s">
        <v>2093</v>
      </c>
      <c r="K113" s="149">
        <v>59</v>
      </c>
    </row>
    <row r="114" spans="1:11">
      <c r="A114" s="45">
        <v>111</v>
      </c>
      <c r="B114" s="46" t="s">
        <v>2168</v>
      </c>
      <c r="C114" s="149">
        <v>45</v>
      </c>
      <c r="D114" s="34"/>
      <c r="H114" s="34"/>
      <c r="I114" s="45">
        <v>111</v>
      </c>
      <c r="J114" s="46" t="s">
        <v>1640</v>
      </c>
      <c r="K114" s="149">
        <v>59</v>
      </c>
    </row>
    <row r="115" spans="1:11">
      <c r="A115" s="45">
        <v>112</v>
      </c>
      <c r="B115" s="46" t="s">
        <v>1627</v>
      </c>
      <c r="C115" s="149">
        <v>45</v>
      </c>
      <c r="D115" s="34"/>
      <c r="H115" s="34"/>
      <c r="I115" s="45">
        <v>112</v>
      </c>
      <c r="J115" s="46" t="s">
        <v>1639</v>
      </c>
      <c r="K115" s="149">
        <v>55</v>
      </c>
    </row>
    <row r="116" spans="1:11">
      <c r="A116" s="45">
        <v>113</v>
      </c>
      <c r="B116" s="46" t="s">
        <v>2102</v>
      </c>
      <c r="C116" s="149">
        <v>42</v>
      </c>
      <c r="D116" s="34"/>
      <c r="H116" s="34"/>
      <c r="I116" s="45">
        <v>113</v>
      </c>
      <c r="J116" s="46" t="s">
        <v>2096</v>
      </c>
      <c r="K116" s="149">
        <v>54</v>
      </c>
    </row>
    <row r="117" spans="1:11">
      <c r="A117" s="45">
        <v>114</v>
      </c>
      <c r="B117" s="46" t="s">
        <v>2632</v>
      </c>
      <c r="C117" s="149">
        <v>41</v>
      </c>
      <c r="D117" s="34"/>
      <c r="H117" s="34"/>
      <c r="I117" s="45">
        <v>114</v>
      </c>
      <c r="J117" s="46" t="s">
        <v>1634</v>
      </c>
      <c r="K117" s="149">
        <v>53</v>
      </c>
    </row>
    <row r="118" spans="1:11">
      <c r="A118" s="45">
        <v>115</v>
      </c>
      <c r="B118" s="46" t="s">
        <v>1624</v>
      </c>
      <c r="C118" s="149">
        <v>40</v>
      </c>
      <c r="D118" s="34"/>
      <c r="H118" s="34"/>
      <c r="I118" s="45">
        <v>115</v>
      </c>
      <c r="J118" s="46" t="s">
        <v>1455</v>
      </c>
      <c r="K118" s="149">
        <v>51</v>
      </c>
    </row>
    <row r="119" spans="1:11">
      <c r="A119" s="45">
        <v>116</v>
      </c>
      <c r="B119" s="46" t="s">
        <v>26</v>
      </c>
      <c r="C119" s="149">
        <v>39</v>
      </c>
      <c r="D119" s="34"/>
      <c r="H119" s="34"/>
      <c r="I119" s="45">
        <v>116</v>
      </c>
      <c r="J119" s="46" t="s">
        <v>1624</v>
      </c>
      <c r="K119" s="149">
        <v>51</v>
      </c>
    </row>
    <row r="120" spans="1:11">
      <c r="A120" s="45">
        <v>117</v>
      </c>
      <c r="B120" s="46" t="s">
        <v>1450</v>
      </c>
      <c r="C120" s="149">
        <v>38</v>
      </c>
      <c r="D120" s="34"/>
      <c r="H120" s="34"/>
      <c r="I120" s="45">
        <v>117</v>
      </c>
      <c r="J120" s="46" t="s">
        <v>1638</v>
      </c>
      <c r="K120" s="149">
        <v>50</v>
      </c>
    </row>
    <row r="121" spans="1:11">
      <c r="A121" s="45">
        <v>118</v>
      </c>
      <c r="B121" s="46" t="s">
        <v>2633</v>
      </c>
      <c r="C121" s="149">
        <v>38</v>
      </c>
      <c r="D121" s="34"/>
      <c r="H121" s="34"/>
      <c r="I121" s="45">
        <v>118</v>
      </c>
      <c r="J121" s="46" t="s">
        <v>1632</v>
      </c>
      <c r="K121" s="149">
        <v>50</v>
      </c>
    </row>
    <row r="122" spans="1:11">
      <c r="A122" s="45">
        <v>119</v>
      </c>
      <c r="B122" s="46" t="s">
        <v>2634</v>
      </c>
      <c r="C122" s="149">
        <v>36</v>
      </c>
      <c r="D122" s="34"/>
      <c r="H122" s="34"/>
      <c r="I122" s="45">
        <v>119</v>
      </c>
      <c r="J122" s="46" t="s">
        <v>29</v>
      </c>
      <c r="K122" s="149">
        <v>50</v>
      </c>
    </row>
    <row r="123" spans="1:11">
      <c r="A123" s="45">
        <v>120</v>
      </c>
      <c r="B123" s="46" t="s">
        <v>1638</v>
      </c>
      <c r="C123" s="149">
        <v>36</v>
      </c>
      <c r="D123" s="34"/>
      <c r="H123" s="34"/>
      <c r="I123" s="45">
        <v>120</v>
      </c>
      <c r="J123" s="46" t="s">
        <v>101</v>
      </c>
      <c r="K123" s="149">
        <v>47</v>
      </c>
    </row>
    <row r="124" spans="1:11">
      <c r="A124" s="45">
        <v>121</v>
      </c>
      <c r="B124" s="46" t="s">
        <v>96</v>
      </c>
      <c r="C124" s="149">
        <v>35</v>
      </c>
      <c r="D124" s="34"/>
      <c r="H124" s="34"/>
      <c r="I124" s="45">
        <v>121</v>
      </c>
      <c r="J124" s="46" t="s">
        <v>1452</v>
      </c>
      <c r="K124" s="149">
        <v>47</v>
      </c>
    </row>
    <row r="125" spans="1:11">
      <c r="A125" s="45">
        <v>122</v>
      </c>
      <c r="B125" s="46" t="s">
        <v>2313</v>
      </c>
      <c r="C125" s="149">
        <v>35</v>
      </c>
      <c r="D125" s="34"/>
      <c r="H125" s="34"/>
      <c r="I125" s="45">
        <v>122</v>
      </c>
      <c r="J125" s="46" t="s">
        <v>93</v>
      </c>
      <c r="K125" s="149">
        <v>47</v>
      </c>
    </row>
    <row r="126" spans="1:11">
      <c r="A126" s="45">
        <v>123</v>
      </c>
      <c r="B126" s="46" t="s">
        <v>1862</v>
      </c>
      <c r="C126" s="149">
        <v>34</v>
      </c>
      <c r="D126" s="34"/>
      <c r="H126" s="34"/>
      <c r="I126" s="45">
        <v>123</v>
      </c>
      <c r="J126" s="46" t="s">
        <v>1627</v>
      </c>
      <c r="K126" s="149">
        <v>45</v>
      </c>
    </row>
    <row r="127" spans="1:11">
      <c r="A127" s="45">
        <v>124</v>
      </c>
      <c r="B127" s="46" t="s">
        <v>42</v>
      </c>
      <c r="C127" s="149">
        <v>34</v>
      </c>
      <c r="D127" s="34"/>
      <c r="H127" s="34"/>
      <c r="I127" s="45">
        <v>124</v>
      </c>
      <c r="J127" s="46" t="s">
        <v>2168</v>
      </c>
      <c r="K127" s="149">
        <v>45</v>
      </c>
    </row>
    <row r="128" spans="1:11">
      <c r="A128" s="45">
        <v>125</v>
      </c>
      <c r="B128" s="46" t="s">
        <v>93</v>
      </c>
      <c r="C128" s="149">
        <v>33</v>
      </c>
      <c r="D128" s="34"/>
      <c r="H128" s="34"/>
      <c r="I128" s="45">
        <v>125</v>
      </c>
      <c r="J128" s="46" t="s">
        <v>2314</v>
      </c>
      <c r="K128" s="149">
        <v>43</v>
      </c>
    </row>
    <row r="129" spans="1:11">
      <c r="A129" s="45">
        <v>126</v>
      </c>
      <c r="B129" s="46" t="s">
        <v>2315</v>
      </c>
      <c r="C129" s="149">
        <v>32</v>
      </c>
      <c r="D129" s="34"/>
      <c r="H129" s="34"/>
      <c r="I129" s="45">
        <v>126</v>
      </c>
      <c r="J129" s="46" t="s">
        <v>2102</v>
      </c>
      <c r="K129" s="149">
        <v>42</v>
      </c>
    </row>
    <row r="130" spans="1:11">
      <c r="A130" s="45">
        <v>127</v>
      </c>
      <c r="B130" s="46" t="s">
        <v>2635</v>
      </c>
      <c r="C130" s="149">
        <v>32</v>
      </c>
      <c r="D130" s="34"/>
      <c r="H130" s="34"/>
      <c r="I130" s="45">
        <v>127</v>
      </c>
      <c r="J130" s="46" t="s">
        <v>1450</v>
      </c>
      <c r="K130" s="149">
        <v>39</v>
      </c>
    </row>
    <row r="131" spans="1:11">
      <c r="A131" s="45">
        <v>128</v>
      </c>
      <c r="B131" s="46" t="s">
        <v>2636</v>
      </c>
      <c r="C131" s="149">
        <v>30</v>
      </c>
      <c r="D131" s="34"/>
      <c r="H131" s="34"/>
      <c r="I131" s="45">
        <v>128</v>
      </c>
      <c r="J131" s="46" t="s">
        <v>2633</v>
      </c>
      <c r="K131" s="149">
        <v>38</v>
      </c>
    </row>
    <row r="132" spans="1:11">
      <c r="A132" s="45">
        <v>129</v>
      </c>
      <c r="B132" s="46" t="s">
        <v>1449</v>
      </c>
      <c r="C132" s="149">
        <v>30</v>
      </c>
      <c r="D132" s="34"/>
      <c r="H132" s="34"/>
      <c r="I132" s="45">
        <v>129</v>
      </c>
      <c r="J132" s="46" t="s">
        <v>2634</v>
      </c>
      <c r="K132" s="149">
        <v>36</v>
      </c>
    </row>
    <row r="133" spans="1:11">
      <c r="A133" s="45">
        <v>130</v>
      </c>
      <c r="B133" s="46" t="s">
        <v>2098</v>
      </c>
      <c r="C133" s="149">
        <v>29</v>
      </c>
      <c r="D133" s="34"/>
      <c r="H133" s="34"/>
      <c r="I133" s="45">
        <v>130</v>
      </c>
      <c r="J133" s="46" t="s">
        <v>96</v>
      </c>
      <c r="K133" s="149">
        <v>35</v>
      </c>
    </row>
    <row r="134" spans="1:11">
      <c r="A134" s="45">
        <v>131</v>
      </c>
      <c r="B134" s="46" t="s">
        <v>2314</v>
      </c>
      <c r="C134" s="149">
        <v>29</v>
      </c>
      <c r="D134" s="34"/>
      <c r="H134" s="34"/>
      <c r="I134" s="45">
        <v>131</v>
      </c>
      <c r="J134" s="46" t="s">
        <v>1862</v>
      </c>
      <c r="K134" s="149">
        <v>34</v>
      </c>
    </row>
    <row r="135" spans="1:11">
      <c r="A135" s="45">
        <v>132</v>
      </c>
      <c r="B135" s="46" t="s">
        <v>2167</v>
      </c>
      <c r="C135" s="149">
        <v>29</v>
      </c>
      <c r="D135" s="34"/>
      <c r="H135" s="34"/>
      <c r="I135" s="45">
        <v>132</v>
      </c>
      <c r="J135" s="46" t="s">
        <v>42</v>
      </c>
      <c r="K135" s="149">
        <v>34</v>
      </c>
    </row>
    <row r="136" spans="1:11">
      <c r="A136" s="45">
        <v>133</v>
      </c>
      <c r="B136" s="46" t="s">
        <v>2637</v>
      </c>
      <c r="C136" s="149">
        <v>28</v>
      </c>
      <c r="D136" s="34"/>
      <c r="H136" s="34"/>
      <c r="I136" s="45">
        <v>133</v>
      </c>
      <c r="J136" s="46" t="s">
        <v>2644</v>
      </c>
      <c r="K136" s="149">
        <v>34</v>
      </c>
    </row>
    <row r="137" spans="1:11">
      <c r="A137" s="45">
        <v>134</v>
      </c>
      <c r="B137" s="46" t="s">
        <v>2638</v>
      </c>
      <c r="C137" s="149">
        <v>28</v>
      </c>
      <c r="D137" s="34"/>
      <c r="H137" s="34"/>
      <c r="I137" s="45">
        <v>134</v>
      </c>
      <c r="J137" s="46" t="s">
        <v>2635</v>
      </c>
      <c r="K137" s="149">
        <v>32</v>
      </c>
    </row>
    <row r="138" spans="1:11">
      <c r="A138" s="45">
        <v>135</v>
      </c>
      <c r="B138" s="46" t="s">
        <v>101</v>
      </c>
      <c r="C138" s="149">
        <v>27</v>
      </c>
      <c r="D138" s="34"/>
      <c r="H138" s="34"/>
      <c r="I138" s="45">
        <v>135</v>
      </c>
      <c r="J138" s="46" t="s">
        <v>2315</v>
      </c>
      <c r="K138" s="149">
        <v>32</v>
      </c>
    </row>
    <row r="139" spans="1:11">
      <c r="A139" s="45">
        <v>136</v>
      </c>
      <c r="B139" s="46" t="s">
        <v>2639</v>
      </c>
      <c r="C139" s="149">
        <v>26</v>
      </c>
      <c r="D139" s="34"/>
      <c r="H139" s="34"/>
      <c r="I139" s="45">
        <v>136</v>
      </c>
      <c r="J139" s="46" t="s">
        <v>1449</v>
      </c>
      <c r="K139" s="149">
        <v>30</v>
      </c>
    </row>
    <row r="140" spans="1:11">
      <c r="A140" s="45">
        <v>137</v>
      </c>
      <c r="B140" s="46" t="s">
        <v>32</v>
      </c>
      <c r="C140" s="149">
        <v>25</v>
      </c>
      <c r="D140" s="34"/>
      <c r="H140" s="34"/>
      <c r="I140" s="45">
        <v>137</v>
      </c>
      <c r="J140" s="46" t="s">
        <v>2636</v>
      </c>
      <c r="K140" s="149">
        <v>30</v>
      </c>
    </row>
    <row r="141" spans="1:11">
      <c r="A141" s="45">
        <v>138</v>
      </c>
      <c r="B141" s="46" t="s">
        <v>2093</v>
      </c>
      <c r="C141" s="149">
        <v>24</v>
      </c>
      <c r="D141" s="34"/>
      <c r="H141" s="34"/>
      <c r="I141" s="45">
        <v>138</v>
      </c>
      <c r="J141" s="46" t="s">
        <v>2316</v>
      </c>
      <c r="K141" s="149">
        <v>29</v>
      </c>
    </row>
    <row r="142" spans="1:11">
      <c r="A142" s="45">
        <v>139</v>
      </c>
      <c r="B142" s="46" t="s">
        <v>2640</v>
      </c>
      <c r="C142" s="149">
        <v>24</v>
      </c>
      <c r="D142" s="34"/>
      <c r="F142" s="128"/>
      <c r="H142" s="34"/>
      <c r="I142" s="45">
        <v>139</v>
      </c>
      <c r="J142" s="46" t="s">
        <v>2098</v>
      </c>
      <c r="K142" s="149">
        <v>29</v>
      </c>
    </row>
    <row r="143" spans="1:11">
      <c r="A143" s="45">
        <v>140</v>
      </c>
      <c r="B143" s="46" t="s">
        <v>2641</v>
      </c>
      <c r="C143" s="149">
        <v>23</v>
      </c>
      <c r="D143" s="34"/>
      <c r="F143" s="128"/>
      <c r="H143" s="34"/>
      <c r="I143" s="45">
        <v>140</v>
      </c>
      <c r="J143" s="46" t="s">
        <v>2167</v>
      </c>
      <c r="K143" s="149">
        <v>29</v>
      </c>
    </row>
    <row r="144" spans="1:11">
      <c r="A144" s="45">
        <v>141</v>
      </c>
      <c r="B144" s="46" t="s">
        <v>1447</v>
      </c>
      <c r="C144" s="149">
        <v>23</v>
      </c>
      <c r="D144" s="34"/>
      <c r="F144" s="128"/>
      <c r="H144" s="34"/>
      <c r="I144" s="45">
        <v>141</v>
      </c>
      <c r="J144" s="46" t="s">
        <v>2638</v>
      </c>
      <c r="K144" s="149">
        <v>28</v>
      </c>
    </row>
    <row r="145" spans="1:11">
      <c r="A145" s="45">
        <v>142</v>
      </c>
      <c r="B145" s="46" t="s">
        <v>2100</v>
      </c>
      <c r="C145" s="149">
        <v>23</v>
      </c>
      <c r="D145" s="34"/>
      <c r="F145" s="128"/>
      <c r="H145" s="34"/>
      <c r="I145" s="45">
        <v>142</v>
      </c>
      <c r="J145" s="46" t="s">
        <v>107</v>
      </c>
      <c r="K145" s="149">
        <v>28</v>
      </c>
    </row>
    <row r="146" spans="1:11">
      <c r="A146" s="45">
        <v>143</v>
      </c>
      <c r="B146" s="46" t="s">
        <v>104</v>
      </c>
      <c r="C146" s="149">
        <v>22</v>
      </c>
      <c r="D146" s="34"/>
      <c r="F146" s="128"/>
      <c r="H146" s="34"/>
      <c r="I146" s="45">
        <v>143</v>
      </c>
      <c r="J146" s="46" t="s">
        <v>2637</v>
      </c>
      <c r="K146" s="149">
        <v>28</v>
      </c>
    </row>
    <row r="147" spans="1:11">
      <c r="A147" s="45">
        <v>144</v>
      </c>
      <c r="B147" s="46" t="s">
        <v>29</v>
      </c>
      <c r="C147" s="149">
        <v>22</v>
      </c>
      <c r="D147" s="34"/>
      <c r="F147" s="128"/>
      <c r="H147" s="34"/>
      <c r="I147" s="45">
        <v>144</v>
      </c>
      <c r="J147" s="46" t="s">
        <v>2643</v>
      </c>
      <c r="K147" s="149">
        <v>27</v>
      </c>
    </row>
    <row r="148" spans="1:11">
      <c r="A148" s="45">
        <v>145</v>
      </c>
      <c r="B148" s="46" t="s">
        <v>1863</v>
      </c>
      <c r="C148" s="149">
        <v>21</v>
      </c>
      <c r="D148" s="34"/>
      <c r="H148" s="34"/>
      <c r="I148" s="45">
        <v>145</v>
      </c>
      <c r="J148" s="46" t="s">
        <v>2639</v>
      </c>
      <c r="K148" s="149">
        <v>26</v>
      </c>
    </row>
    <row r="149" spans="1:11">
      <c r="A149" s="45">
        <v>146</v>
      </c>
      <c r="B149" s="46" t="s">
        <v>1641</v>
      </c>
      <c r="C149" s="149">
        <v>21</v>
      </c>
      <c r="D149" s="34"/>
      <c r="H149" s="34"/>
      <c r="I149" s="45">
        <v>146</v>
      </c>
      <c r="J149" s="46" t="s">
        <v>1440</v>
      </c>
      <c r="K149" s="149">
        <v>25</v>
      </c>
    </row>
    <row r="150" spans="1:11">
      <c r="A150" s="45">
        <v>147</v>
      </c>
      <c r="B150" s="46" t="s">
        <v>2642</v>
      </c>
      <c r="C150" s="149">
        <v>21</v>
      </c>
      <c r="D150" s="34"/>
      <c r="H150" s="34"/>
      <c r="I150" s="45">
        <v>147</v>
      </c>
      <c r="J150" s="46" t="s">
        <v>2640</v>
      </c>
      <c r="K150" s="149">
        <v>24</v>
      </c>
    </row>
    <row r="151" spans="1:11">
      <c r="A151" s="45">
        <v>148</v>
      </c>
      <c r="B151" s="46" t="s">
        <v>1858</v>
      </c>
      <c r="C151" s="149">
        <v>20</v>
      </c>
      <c r="D151" s="34"/>
      <c r="H151" s="34"/>
      <c r="I151" s="45">
        <v>148</v>
      </c>
      <c r="J151" s="46" t="s">
        <v>2641</v>
      </c>
      <c r="K151" s="149">
        <v>23</v>
      </c>
    </row>
    <row r="152" spans="1:11">
      <c r="A152" s="45">
        <v>149</v>
      </c>
      <c r="B152" s="46" t="s">
        <v>1642</v>
      </c>
      <c r="C152" s="149">
        <v>20</v>
      </c>
      <c r="D152" s="34"/>
      <c r="H152" s="34"/>
      <c r="I152" s="45">
        <v>149</v>
      </c>
      <c r="J152" s="46" t="s">
        <v>2100</v>
      </c>
      <c r="K152" s="149">
        <v>23</v>
      </c>
    </row>
    <row r="153" spans="1:11">
      <c r="A153" s="45">
        <v>150</v>
      </c>
      <c r="B153" s="46" t="s">
        <v>2643</v>
      </c>
      <c r="C153" s="149">
        <v>19</v>
      </c>
      <c r="D153" s="34"/>
      <c r="H153" s="34"/>
      <c r="I153" s="45">
        <v>150</v>
      </c>
      <c r="J153" s="46" t="s">
        <v>1447</v>
      </c>
      <c r="K153" s="149">
        <v>23</v>
      </c>
    </row>
    <row r="154" spans="1:11">
      <c r="A154" s="45">
        <v>151</v>
      </c>
      <c r="B154" s="46" t="s">
        <v>1643</v>
      </c>
      <c r="C154" s="149">
        <v>19</v>
      </c>
      <c r="D154" s="34"/>
      <c r="H154" s="34"/>
      <c r="I154" s="45">
        <v>151</v>
      </c>
      <c r="J154" s="46" t="s">
        <v>104</v>
      </c>
      <c r="K154" s="149">
        <v>22</v>
      </c>
    </row>
    <row r="155" spans="1:11">
      <c r="A155" s="45">
        <v>152</v>
      </c>
      <c r="B155" s="46" t="s">
        <v>2103</v>
      </c>
      <c r="C155" s="149">
        <v>18</v>
      </c>
      <c r="D155" s="34"/>
      <c r="H155" s="34"/>
      <c r="I155" s="45">
        <v>152</v>
      </c>
      <c r="J155" s="46" t="s">
        <v>1641</v>
      </c>
      <c r="K155" s="149">
        <v>21</v>
      </c>
    </row>
    <row r="156" spans="1:11">
      <c r="A156" s="45">
        <v>153</v>
      </c>
      <c r="B156" s="46" t="s">
        <v>1456</v>
      </c>
      <c r="C156" s="149">
        <v>17</v>
      </c>
      <c r="D156" s="34"/>
      <c r="H156" s="34"/>
      <c r="I156" s="45">
        <v>153</v>
      </c>
      <c r="J156" s="46" t="s">
        <v>2642</v>
      </c>
      <c r="K156" s="149">
        <v>21</v>
      </c>
    </row>
    <row r="157" spans="1:11">
      <c r="A157" s="45">
        <v>154</v>
      </c>
      <c r="B157" s="46" t="s">
        <v>2644</v>
      </c>
      <c r="C157" s="149">
        <v>16</v>
      </c>
      <c r="D157" s="34"/>
      <c r="H157" s="34"/>
      <c r="I157" s="45">
        <v>154</v>
      </c>
      <c r="J157" s="46" t="s">
        <v>58</v>
      </c>
      <c r="K157" s="149">
        <v>21</v>
      </c>
    </row>
    <row r="158" spans="1:11">
      <c r="A158" s="45">
        <v>155</v>
      </c>
      <c r="B158" s="46" t="s">
        <v>2316</v>
      </c>
      <c r="C158" s="149">
        <v>16</v>
      </c>
      <c r="D158" s="34"/>
      <c r="H158" s="34"/>
      <c r="I158" s="45">
        <v>155</v>
      </c>
      <c r="J158" s="46" t="s">
        <v>2647</v>
      </c>
      <c r="K158" s="149">
        <v>21</v>
      </c>
    </row>
    <row r="159" spans="1:11">
      <c r="A159" s="45">
        <v>156</v>
      </c>
      <c r="B159" s="46" t="s">
        <v>2645</v>
      </c>
      <c r="C159" s="149">
        <v>16</v>
      </c>
      <c r="D159" s="34"/>
      <c r="H159" s="34"/>
      <c r="I159" s="45">
        <v>156</v>
      </c>
      <c r="J159" s="46" t="s">
        <v>1642</v>
      </c>
      <c r="K159" s="149">
        <v>20</v>
      </c>
    </row>
    <row r="160" spans="1:11">
      <c r="A160" s="45">
        <v>157</v>
      </c>
      <c r="B160" s="46" t="s">
        <v>2646</v>
      </c>
      <c r="C160" s="149">
        <v>12</v>
      </c>
      <c r="D160" s="34"/>
      <c r="H160" s="34"/>
      <c r="I160" s="45">
        <v>157</v>
      </c>
      <c r="J160" s="46" t="s">
        <v>1643</v>
      </c>
      <c r="K160" s="149">
        <v>19</v>
      </c>
    </row>
    <row r="161" spans="1:11">
      <c r="A161" s="45">
        <v>158</v>
      </c>
      <c r="B161" s="46" t="s">
        <v>2647</v>
      </c>
      <c r="C161" s="149">
        <v>12</v>
      </c>
      <c r="D161" s="34"/>
      <c r="H161" s="34"/>
      <c r="I161" s="45">
        <v>158</v>
      </c>
      <c r="J161" s="46" t="s">
        <v>2103</v>
      </c>
      <c r="K161" s="149">
        <v>18</v>
      </c>
    </row>
    <row r="162" spans="1:11">
      <c r="A162" s="45">
        <v>159</v>
      </c>
      <c r="B162" s="46" t="s">
        <v>92</v>
      </c>
      <c r="C162" s="149">
        <v>8</v>
      </c>
      <c r="D162" s="34"/>
      <c r="H162" s="34"/>
      <c r="I162" s="45">
        <v>159</v>
      </c>
      <c r="J162" s="46" t="s">
        <v>1456</v>
      </c>
      <c r="K162" s="149">
        <v>17</v>
      </c>
    </row>
    <row r="163" spans="1:11">
      <c r="A163" s="45">
        <v>160</v>
      </c>
      <c r="B163" s="46" t="s">
        <v>49</v>
      </c>
      <c r="C163" s="149">
        <v>6</v>
      </c>
      <c r="D163" s="34"/>
      <c r="H163" s="34"/>
      <c r="I163" s="45">
        <v>160</v>
      </c>
      <c r="J163" s="46" t="s">
        <v>2645</v>
      </c>
      <c r="K163" s="149">
        <v>16</v>
      </c>
    </row>
    <row r="164" spans="1:11">
      <c r="A164" s="45">
        <v>161</v>
      </c>
      <c r="B164" s="46" t="s">
        <v>2648</v>
      </c>
      <c r="C164" s="149">
        <v>5</v>
      </c>
      <c r="D164" s="34"/>
      <c r="H164" s="34"/>
      <c r="I164" s="45">
        <v>161</v>
      </c>
      <c r="J164" s="46" t="s">
        <v>1644</v>
      </c>
      <c r="K164" s="149">
        <v>16</v>
      </c>
    </row>
    <row r="165" spans="1:11">
      <c r="A165" s="45">
        <v>162</v>
      </c>
      <c r="B165" s="46" t="s">
        <v>1448</v>
      </c>
      <c r="C165" s="149">
        <v>5</v>
      </c>
      <c r="D165" s="34"/>
      <c r="H165" s="34"/>
      <c r="I165" s="45">
        <v>162</v>
      </c>
      <c r="J165" s="46" t="s">
        <v>2646</v>
      </c>
      <c r="K165" s="149">
        <v>12</v>
      </c>
    </row>
    <row r="166" spans="1:11">
      <c r="A166" s="45">
        <v>163</v>
      </c>
      <c r="B166" s="46" t="s">
        <v>2649</v>
      </c>
      <c r="C166" s="149">
        <v>4</v>
      </c>
      <c r="D166" s="34"/>
      <c r="H166" s="34"/>
      <c r="I166" s="45">
        <v>163</v>
      </c>
      <c r="J166" s="46" t="s">
        <v>49</v>
      </c>
      <c r="K166" s="149">
        <v>10</v>
      </c>
    </row>
    <row r="167" spans="1:11">
      <c r="A167" s="45">
        <v>164</v>
      </c>
      <c r="B167" s="46" t="s">
        <v>1864</v>
      </c>
      <c r="C167" s="149">
        <v>2</v>
      </c>
      <c r="D167" s="34"/>
      <c r="H167" s="34"/>
      <c r="I167" s="45">
        <v>164</v>
      </c>
      <c r="J167" s="46" t="s">
        <v>2653</v>
      </c>
      <c r="K167" s="149">
        <v>9</v>
      </c>
    </row>
    <row r="168" spans="1:11">
      <c r="A168" s="45">
        <v>165</v>
      </c>
      <c r="B168" s="46" t="s">
        <v>2650</v>
      </c>
      <c r="C168" s="149">
        <v>1</v>
      </c>
      <c r="D168" s="34"/>
      <c r="H168" s="34"/>
      <c r="I168" s="45">
        <v>165</v>
      </c>
      <c r="J168" s="46" t="s">
        <v>92</v>
      </c>
      <c r="K168" s="149">
        <v>8</v>
      </c>
    </row>
    <row r="169" spans="1:11">
      <c r="A169" s="45">
        <v>166</v>
      </c>
      <c r="B169" s="46" t="s">
        <v>2105</v>
      </c>
      <c r="C169" s="149">
        <v>1</v>
      </c>
      <c r="D169" s="34"/>
      <c r="H169" s="34"/>
      <c r="I169" s="45">
        <v>166</v>
      </c>
      <c r="J169" s="46" t="s">
        <v>1448</v>
      </c>
      <c r="K169" s="149">
        <v>5</v>
      </c>
    </row>
    <row r="170" spans="1:11">
      <c r="B170" s="112" t="s">
        <v>118</v>
      </c>
      <c r="C170" s="148">
        <v>31044</v>
      </c>
      <c r="H170" s="34"/>
      <c r="I170" s="45">
        <v>167</v>
      </c>
      <c r="J170" s="46" t="s">
        <v>2648</v>
      </c>
      <c r="K170" s="149">
        <v>5</v>
      </c>
    </row>
    <row r="171" spans="1:11">
      <c r="B171" s="2"/>
      <c r="H171" s="34"/>
      <c r="I171" s="45">
        <v>168</v>
      </c>
      <c r="J171" s="46" t="s">
        <v>2649</v>
      </c>
      <c r="K171" s="149">
        <v>4</v>
      </c>
    </row>
    <row r="172" spans="1:11">
      <c r="B172" s="2"/>
      <c r="H172" s="34"/>
      <c r="I172" s="45">
        <v>169</v>
      </c>
      <c r="J172" s="46" t="s">
        <v>1864</v>
      </c>
      <c r="K172" s="149">
        <v>2</v>
      </c>
    </row>
    <row r="173" spans="1:11">
      <c r="B173" s="2"/>
      <c r="H173" s="34"/>
      <c r="I173" s="45">
        <v>170</v>
      </c>
      <c r="J173" s="46" t="s">
        <v>2650</v>
      </c>
      <c r="K173" s="149">
        <v>1</v>
      </c>
    </row>
    <row r="174" spans="1:11">
      <c r="B174" s="2"/>
      <c r="H174" s="34"/>
      <c r="I174" s="45">
        <v>171</v>
      </c>
      <c r="J174" s="46" t="s">
        <v>2105</v>
      </c>
      <c r="K174" s="149">
        <v>1</v>
      </c>
    </row>
    <row r="175" spans="1:11">
      <c r="B175" s="2"/>
      <c r="J175" s="112" t="s">
        <v>118</v>
      </c>
      <c r="K175" s="148">
        <v>35823</v>
      </c>
    </row>
    <row r="176" spans="1:11">
      <c r="B176" s="2"/>
    </row>
    <row r="177" spans="2:4">
      <c r="B177" s="2"/>
    </row>
    <row r="178" spans="2:4">
      <c r="B178" s="2"/>
    </row>
    <row r="179" spans="2:4">
      <c r="B179" s="2"/>
      <c r="D179" s="128"/>
    </row>
    <row r="180" spans="2:4">
      <c r="B180" s="2"/>
      <c r="D180" s="128"/>
    </row>
    <row r="181" spans="2:4">
      <c r="B181" s="2"/>
      <c r="D181" s="128"/>
    </row>
    <row r="182" spans="2:4">
      <c r="B182" s="2"/>
      <c r="D182" s="128"/>
    </row>
    <row r="183" spans="2:4">
      <c r="B183" s="2"/>
      <c r="D183" s="128"/>
    </row>
    <row r="184" spans="2:4">
      <c r="B184" s="2"/>
      <c r="D184" s="128"/>
    </row>
    <row r="185" spans="2:4">
      <c r="B185" s="2"/>
      <c r="D185" s="128"/>
    </row>
    <row r="186" spans="2:4">
      <c r="B186" s="2"/>
      <c r="D186" s="128"/>
    </row>
    <row r="187" spans="2:4">
      <c r="B187" s="2"/>
      <c r="D187" s="128"/>
    </row>
    <row r="188" spans="2:4">
      <c r="B188" s="2"/>
      <c r="D188" s="128"/>
    </row>
    <row r="189" spans="2:4">
      <c r="B189" s="2"/>
      <c r="D189" s="128"/>
    </row>
    <row r="190" spans="2:4">
      <c r="B190" s="2"/>
      <c r="C190" s="142"/>
    </row>
    <row r="191" spans="2:4">
      <c r="B191" s="2"/>
      <c r="C191" s="142"/>
    </row>
    <row r="192" spans="2:4">
      <c r="B192" s="2"/>
      <c r="C192" s="142"/>
    </row>
    <row r="193" spans="2:3">
      <c r="B193" s="2"/>
      <c r="C193" s="142"/>
    </row>
    <row r="194" spans="2:3">
      <c r="B194" s="2"/>
      <c r="C194" s="142"/>
    </row>
    <row r="195" spans="2:3">
      <c r="B195" s="2"/>
      <c r="C195" s="142"/>
    </row>
    <row r="196" spans="2:3">
      <c r="B196" s="2"/>
      <c r="C196" s="142"/>
    </row>
    <row r="197" spans="2:3">
      <c r="B197" s="2"/>
      <c r="C197" s="142"/>
    </row>
    <row r="198" spans="2:3">
      <c r="B198" s="2"/>
      <c r="C198" s="142"/>
    </row>
    <row r="199" spans="2:3">
      <c r="B199" s="2"/>
      <c r="C199" s="142"/>
    </row>
    <row r="200" spans="2:3">
      <c r="B200" s="2"/>
      <c r="C200" s="142"/>
    </row>
    <row r="201" spans="2:3">
      <c r="B201" s="2"/>
      <c r="C201" s="142"/>
    </row>
    <row r="202" spans="2:3">
      <c r="B202" s="8"/>
      <c r="C202" s="141"/>
    </row>
    <row r="203" spans="2:3">
      <c r="B203" s="2"/>
      <c r="C203" s="142"/>
    </row>
    <row r="204" spans="2:3">
      <c r="B204" s="2"/>
      <c r="C204" s="142"/>
    </row>
    <row r="205" spans="2:3">
      <c r="B205" s="2"/>
      <c r="C205" s="142"/>
    </row>
    <row r="206" spans="2:3">
      <c r="B206" s="2"/>
      <c r="C206" s="142"/>
    </row>
    <row r="207" spans="2:3">
      <c r="B207" s="2"/>
      <c r="C207" s="142"/>
    </row>
    <row r="208" spans="2:3">
      <c r="B208" s="2"/>
      <c r="C208" s="142"/>
    </row>
    <row r="209" spans="2:3">
      <c r="B209" s="2"/>
      <c r="C209" s="142"/>
    </row>
    <row r="210" spans="2:3">
      <c r="B210" s="2"/>
      <c r="C210" s="142"/>
    </row>
    <row r="211" spans="2:3">
      <c r="B211" s="2"/>
      <c r="C211" s="142"/>
    </row>
    <row r="212" spans="2:3">
      <c r="B212" s="2"/>
      <c r="C212" s="142"/>
    </row>
    <row r="213" spans="2:3">
      <c r="B213" s="2"/>
      <c r="C213" s="142"/>
    </row>
    <row r="214" spans="2:3">
      <c r="B214" s="2"/>
      <c r="C214" s="142"/>
    </row>
    <row r="215" spans="2:3">
      <c r="B215" s="2"/>
      <c r="C215" s="142"/>
    </row>
    <row r="216" spans="2:3">
      <c r="B216" s="2"/>
      <c r="C216" s="142"/>
    </row>
    <row r="217" spans="2:3">
      <c r="B217" s="2"/>
      <c r="C217" s="142"/>
    </row>
    <row r="218" spans="2:3">
      <c r="B218" s="2"/>
      <c r="C218" s="142"/>
    </row>
    <row r="219" spans="2:3">
      <c r="B219" s="2"/>
      <c r="C219" s="142"/>
    </row>
    <row r="220" spans="2:3">
      <c r="B220" s="2"/>
      <c r="C220" s="142"/>
    </row>
    <row r="221" spans="2:3">
      <c r="B221" s="2"/>
      <c r="C221" s="142"/>
    </row>
    <row r="222" spans="2:3">
      <c r="B222" s="2"/>
      <c r="C222" s="142"/>
    </row>
    <row r="223" spans="2:3">
      <c r="B223" s="2"/>
      <c r="C223" s="142"/>
    </row>
    <row r="224" spans="2:3">
      <c r="B224" s="2"/>
      <c r="C224" s="142"/>
    </row>
    <row r="225" spans="2:3">
      <c r="B225" s="2"/>
      <c r="C225" s="142"/>
    </row>
    <row r="226" spans="2:3">
      <c r="B226" s="8"/>
      <c r="C226" s="141"/>
    </row>
    <row r="227" spans="2:3">
      <c r="B227" s="2"/>
      <c r="C227" s="142"/>
    </row>
    <row r="228" spans="2:3">
      <c r="B228" s="2"/>
      <c r="C228" s="142"/>
    </row>
    <row r="229" spans="2:3">
      <c r="B229" s="2"/>
      <c r="C229" s="142"/>
    </row>
    <row r="230" spans="2:3">
      <c r="B230" s="2"/>
      <c r="C230" s="142"/>
    </row>
    <row r="231" spans="2:3">
      <c r="B231" s="2"/>
      <c r="C231" s="142"/>
    </row>
    <row r="232" spans="2:3">
      <c r="B232" s="2"/>
      <c r="C232" s="142"/>
    </row>
    <row r="233" spans="2:3">
      <c r="B233" s="2"/>
      <c r="C233" s="142"/>
    </row>
    <row r="234" spans="2:3">
      <c r="B234" s="2"/>
      <c r="C234" s="142"/>
    </row>
    <row r="235" spans="2:3">
      <c r="B235" s="2"/>
      <c r="C235" s="142"/>
    </row>
    <row r="236" spans="2:3">
      <c r="B236" s="2"/>
      <c r="C236" s="142"/>
    </row>
    <row r="237" spans="2:3">
      <c r="B237" s="2"/>
      <c r="C237" s="142"/>
    </row>
    <row r="238" spans="2:3">
      <c r="B238" s="2"/>
      <c r="C238" s="142"/>
    </row>
    <row r="239" spans="2:3">
      <c r="B239" s="2"/>
      <c r="C239" s="142"/>
    </row>
    <row r="240" spans="2:3">
      <c r="B240" s="2"/>
      <c r="C240" s="142"/>
    </row>
    <row r="241" spans="2:3">
      <c r="B241" s="2"/>
      <c r="C241" s="142"/>
    </row>
    <row r="242" spans="2:3">
      <c r="B242" s="2"/>
      <c r="C242" s="142"/>
    </row>
    <row r="243" spans="2:3">
      <c r="B243" s="2"/>
      <c r="C243" s="142"/>
    </row>
    <row r="244" spans="2:3">
      <c r="B244" s="2"/>
      <c r="C244" s="142"/>
    </row>
    <row r="245" spans="2:3">
      <c r="B245" s="2"/>
      <c r="C245" s="142"/>
    </row>
    <row r="246" spans="2:3">
      <c r="B246" s="2"/>
      <c r="C246" s="142"/>
    </row>
    <row r="247" spans="2:3">
      <c r="B247" s="2"/>
      <c r="C247" s="142"/>
    </row>
    <row r="248" spans="2:3">
      <c r="B248" s="2"/>
      <c r="C248" s="142"/>
    </row>
    <row r="249" spans="2:3">
      <c r="B249" s="2"/>
      <c r="C249" s="142"/>
    </row>
    <row r="250" spans="2:3">
      <c r="B250" s="2"/>
      <c r="C250" s="142"/>
    </row>
    <row r="251" spans="2:3">
      <c r="B251" s="2"/>
      <c r="C251" s="142"/>
    </row>
    <row r="252" spans="2:3">
      <c r="B252" s="2"/>
      <c r="C252" s="142"/>
    </row>
    <row r="253" spans="2:3">
      <c r="B253" s="2"/>
      <c r="C253" s="142"/>
    </row>
    <row r="254" spans="2:3">
      <c r="B254" s="2"/>
      <c r="C254" s="142"/>
    </row>
    <row r="255" spans="2:3">
      <c r="B255" s="2"/>
      <c r="C255" s="142"/>
    </row>
    <row r="256" spans="2:3">
      <c r="B256" s="2"/>
      <c r="C256" s="142"/>
    </row>
    <row r="257" spans="2:3">
      <c r="B257" s="2"/>
      <c r="C257" s="142"/>
    </row>
    <row r="258" spans="2:3">
      <c r="B258" s="2"/>
      <c r="C258" s="142"/>
    </row>
    <row r="259" spans="2:3">
      <c r="B259" s="2"/>
      <c r="C259" s="142"/>
    </row>
    <row r="260" spans="2:3">
      <c r="B260" s="2"/>
      <c r="C260" s="142"/>
    </row>
    <row r="261" spans="2:3">
      <c r="B261" s="2"/>
      <c r="C261" s="142"/>
    </row>
    <row r="262" spans="2:3">
      <c r="B262" s="2"/>
      <c r="C262" s="142"/>
    </row>
    <row r="263" spans="2:3">
      <c r="B263" s="8"/>
      <c r="C263" s="141"/>
    </row>
    <row r="264" spans="2:3">
      <c r="B264" s="2"/>
      <c r="C264" s="142"/>
    </row>
    <row r="265" spans="2:3">
      <c r="B265" s="2"/>
      <c r="C265" s="142"/>
    </row>
    <row r="266" spans="2:3">
      <c r="B266" s="2"/>
      <c r="C266" s="142"/>
    </row>
    <row r="267" spans="2:3">
      <c r="B267" s="2"/>
      <c r="C267" s="142"/>
    </row>
    <row r="268" spans="2:3">
      <c r="B268" s="2"/>
      <c r="C268" s="142"/>
    </row>
    <row r="269" spans="2:3">
      <c r="B269" s="2"/>
      <c r="C269" s="142"/>
    </row>
    <row r="270" spans="2:3">
      <c r="B270" s="2"/>
      <c r="C270" s="142"/>
    </row>
    <row r="271" spans="2:3">
      <c r="B271" s="2"/>
      <c r="C271" s="142"/>
    </row>
    <row r="272" spans="2:3">
      <c r="B272" s="2"/>
      <c r="C272" s="142"/>
    </row>
    <row r="273" spans="2:3">
      <c r="B273" s="2"/>
      <c r="C273" s="142"/>
    </row>
    <row r="274" spans="2:3">
      <c r="B274" s="2"/>
      <c r="C274" s="142"/>
    </row>
    <row r="275" spans="2:3">
      <c r="B275" s="2"/>
      <c r="C275" s="142"/>
    </row>
    <row r="276" spans="2:3">
      <c r="B276" s="2"/>
      <c r="C276" s="142"/>
    </row>
    <row r="277" spans="2:3">
      <c r="B277" s="2"/>
      <c r="C277" s="142"/>
    </row>
    <row r="278" spans="2:3">
      <c r="B278" s="2"/>
      <c r="C278" s="142"/>
    </row>
    <row r="279" spans="2:3">
      <c r="B279" s="2"/>
      <c r="C279" s="142"/>
    </row>
    <row r="280" spans="2:3">
      <c r="B280" s="2"/>
      <c r="C280" s="142"/>
    </row>
    <row r="281" spans="2:3">
      <c r="B281" s="2"/>
      <c r="C281" s="142"/>
    </row>
    <row r="282" spans="2:3">
      <c r="B282" s="2"/>
      <c r="C282" s="142"/>
    </row>
    <row r="283" spans="2:3">
      <c r="B283" s="2"/>
      <c r="C283" s="142"/>
    </row>
    <row r="284" spans="2:3">
      <c r="B284" s="2"/>
      <c r="C284" s="142"/>
    </row>
    <row r="285" spans="2:3">
      <c r="B285" s="2"/>
      <c r="C285" s="142"/>
    </row>
    <row r="286" spans="2:3">
      <c r="B286" s="2"/>
      <c r="C286" s="142"/>
    </row>
    <row r="287" spans="2:3">
      <c r="B287" s="2"/>
      <c r="C287" s="142"/>
    </row>
    <row r="288" spans="2:3">
      <c r="B288" s="2"/>
      <c r="C288" s="142"/>
    </row>
    <row r="289" spans="2:3">
      <c r="B289" s="2"/>
      <c r="C289" s="142"/>
    </row>
    <row r="290" spans="2:3">
      <c r="B290" s="2"/>
      <c r="C290" s="142"/>
    </row>
    <row r="291" spans="2:3">
      <c r="B291" s="2"/>
      <c r="C291" s="142"/>
    </row>
    <row r="292" spans="2:3">
      <c r="B292" s="2"/>
      <c r="C292" s="142"/>
    </row>
    <row r="293" spans="2:3">
      <c r="B293" s="2"/>
      <c r="C293" s="142"/>
    </row>
    <row r="294" spans="2:3">
      <c r="B294" s="2"/>
      <c r="C294" s="142"/>
    </row>
    <row r="295" spans="2:3">
      <c r="B295" s="2"/>
      <c r="C295" s="142"/>
    </row>
    <row r="296" spans="2:3">
      <c r="B296" s="2"/>
      <c r="C296" s="142"/>
    </row>
    <row r="297" spans="2:3">
      <c r="B297" s="2"/>
      <c r="C297" s="142"/>
    </row>
    <row r="298" spans="2:3">
      <c r="B298" s="2"/>
      <c r="C298" s="142"/>
    </row>
    <row r="299" spans="2:3">
      <c r="B299" s="2"/>
      <c r="C299" s="142"/>
    </row>
    <row r="300" spans="2:3">
      <c r="B300" s="2"/>
      <c r="C300" s="142"/>
    </row>
    <row r="301" spans="2:3">
      <c r="B301" s="2"/>
      <c r="C301" s="142"/>
    </row>
    <row r="302" spans="2:3">
      <c r="B302" s="8"/>
      <c r="C302" s="141"/>
    </row>
    <row r="303" spans="2:3">
      <c r="B303" s="2"/>
      <c r="C303" s="142"/>
    </row>
    <row r="304" spans="2:3">
      <c r="B304" s="2"/>
      <c r="C304" s="142"/>
    </row>
    <row r="305" spans="2:3">
      <c r="B305" s="2"/>
      <c r="C305" s="142"/>
    </row>
    <row r="306" spans="2:3">
      <c r="B306" s="2"/>
      <c r="C306" s="142"/>
    </row>
    <row r="307" spans="2:3">
      <c r="B307" s="2"/>
      <c r="C307" s="142"/>
    </row>
    <row r="308" spans="2:3">
      <c r="B308" s="2"/>
      <c r="C308" s="142"/>
    </row>
    <row r="309" spans="2:3">
      <c r="B309" s="2"/>
      <c r="C309" s="142"/>
    </row>
    <row r="310" spans="2:3">
      <c r="B310" s="2"/>
      <c r="C310" s="142"/>
    </row>
    <row r="311" spans="2:3">
      <c r="B311" s="2"/>
      <c r="C311" s="142"/>
    </row>
    <row r="312" spans="2:3">
      <c r="B312" s="2"/>
      <c r="C312" s="142"/>
    </row>
    <row r="313" spans="2:3">
      <c r="B313" s="2"/>
      <c r="C313" s="142"/>
    </row>
    <row r="314" spans="2:3">
      <c r="B314" s="2"/>
      <c r="C314" s="142"/>
    </row>
    <row r="315" spans="2:3">
      <c r="B315" s="2"/>
      <c r="C315" s="142"/>
    </row>
    <row r="316" spans="2:3">
      <c r="B316" s="2"/>
      <c r="C316" s="142"/>
    </row>
    <row r="317" spans="2:3">
      <c r="B317" s="2"/>
      <c r="C317" s="142"/>
    </row>
    <row r="318" spans="2:3">
      <c r="B318" s="2"/>
      <c r="C318" s="142"/>
    </row>
    <row r="319" spans="2:3">
      <c r="B319" s="2"/>
      <c r="C319" s="142"/>
    </row>
    <row r="320" spans="2:3">
      <c r="B320" s="2"/>
      <c r="C320" s="142"/>
    </row>
    <row r="321" spans="2:3">
      <c r="B321" s="2"/>
      <c r="C321" s="142"/>
    </row>
    <row r="322" spans="2:3">
      <c r="B322" s="2"/>
      <c r="C322" s="142"/>
    </row>
    <row r="323" spans="2:3">
      <c r="B323" s="2"/>
      <c r="C323" s="142"/>
    </row>
    <row r="324" spans="2:3">
      <c r="B324" s="2"/>
      <c r="C324" s="142"/>
    </row>
    <row r="325" spans="2:3">
      <c r="B325" s="2"/>
      <c r="C325" s="142"/>
    </row>
    <row r="326" spans="2:3">
      <c r="B326" s="2"/>
      <c r="C326" s="142"/>
    </row>
    <row r="327" spans="2:3">
      <c r="B327" s="2"/>
      <c r="C327" s="142"/>
    </row>
    <row r="328" spans="2:3">
      <c r="B328" s="2"/>
      <c r="C328" s="142"/>
    </row>
    <row r="329" spans="2:3">
      <c r="B329" s="2"/>
      <c r="C329" s="142"/>
    </row>
    <row r="330" spans="2:3">
      <c r="B330" s="2"/>
      <c r="C330" s="142"/>
    </row>
    <row r="331" spans="2:3">
      <c r="B331" s="2"/>
      <c r="C331" s="142"/>
    </row>
    <row r="332" spans="2:3">
      <c r="B332" s="2"/>
      <c r="C332" s="142"/>
    </row>
    <row r="333" spans="2:3">
      <c r="B333" s="2"/>
      <c r="C333" s="142"/>
    </row>
    <row r="334" spans="2:3">
      <c r="B334" s="2"/>
      <c r="C334" s="142"/>
    </row>
    <row r="335" spans="2:3">
      <c r="B335" s="2"/>
      <c r="C335" s="142"/>
    </row>
    <row r="336" spans="2:3">
      <c r="B336" s="2"/>
      <c r="C336" s="142"/>
    </row>
    <row r="337" spans="2:3">
      <c r="B337" s="2"/>
      <c r="C337" s="142"/>
    </row>
    <row r="338" spans="2:3">
      <c r="B338" s="2"/>
      <c r="C338" s="142"/>
    </row>
    <row r="339" spans="2:3">
      <c r="B339" s="2"/>
      <c r="C339" s="142"/>
    </row>
    <row r="340" spans="2:3">
      <c r="B340" s="2"/>
      <c r="C340" s="142"/>
    </row>
    <row r="341" spans="2:3">
      <c r="B341" s="2"/>
      <c r="C341" s="142"/>
    </row>
    <row r="342" spans="2:3">
      <c r="B342" s="2"/>
      <c r="C342" s="142"/>
    </row>
    <row r="343" spans="2:3">
      <c r="B343" s="2"/>
      <c r="C343" s="142"/>
    </row>
    <row r="344" spans="2:3">
      <c r="B344" s="8"/>
      <c r="C344" s="141"/>
    </row>
    <row r="345" spans="2:3">
      <c r="B345" s="2"/>
      <c r="C345" s="142"/>
    </row>
    <row r="346" spans="2:3">
      <c r="B346" s="2"/>
      <c r="C346" s="142"/>
    </row>
    <row r="347" spans="2:3">
      <c r="B347" s="2"/>
      <c r="C347" s="142"/>
    </row>
    <row r="348" spans="2:3">
      <c r="B348" s="2"/>
      <c r="C348" s="142"/>
    </row>
    <row r="349" spans="2:3">
      <c r="B349" s="2"/>
      <c r="C349" s="142"/>
    </row>
    <row r="350" spans="2:3">
      <c r="B350" s="2"/>
      <c r="C350" s="142"/>
    </row>
    <row r="351" spans="2:3">
      <c r="B351" s="2"/>
      <c r="C351" s="142"/>
    </row>
    <row r="352" spans="2:3">
      <c r="B352" s="2"/>
      <c r="C352" s="142"/>
    </row>
    <row r="353" spans="2:3">
      <c r="B353" s="2"/>
      <c r="C353" s="142"/>
    </row>
    <row r="354" spans="2:3">
      <c r="B354" s="2"/>
      <c r="C354" s="142"/>
    </row>
    <row r="355" spans="2:3">
      <c r="B355" s="2"/>
      <c r="C355" s="142"/>
    </row>
    <row r="356" spans="2:3">
      <c r="B356" s="2"/>
      <c r="C356" s="142"/>
    </row>
    <row r="357" spans="2:3">
      <c r="B357" s="2"/>
      <c r="C357" s="142"/>
    </row>
    <row r="358" spans="2:3">
      <c r="B358" s="2"/>
      <c r="C358" s="142"/>
    </row>
    <row r="359" spans="2:3">
      <c r="B359" s="2"/>
      <c r="C359" s="142"/>
    </row>
    <row r="360" spans="2:3">
      <c r="B360" s="2"/>
      <c r="C360" s="142"/>
    </row>
    <row r="361" spans="2:3">
      <c r="B361" s="2"/>
      <c r="C361" s="142"/>
    </row>
    <row r="362" spans="2:3">
      <c r="B362" s="2"/>
      <c r="C362" s="142"/>
    </row>
    <row r="363" spans="2:3">
      <c r="B363" s="2"/>
      <c r="C363" s="142"/>
    </row>
    <row r="364" spans="2:3">
      <c r="B364" s="2"/>
      <c r="C364" s="142"/>
    </row>
    <row r="365" spans="2:3">
      <c r="B365" s="2"/>
      <c r="C365" s="142"/>
    </row>
    <row r="366" spans="2:3">
      <c r="B366" s="2"/>
      <c r="C366" s="142"/>
    </row>
    <row r="367" spans="2:3">
      <c r="B367" s="2"/>
      <c r="C367" s="142"/>
    </row>
    <row r="368" spans="2:3">
      <c r="B368" s="2"/>
      <c r="C368" s="142"/>
    </row>
    <row r="369" spans="2:3">
      <c r="B369" s="8"/>
      <c r="C369" s="141"/>
    </row>
    <row r="370" spans="2:3">
      <c r="B370" s="2"/>
      <c r="C370" s="142"/>
    </row>
    <row r="371" spans="2:3">
      <c r="B371" s="2"/>
      <c r="C371" s="142"/>
    </row>
    <row r="372" spans="2:3">
      <c r="B372" s="2"/>
      <c r="C372" s="142"/>
    </row>
    <row r="373" spans="2:3">
      <c r="B373" s="8"/>
      <c r="C373" s="141"/>
    </row>
    <row r="374" spans="2:3">
      <c r="B374" s="2"/>
      <c r="C374" s="142"/>
    </row>
    <row r="375" spans="2:3">
      <c r="B375" s="2"/>
      <c r="C375" s="142"/>
    </row>
    <row r="376" spans="2:3">
      <c r="B376" s="2"/>
      <c r="C376" s="142"/>
    </row>
    <row r="377" spans="2:3">
      <c r="B377" s="8"/>
      <c r="C377" s="141"/>
    </row>
  </sheetData>
  <mergeCells count="3">
    <mergeCell ref="E1:G1"/>
    <mergeCell ref="A1:C1"/>
    <mergeCell ref="I1:K1"/>
  </mergeCells>
  <pageMargins left="0.7" right="0.7" top="0.75" bottom="0.75" header="0.3" footer="0.3"/>
  <pageSetup paperSize="9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1"/>
  <sheetViews>
    <sheetView topLeftCell="A283" workbookViewId="0">
      <selection activeCell="B311" sqref="B311:N311"/>
    </sheetView>
  </sheetViews>
  <sheetFormatPr defaultRowHeight="12.75"/>
  <cols>
    <col min="1" max="1" width="14" style="4" bestFit="1" customWidth="1"/>
    <col min="3" max="3" width="22.140625" bestFit="1" customWidth="1"/>
    <col min="4" max="4" width="5.85546875" bestFit="1" customWidth="1"/>
    <col min="5" max="5" width="13.85546875" bestFit="1" customWidth="1"/>
    <col min="6" max="6" width="65.85546875" bestFit="1" customWidth="1"/>
    <col min="7" max="13" width="0" hidden="1" customWidth="1"/>
  </cols>
  <sheetData>
    <row r="1" spans="1:14">
      <c r="A1" s="252" t="s">
        <v>2170</v>
      </c>
      <c r="B1" s="252" t="s">
        <v>16</v>
      </c>
      <c r="C1" s="253" t="s">
        <v>2171</v>
      </c>
      <c r="D1" s="254" t="s">
        <v>18</v>
      </c>
      <c r="E1" s="252" t="s">
        <v>2303</v>
      </c>
      <c r="F1" s="253" t="s">
        <v>2308</v>
      </c>
      <c r="G1" s="113"/>
      <c r="H1" s="113"/>
      <c r="I1" s="113"/>
      <c r="J1" s="113"/>
      <c r="K1" s="113"/>
      <c r="L1" s="113"/>
      <c r="N1" s="113" t="s">
        <v>119</v>
      </c>
    </row>
    <row r="2" spans="1:14" s="110" customFormat="1">
      <c r="A2" s="265">
        <v>1</v>
      </c>
      <c r="B2" s="113" t="s">
        <v>21</v>
      </c>
      <c r="C2" s="113" t="s">
        <v>2501</v>
      </c>
      <c r="D2" s="113">
        <v>1994</v>
      </c>
      <c r="E2" s="113" t="s">
        <v>2304</v>
      </c>
      <c r="F2" s="113" t="s">
        <v>2352</v>
      </c>
      <c r="G2" s="113"/>
      <c r="H2" s="113"/>
      <c r="I2" s="113"/>
      <c r="J2" s="113"/>
      <c r="K2" s="113"/>
      <c r="L2" s="113"/>
      <c r="M2" s="113"/>
      <c r="N2" s="113">
        <v>20</v>
      </c>
    </row>
    <row r="3" spans="1:14" s="110" customFormat="1">
      <c r="A3" s="271">
        <v>4</v>
      </c>
      <c r="B3" s="110" t="s">
        <v>21</v>
      </c>
      <c r="C3" s="110" t="s">
        <v>2298</v>
      </c>
      <c r="D3" s="110">
        <v>1987</v>
      </c>
      <c r="E3" s="110" t="s">
        <v>641</v>
      </c>
      <c r="F3" s="110" t="s">
        <v>642</v>
      </c>
      <c r="N3" s="110">
        <v>18</v>
      </c>
    </row>
    <row r="4" spans="1:14" s="110" customFormat="1">
      <c r="A4" s="271">
        <v>5</v>
      </c>
      <c r="B4" s="110" t="s">
        <v>21</v>
      </c>
      <c r="C4" s="110" t="s">
        <v>2302</v>
      </c>
      <c r="D4" s="110">
        <v>1988</v>
      </c>
      <c r="E4" s="110" t="s">
        <v>517</v>
      </c>
      <c r="F4" s="110" t="s">
        <v>518</v>
      </c>
      <c r="N4" s="110">
        <v>16</v>
      </c>
    </row>
    <row r="5" spans="1:14" s="110" customFormat="1">
      <c r="A5" s="271">
        <v>6</v>
      </c>
      <c r="B5" s="110" t="s">
        <v>21</v>
      </c>
      <c r="C5" s="110" t="s">
        <v>2617</v>
      </c>
      <c r="D5" s="110">
        <v>1984</v>
      </c>
      <c r="E5" s="110" t="s">
        <v>517</v>
      </c>
      <c r="F5" s="110" t="s">
        <v>518</v>
      </c>
      <c r="N5" s="110">
        <v>15</v>
      </c>
    </row>
    <row r="6" spans="1:14" s="110" customFormat="1">
      <c r="A6" s="265">
        <v>1</v>
      </c>
      <c r="B6" s="113" t="s">
        <v>31</v>
      </c>
      <c r="C6" s="113" t="s">
        <v>2234</v>
      </c>
      <c r="D6" s="113">
        <v>1978</v>
      </c>
      <c r="E6" s="113" t="s">
        <v>499</v>
      </c>
      <c r="F6" s="113" t="s">
        <v>500</v>
      </c>
      <c r="G6" s="113"/>
      <c r="H6" s="113"/>
      <c r="I6" s="113"/>
      <c r="J6" s="113"/>
      <c r="K6" s="113"/>
      <c r="L6" s="113"/>
      <c r="M6" s="113"/>
      <c r="N6" s="113">
        <v>20</v>
      </c>
    </row>
    <row r="7" spans="1:14" s="110" customFormat="1">
      <c r="A7" s="271">
        <v>2</v>
      </c>
      <c r="B7" s="110" t="s">
        <v>31</v>
      </c>
      <c r="C7" s="110" t="s">
        <v>2471</v>
      </c>
      <c r="D7" s="110">
        <v>1980</v>
      </c>
      <c r="E7" s="110" t="s">
        <v>1473</v>
      </c>
      <c r="F7" s="110" t="s">
        <v>1474</v>
      </c>
      <c r="N7" s="110">
        <v>18</v>
      </c>
    </row>
    <row r="8" spans="1:14" s="110" customFormat="1">
      <c r="A8" s="271">
        <v>3</v>
      </c>
      <c r="B8" s="110" t="s">
        <v>31</v>
      </c>
      <c r="C8" s="110" t="s">
        <v>2238</v>
      </c>
      <c r="D8" s="110">
        <v>1978</v>
      </c>
      <c r="E8" s="110" t="s">
        <v>546</v>
      </c>
      <c r="F8" s="110" t="s">
        <v>1812</v>
      </c>
      <c r="N8" s="110">
        <v>16</v>
      </c>
    </row>
    <row r="9" spans="1:14" s="110" customFormat="1">
      <c r="A9" s="271">
        <v>4</v>
      </c>
      <c r="B9" s="110" t="s">
        <v>31</v>
      </c>
      <c r="C9" s="110" t="s">
        <v>2524</v>
      </c>
      <c r="D9" s="110">
        <v>1978</v>
      </c>
      <c r="E9" s="110" t="s">
        <v>531</v>
      </c>
      <c r="F9" s="110" t="s">
        <v>1496</v>
      </c>
      <c r="N9" s="110">
        <v>15</v>
      </c>
    </row>
    <row r="10" spans="1:14" s="110" customFormat="1">
      <c r="A10" s="271">
        <v>5</v>
      </c>
      <c r="B10" s="110" t="s">
        <v>31</v>
      </c>
      <c r="C10" s="110" t="s">
        <v>2541</v>
      </c>
      <c r="D10" s="110">
        <v>1981</v>
      </c>
      <c r="E10" s="110" t="s">
        <v>1473</v>
      </c>
      <c r="F10" s="110" t="s">
        <v>1474</v>
      </c>
      <c r="N10" s="110">
        <v>14</v>
      </c>
    </row>
    <row r="11" spans="1:14" s="110" customFormat="1">
      <c r="A11" s="271">
        <v>6</v>
      </c>
      <c r="B11" s="110" t="s">
        <v>31</v>
      </c>
      <c r="C11" s="110" t="s">
        <v>2283</v>
      </c>
      <c r="D11" s="110">
        <v>1978</v>
      </c>
      <c r="E11" s="110" t="s">
        <v>476</v>
      </c>
      <c r="F11" s="110" t="s">
        <v>477</v>
      </c>
      <c r="N11" s="110">
        <v>13</v>
      </c>
    </row>
    <row r="12" spans="1:14" s="110" customFormat="1">
      <c r="A12" s="271">
        <v>8</v>
      </c>
      <c r="B12" s="110" t="s">
        <v>31</v>
      </c>
      <c r="C12" s="110" t="s">
        <v>2623</v>
      </c>
      <c r="D12" s="110">
        <v>1979</v>
      </c>
      <c r="E12" s="110" t="s">
        <v>2359</v>
      </c>
      <c r="F12" s="110" t="s">
        <v>2360</v>
      </c>
      <c r="N12" s="110">
        <v>12</v>
      </c>
    </row>
    <row r="13" spans="1:14" s="110" customFormat="1">
      <c r="A13" s="265">
        <v>1</v>
      </c>
      <c r="B13" s="113" t="s">
        <v>40</v>
      </c>
      <c r="C13" s="113" t="s">
        <v>2417</v>
      </c>
      <c r="D13" s="113">
        <v>1973</v>
      </c>
      <c r="E13" s="113" t="s">
        <v>794</v>
      </c>
      <c r="F13" s="113" t="s">
        <v>795</v>
      </c>
      <c r="G13" s="113"/>
      <c r="H13" s="113"/>
      <c r="I13" s="113"/>
      <c r="J13" s="113"/>
      <c r="K13" s="113"/>
      <c r="L13" s="113"/>
      <c r="M13" s="113"/>
      <c r="N13" s="113">
        <v>20</v>
      </c>
    </row>
    <row r="14" spans="1:14" s="110" customFormat="1">
      <c r="A14" s="271">
        <v>2</v>
      </c>
      <c r="B14" s="110" t="s">
        <v>40</v>
      </c>
      <c r="C14" s="110" t="s">
        <v>2465</v>
      </c>
      <c r="D14" s="110">
        <v>1976</v>
      </c>
      <c r="E14" s="110" t="s">
        <v>486</v>
      </c>
      <c r="F14" s="110" t="s">
        <v>487</v>
      </c>
      <c r="N14" s="110">
        <v>18</v>
      </c>
    </row>
    <row r="15" spans="1:14" s="110" customFormat="1">
      <c r="A15" s="271">
        <v>3</v>
      </c>
      <c r="B15" s="110" t="s">
        <v>40</v>
      </c>
      <c r="C15" s="110" t="s">
        <v>2231</v>
      </c>
      <c r="D15" s="110">
        <v>1975</v>
      </c>
      <c r="E15" s="110" t="s">
        <v>733</v>
      </c>
      <c r="F15" s="110" t="s">
        <v>734</v>
      </c>
      <c r="N15" s="110">
        <v>16</v>
      </c>
    </row>
    <row r="16" spans="1:14" s="110" customFormat="1">
      <c r="A16" s="271">
        <v>4</v>
      </c>
      <c r="B16" s="110" t="s">
        <v>40</v>
      </c>
      <c r="C16" s="110" t="s">
        <v>2257</v>
      </c>
      <c r="D16" s="110">
        <v>1976</v>
      </c>
      <c r="E16" s="110" t="s">
        <v>788</v>
      </c>
      <c r="F16" s="110" t="s">
        <v>789</v>
      </c>
      <c r="N16" s="110">
        <v>15</v>
      </c>
    </row>
    <row r="17" spans="1:14" s="110" customFormat="1">
      <c r="A17" s="271">
        <v>5</v>
      </c>
      <c r="B17" s="110" t="s">
        <v>40</v>
      </c>
      <c r="C17" s="110" t="s">
        <v>2500</v>
      </c>
      <c r="D17" s="110">
        <v>1974</v>
      </c>
      <c r="E17" s="110" t="s">
        <v>2077</v>
      </c>
      <c r="F17" s="110" t="s">
        <v>2065</v>
      </c>
      <c r="N17" s="110">
        <v>14</v>
      </c>
    </row>
    <row r="18" spans="1:14" s="110" customFormat="1">
      <c r="A18" s="271">
        <v>6</v>
      </c>
      <c r="B18" s="110" t="s">
        <v>40</v>
      </c>
      <c r="C18" s="110" t="s">
        <v>2242</v>
      </c>
      <c r="D18" s="110">
        <v>1973</v>
      </c>
      <c r="E18" s="110" t="s">
        <v>517</v>
      </c>
      <c r="F18" s="110" t="s">
        <v>518</v>
      </c>
      <c r="N18" s="110">
        <v>13</v>
      </c>
    </row>
    <row r="19" spans="1:14" s="110" customFormat="1">
      <c r="A19" s="271">
        <v>7</v>
      </c>
      <c r="B19" s="110" t="s">
        <v>40</v>
      </c>
      <c r="C19" s="110" t="s">
        <v>2547</v>
      </c>
      <c r="D19" s="110">
        <v>1975</v>
      </c>
      <c r="E19" s="110" t="s">
        <v>1582</v>
      </c>
      <c r="F19" s="110" t="s">
        <v>1583</v>
      </c>
      <c r="N19" s="110">
        <v>12</v>
      </c>
    </row>
    <row r="20" spans="1:14" s="110" customFormat="1">
      <c r="A20" s="271">
        <v>8</v>
      </c>
      <c r="B20" s="110" t="s">
        <v>40</v>
      </c>
      <c r="C20" s="110" t="s">
        <v>2562</v>
      </c>
      <c r="D20" s="110">
        <v>1975</v>
      </c>
      <c r="E20" s="110" t="s">
        <v>1461</v>
      </c>
      <c r="F20" s="110" t="s">
        <v>1462</v>
      </c>
      <c r="N20" s="110">
        <v>11</v>
      </c>
    </row>
    <row r="21" spans="1:14" s="110" customFormat="1">
      <c r="A21" s="271">
        <v>9</v>
      </c>
      <c r="B21" s="110" t="s">
        <v>40</v>
      </c>
      <c r="C21" s="110" t="s">
        <v>2573</v>
      </c>
      <c r="D21" s="110">
        <v>1975</v>
      </c>
      <c r="E21" s="110" t="s">
        <v>476</v>
      </c>
      <c r="F21" s="110" t="s">
        <v>477</v>
      </c>
      <c r="N21" s="110">
        <v>10</v>
      </c>
    </row>
    <row r="22" spans="1:14" s="110" customFormat="1">
      <c r="A22" s="271">
        <v>10</v>
      </c>
      <c r="B22" s="110" t="s">
        <v>40</v>
      </c>
      <c r="C22" s="110" t="s">
        <v>2574</v>
      </c>
      <c r="D22" s="110">
        <v>1975</v>
      </c>
      <c r="E22" s="110" t="s">
        <v>486</v>
      </c>
      <c r="F22" s="110" t="s">
        <v>487</v>
      </c>
      <c r="N22" s="110">
        <v>9</v>
      </c>
    </row>
    <row r="23" spans="1:14" s="110" customFormat="1">
      <c r="A23" s="271">
        <v>12</v>
      </c>
      <c r="B23" s="110" t="s">
        <v>40</v>
      </c>
      <c r="C23" s="110" t="s">
        <v>2593</v>
      </c>
      <c r="D23" s="110">
        <v>1975</v>
      </c>
      <c r="E23" s="110" t="s">
        <v>2348</v>
      </c>
      <c r="F23" s="110" t="s">
        <v>2349</v>
      </c>
      <c r="N23" s="110">
        <v>8</v>
      </c>
    </row>
    <row r="24" spans="1:14" s="110" customFormat="1">
      <c r="A24" s="271">
        <v>13</v>
      </c>
      <c r="B24" s="110" t="s">
        <v>40</v>
      </c>
      <c r="C24" s="110" t="s">
        <v>2607</v>
      </c>
      <c r="D24" s="110">
        <v>1976</v>
      </c>
      <c r="E24" s="110" t="s">
        <v>2346</v>
      </c>
      <c r="F24" s="110" t="s">
        <v>2347</v>
      </c>
      <c r="N24" s="110">
        <v>7</v>
      </c>
    </row>
    <row r="25" spans="1:14" s="110" customFormat="1">
      <c r="A25" s="271">
        <v>14</v>
      </c>
      <c r="B25" s="110" t="s">
        <v>40</v>
      </c>
      <c r="C25" s="110" t="s">
        <v>2614</v>
      </c>
      <c r="D25" s="110">
        <v>1977</v>
      </c>
      <c r="E25" s="110" t="s">
        <v>531</v>
      </c>
      <c r="F25" s="110" t="s">
        <v>1496</v>
      </c>
      <c r="N25" s="110">
        <v>6</v>
      </c>
    </row>
    <row r="26" spans="1:14" s="110" customFormat="1">
      <c r="A26" s="271">
        <v>15</v>
      </c>
      <c r="B26" s="110" t="s">
        <v>40</v>
      </c>
      <c r="C26" s="110" t="s">
        <v>2616</v>
      </c>
      <c r="D26" s="110">
        <v>1976</v>
      </c>
      <c r="E26" s="110" t="s">
        <v>517</v>
      </c>
      <c r="F26" s="110" t="s">
        <v>518</v>
      </c>
      <c r="N26" s="110">
        <v>5</v>
      </c>
    </row>
    <row r="27" spans="1:14" s="110" customFormat="1">
      <c r="A27" s="271">
        <v>16</v>
      </c>
      <c r="B27" s="110" t="s">
        <v>40</v>
      </c>
      <c r="C27" s="110" t="s">
        <v>2618</v>
      </c>
      <c r="D27" s="110">
        <v>1977</v>
      </c>
      <c r="E27" s="110" t="s">
        <v>517</v>
      </c>
      <c r="F27" s="110" t="s">
        <v>518</v>
      </c>
      <c r="N27" s="110">
        <v>4</v>
      </c>
    </row>
    <row r="28" spans="1:14" s="110" customFormat="1">
      <c r="A28" s="265">
        <v>1</v>
      </c>
      <c r="B28" s="113" t="s">
        <v>46</v>
      </c>
      <c r="C28" s="113" t="s">
        <v>2245</v>
      </c>
      <c r="D28" s="113">
        <v>1970</v>
      </c>
      <c r="E28" s="113" t="s">
        <v>736</v>
      </c>
      <c r="F28" s="113" t="s">
        <v>737</v>
      </c>
      <c r="G28" s="113"/>
      <c r="H28" s="113"/>
      <c r="I28" s="113"/>
      <c r="J28" s="113"/>
      <c r="K28" s="113"/>
      <c r="L28" s="113"/>
      <c r="M28" s="113"/>
      <c r="N28" s="113">
        <v>20</v>
      </c>
    </row>
    <row r="29" spans="1:14" s="110" customFormat="1">
      <c r="A29" s="271">
        <v>2</v>
      </c>
      <c r="B29" s="110" t="s">
        <v>46</v>
      </c>
      <c r="C29" s="110" t="s">
        <v>2528</v>
      </c>
      <c r="D29" s="110">
        <v>1969</v>
      </c>
      <c r="E29" s="110" t="s">
        <v>2361</v>
      </c>
      <c r="F29" s="110" t="s">
        <v>2362</v>
      </c>
      <c r="N29" s="110">
        <v>18</v>
      </c>
    </row>
    <row r="30" spans="1:14" s="110" customFormat="1">
      <c r="A30" s="271">
        <v>3</v>
      </c>
      <c r="B30" s="110" t="s">
        <v>46</v>
      </c>
      <c r="C30" s="110" t="s">
        <v>2546</v>
      </c>
      <c r="D30" s="110">
        <v>1970</v>
      </c>
      <c r="E30" s="110" t="s">
        <v>2338</v>
      </c>
      <c r="F30" s="110" t="s">
        <v>2339</v>
      </c>
      <c r="N30" s="110">
        <v>16</v>
      </c>
    </row>
    <row r="31" spans="1:14" s="110" customFormat="1">
      <c r="A31" s="271">
        <v>4</v>
      </c>
      <c r="B31" s="110" t="s">
        <v>46</v>
      </c>
      <c r="C31" s="110" t="s">
        <v>2554</v>
      </c>
      <c r="D31" s="110">
        <v>1969</v>
      </c>
      <c r="E31" s="110" t="s">
        <v>588</v>
      </c>
      <c r="F31" s="110" t="s">
        <v>1523</v>
      </c>
      <c r="N31" s="110">
        <v>15</v>
      </c>
    </row>
    <row r="32" spans="1:14" s="110" customFormat="1">
      <c r="A32" s="271">
        <v>5</v>
      </c>
      <c r="B32" s="110" t="s">
        <v>46</v>
      </c>
      <c r="C32" s="110" t="s">
        <v>2561</v>
      </c>
      <c r="D32" s="110">
        <v>1969</v>
      </c>
      <c r="E32" s="110" t="s">
        <v>1813</v>
      </c>
      <c r="F32" s="110" t="s">
        <v>1814</v>
      </c>
      <c r="N32" s="110">
        <v>14</v>
      </c>
    </row>
    <row r="33" spans="1:14" s="110" customFormat="1">
      <c r="A33" s="271">
        <v>6</v>
      </c>
      <c r="B33" s="110" t="s">
        <v>46</v>
      </c>
      <c r="C33" s="110" t="s">
        <v>2577</v>
      </c>
      <c r="D33" s="110">
        <v>1969</v>
      </c>
      <c r="E33" s="110" t="s">
        <v>476</v>
      </c>
      <c r="F33" s="110" t="s">
        <v>477</v>
      </c>
      <c r="N33" s="110">
        <v>13</v>
      </c>
    </row>
    <row r="34" spans="1:14" s="110" customFormat="1">
      <c r="A34" s="271">
        <v>7</v>
      </c>
      <c r="B34" s="110" t="s">
        <v>46</v>
      </c>
      <c r="C34" s="110" t="s">
        <v>2580</v>
      </c>
      <c r="D34" s="110">
        <v>1970</v>
      </c>
      <c r="E34" s="110" t="s">
        <v>846</v>
      </c>
      <c r="F34" s="110" t="s">
        <v>2369</v>
      </c>
      <c r="N34" s="110">
        <v>12</v>
      </c>
    </row>
    <row r="35" spans="1:14" s="110" customFormat="1">
      <c r="A35" s="271">
        <v>8</v>
      </c>
      <c r="B35" s="110" t="s">
        <v>46</v>
      </c>
      <c r="C35" s="110" t="s">
        <v>2584</v>
      </c>
      <c r="D35" s="110">
        <v>1971</v>
      </c>
      <c r="E35" s="110" t="s">
        <v>2321</v>
      </c>
      <c r="F35" s="110" t="s">
        <v>2322</v>
      </c>
      <c r="N35" s="110">
        <v>11</v>
      </c>
    </row>
    <row r="36" spans="1:14" s="110" customFormat="1">
      <c r="A36" s="271">
        <v>10</v>
      </c>
      <c r="B36" s="110" t="s">
        <v>46</v>
      </c>
      <c r="C36" s="110" t="s">
        <v>2598</v>
      </c>
      <c r="D36" s="110">
        <v>1969</v>
      </c>
      <c r="E36" s="110" t="s">
        <v>2077</v>
      </c>
      <c r="F36" s="110" t="s">
        <v>2065</v>
      </c>
      <c r="N36" s="110">
        <v>10</v>
      </c>
    </row>
    <row r="37" spans="1:14" s="110" customFormat="1">
      <c r="A37" s="271">
        <v>11</v>
      </c>
      <c r="B37" s="110" t="s">
        <v>46</v>
      </c>
      <c r="C37" s="110" t="s">
        <v>2605</v>
      </c>
      <c r="D37" s="110">
        <v>1971</v>
      </c>
      <c r="E37" s="110" t="s">
        <v>2373</v>
      </c>
      <c r="F37" s="110" t="s">
        <v>2374</v>
      </c>
      <c r="N37" s="110">
        <v>9</v>
      </c>
    </row>
    <row r="38" spans="1:14" s="110" customFormat="1">
      <c r="A38" s="265">
        <v>1</v>
      </c>
      <c r="B38" s="113" t="s">
        <v>55</v>
      </c>
      <c r="C38" s="113" t="s">
        <v>2236</v>
      </c>
      <c r="D38" s="113">
        <v>1966</v>
      </c>
      <c r="E38" s="113" t="s">
        <v>641</v>
      </c>
      <c r="F38" s="113" t="s">
        <v>642</v>
      </c>
      <c r="G38" s="113"/>
      <c r="H38" s="113"/>
      <c r="I38" s="113"/>
      <c r="J38" s="113"/>
      <c r="K38" s="113"/>
      <c r="L38" s="113"/>
      <c r="M38" s="113"/>
      <c r="N38" s="113">
        <v>20</v>
      </c>
    </row>
    <row r="39" spans="1:14" s="110" customFormat="1">
      <c r="A39" s="271">
        <v>2</v>
      </c>
      <c r="B39" s="110" t="s">
        <v>55</v>
      </c>
      <c r="C39" s="110" t="s">
        <v>2515</v>
      </c>
      <c r="D39" s="110">
        <v>1965</v>
      </c>
      <c r="E39" s="110" t="s">
        <v>736</v>
      </c>
      <c r="F39" s="110" t="s">
        <v>737</v>
      </c>
      <c r="N39" s="110">
        <v>18</v>
      </c>
    </row>
    <row r="40" spans="1:14" s="110" customFormat="1">
      <c r="A40" s="271">
        <v>3</v>
      </c>
      <c r="B40" s="110" t="s">
        <v>55</v>
      </c>
      <c r="C40" s="110" t="s">
        <v>2527</v>
      </c>
      <c r="D40" s="110">
        <v>1966</v>
      </c>
      <c r="E40" s="110" t="s">
        <v>1473</v>
      </c>
      <c r="F40" s="110" t="s">
        <v>1474</v>
      </c>
      <c r="N40" s="110">
        <v>16</v>
      </c>
    </row>
    <row r="41" spans="1:14" s="110" customFormat="1">
      <c r="A41" s="271">
        <v>4</v>
      </c>
      <c r="B41" s="110" t="s">
        <v>55</v>
      </c>
      <c r="C41" s="110" t="s">
        <v>2545</v>
      </c>
      <c r="D41" s="110">
        <v>1967</v>
      </c>
      <c r="E41" s="110" t="s">
        <v>456</v>
      </c>
      <c r="F41" s="110" t="s">
        <v>457</v>
      </c>
      <c r="N41" s="110">
        <v>15</v>
      </c>
    </row>
    <row r="42" spans="1:14" s="110" customFormat="1">
      <c r="A42" s="271">
        <v>5</v>
      </c>
      <c r="B42" s="110" t="s">
        <v>55</v>
      </c>
      <c r="C42" s="110" t="s">
        <v>2557</v>
      </c>
      <c r="D42" s="110">
        <v>1966</v>
      </c>
      <c r="E42" s="110" t="s">
        <v>486</v>
      </c>
      <c r="F42" s="110" t="s">
        <v>487</v>
      </c>
      <c r="N42" s="110">
        <v>14</v>
      </c>
    </row>
    <row r="43" spans="1:14" s="110" customFormat="1">
      <c r="A43" s="271">
        <v>6</v>
      </c>
      <c r="B43" s="110" t="s">
        <v>55</v>
      </c>
      <c r="C43" s="110" t="s">
        <v>2575</v>
      </c>
      <c r="D43" s="110">
        <v>1965</v>
      </c>
      <c r="E43" s="110" t="s">
        <v>467</v>
      </c>
      <c r="F43" s="110" t="s">
        <v>468</v>
      </c>
      <c r="N43" s="110">
        <v>13</v>
      </c>
    </row>
    <row r="44" spans="1:14" s="110" customFormat="1">
      <c r="A44" s="271">
        <v>7</v>
      </c>
      <c r="B44" s="110" t="s">
        <v>55</v>
      </c>
      <c r="C44" s="110" t="s">
        <v>2595</v>
      </c>
      <c r="D44" s="110">
        <v>1964</v>
      </c>
      <c r="E44" s="110" t="s">
        <v>2088</v>
      </c>
      <c r="F44" s="110" t="s">
        <v>2069</v>
      </c>
      <c r="N44" s="110">
        <v>12</v>
      </c>
    </row>
    <row r="45" spans="1:14" s="110" customFormat="1">
      <c r="A45" s="271">
        <v>8</v>
      </c>
      <c r="B45" s="110" t="s">
        <v>55</v>
      </c>
      <c r="C45" s="110" t="s">
        <v>2297</v>
      </c>
      <c r="D45" s="110">
        <v>1967</v>
      </c>
      <c r="E45" s="110" t="s">
        <v>469</v>
      </c>
      <c r="F45" s="110" t="s">
        <v>470</v>
      </c>
      <c r="N45" s="110">
        <v>11</v>
      </c>
    </row>
    <row r="46" spans="1:14" s="110" customFormat="1">
      <c r="A46" s="271">
        <v>9</v>
      </c>
      <c r="B46" s="110" t="s">
        <v>55</v>
      </c>
      <c r="C46" s="110" t="s">
        <v>2600</v>
      </c>
      <c r="D46" s="110">
        <v>1967</v>
      </c>
      <c r="E46" s="110" t="s">
        <v>588</v>
      </c>
      <c r="F46" s="110" t="s">
        <v>1523</v>
      </c>
      <c r="N46" s="110">
        <v>10</v>
      </c>
    </row>
    <row r="47" spans="1:14" s="110" customFormat="1">
      <c r="A47" s="271">
        <v>10</v>
      </c>
      <c r="B47" s="110" t="s">
        <v>55</v>
      </c>
      <c r="C47" s="110" t="s">
        <v>2603</v>
      </c>
      <c r="D47" s="110">
        <v>1964</v>
      </c>
      <c r="E47" s="110" t="s">
        <v>2370</v>
      </c>
      <c r="F47" s="110" t="s">
        <v>2371</v>
      </c>
      <c r="N47" s="110">
        <v>9</v>
      </c>
    </row>
    <row r="48" spans="1:14" s="110" customFormat="1">
      <c r="A48" s="271">
        <v>11</v>
      </c>
      <c r="B48" s="110" t="s">
        <v>55</v>
      </c>
      <c r="C48" s="110" t="s">
        <v>2621</v>
      </c>
      <c r="D48" s="110">
        <v>1964</v>
      </c>
      <c r="E48" s="110" t="s">
        <v>2359</v>
      </c>
      <c r="F48" s="110" t="s">
        <v>2360</v>
      </c>
      <c r="N48" s="110">
        <v>8</v>
      </c>
    </row>
    <row r="49" spans="1:14" s="110" customFormat="1">
      <c r="A49" s="271">
        <v>1</v>
      </c>
      <c r="B49" s="110" t="s">
        <v>62</v>
      </c>
      <c r="C49" s="110" t="s">
        <v>2552</v>
      </c>
      <c r="D49" s="110">
        <v>1961</v>
      </c>
      <c r="E49" s="110" t="s">
        <v>2088</v>
      </c>
      <c r="F49" s="110" t="s">
        <v>2069</v>
      </c>
      <c r="N49" s="110">
        <v>20</v>
      </c>
    </row>
    <row r="50" spans="1:14" s="110" customFormat="1">
      <c r="A50" s="271">
        <v>2</v>
      </c>
      <c r="B50" s="110" t="s">
        <v>62</v>
      </c>
      <c r="C50" s="110" t="s">
        <v>2576</v>
      </c>
      <c r="D50" s="110">
        <v>1962</v>
      </c>
      <c r="E50" s="110" t="s">
        <v>2338</v>
      </c>
      <c r="F50" s="110" t="s">
        <v>2339</v>
      </c>
      <c r="N50" s="110">
        <v>18</v>
      </c>
    </row>
    <row r="51" spans="1:14" s="110" customFormat="1">
      <c r="A51" s="271">
        <v>3</v>
      </c>
      <c r="B51" s="110" t="s">
        <v>62</v>
      </c>
      <c r="C51" s="110" t="s">
        <v>2611</v>
      </c>
      <c r="D51" s="110">
        <v>1959</v>
      </c>
      <c r="E51" s="110" t="s">
        <v>2346</v>
      </c>
      <c r="F51" s="110" t="s">
        <v>2347</v>
      </c>
      <c r="N51" s="110">
        <v>16</v>
      </c>
    </row>
    <row r="52" spans="1:14" s="110" customFormat="1">
      <c r="A52" s="271">
        <v>4</v>
      </c>
      <c r="B52" s="110" t="s">
        <v>62</v>
      </c>
      <c r="C52" s="110" t="s">
        <v>2299</v>
      </c>
      <c r="D52" s="110">
        <v>1962</v>
      </c>
      <c r="E52" s="110" t="s">
        <v>745</v>
      </c>
      <c r="F52" s="110" t="s">
        <v>746</v>
      </c>
      <c r="N52" s="110">
        <v>15</v>
      </c>
    </row>
    <row r="53" spans="1:14" s="110" customFormat="1">
      <c r="A53" s="271">
        <v>5</v>
      </c>
      <c r="B53" s="110" t="s">
        <v>62</v>
      </c>
      <c r="C53" s="110" t="s">
        <v>2615</v>
      </c>
      <c r="D53" s="110">
        <v>1960</v>
      </c>
      <c r="E53" s="110" t="s">
        <v>2359</v>
      </c>
      <c r="F53" s="110" t="s">
        <v>2360</v>
      </c>
      <c r="N53" s="110">
        <v>14</v>
      </c>
    </row>
    <row r="54" spans="1:14">
      <c r="A54" s="265">
        <v>1</v>
      </c>
      <c r="B54" s="113" t="s">
        <v>66</v>
      </c>
      <c r="C54" s="113" t="s">
        <v>2538</v>
      </c>
      <c r="D54" s="113">
        <v>1955</v>
      </c>
      <c r="E54" s="113" t="s">
        <v>538</v>
      </c>
      <c r="F54" s="113" t="s">
        <v>539</v>
      </c>
      <c r="N54" s="113">
        <v>20</v>
      </c>
    </row>
    <row r="55" spans="1:14">
      <c r="A55" s="4">
        <v>2</v>
      </c>
      <c r="B55" s="128" t="s">
        <v>66</v>
      </c>
      <c r="C55" s="128" t="s">
        <v>2555</v>
      </c>
      <c r="D55" s="128">
        <v>1957</v>
      </c>
      <c r="E55" s="128" t="s">
        <v>861</v>
      </c>
      <c r="F55" s="128" t="s">
        <v>862</v>
      </c>
      <c r="N55" s="137">
        <v>18</v>
      </c>
    </row>
    <row r="56" spans="1:14">
      <c r="A56" s="4">
        <v>3</v>
      </c>
      <c r="B56" s="128" t="s">
        <v>66</v>
      </c>
      <c r="C56" s="128" t="s">
        <v>2290</v>
      </c>
      <c r="D56" s="128">
        <v>1954</v>
      </c>
      <c r="E56" s="128" t="s">
        <v>1479</v>
      </c>
      <c r="F56" s="128" t="s">
        <v>1480</v>
      </c>
      <c r="N56" s="137">
        <v>16</v>
      </c>
    </row>
    <row r="57" spans="1:14" s="128" customFormat="1">
      <c r="A57" s="265">
        <v>1</v>
      </c>
      <c r="B57" s="113" t="s">
        <v>75</v>
      </c>
      <c r="C57" s="113" t="s">
        <v>2548</v>
      </c>
      <c r="D57" s="113">
        <v>1997</v>
      </c>
      <c r="E57" s="113" t="s">
        <v>2329</v>
      </c>
      <c r="F57" s="113" t="s">
        <v>2330</v>
      </c>
      <c r="G57" s="113"/>
      <c r="H57" s="113"/>
      <c r="I57" s="113"/>
      <c r="J57" s="113"/>
      <c r="K57" s="113"/>
      <c r="L57" s="113"/>
      <c r="M57" s="113"/>
      <c r="N57" s="113">
        <v>20</v>
      </c>
    </row>
    <row r="58" spans="1:14">
      <c r="A58" s="265">
        <v>1</v>
      </c>
      <c r="B58" s="113" t="s">
        <v>78</v>
      </c>
      <c r="C58" s="113" t="s">
        <v>2172</v>
      </c>
      <c r="D58" s="113">
        <v>1992</v>
      </c>
      <c r="E58" s="113" t="s">
        <v>445</v>
      </c>
      <c r="F58" s="113" t="s">
        <v>446</v>
      </c>
      <c r="N58" s="113">
        <v>40</v>
      </c>
    </row>
    <row r="59" spans="1:14">
      <c r="A59" s="4">
        <v>2</v>
      </c>
      <c r="B59" s="128" t="s">
        <v>78</v>
      </c>
      <c r="C59" s="128" t="s">
        <v>2375</v>
      </c>
      <c r="D59" s="128">
        <v>1993</v>
      </c>
      <c r="E59" s="128" t="s">
        <v>2317</v>
      </c>
      <c r="F59" s="128" t="s">
        <v>2318</v>
      </c>
      <c r="N59" s="137">
        <v>38</v>
      </c>
    </row>
    <row r="60" spans="1:14">
      <c r="A60" s="4">
        <v>3</v>
      </c>
      <c r="B60" s="128" t="s">
        <v>78</v>
      </c>
      <c r="C60" s="128" t="s">
        <v>2376</v>
      </c>
      <c r="D60" s="128">
        <v>1989</v>
      </c>
      <c r="E60" s="128" t="s">
        <v>451</v>
      </c>
      <c r="F60" s="128" t="s">
        <v>452</v>
      </c>
      <c r="N60" s="137">
        <v>36</v>
      </c>
    </row>
    <row r="61" spans="1:14">
      <c r="A61" s="4">
        <v>4</v>
      </c>
      <c r="B61" s="128" t="s">
        <v>78</v>
      </c>
      <c r="C61" s="128" t="s">
        <v>2380</v>
      </c>
      <c r="D61" s="128">
        <v>1989</v>
      </c>
      <c r="E61" s="128" t="s">
        <v>467</v>
      </c>
      <c r="F61" s="128" t="s">
        <v>468</v>
      </c>
      <c r="N61" s="137">
        <v>35</v>
      </c>
    </row>
    <row r="62" spans="1:14">
      <c r="A62" s="4">
        <v>5</v>
      </c>
      <c r="B62" s="128" t="s">
        <v>78</v>
      </c>
      <c r="C62" s="128" t="s">
        <v>2187</v>
      </c>
      <c r="D62" s="128">
        <v>1986</v>
      </c>
      <c r="E62" s="128" t="s">
        <v>517</v>
      </c>
      <c r="F62" s="128" t="s">
        <v>518</v>
      </c>
      <c r="N62" s="137">
        <v>34</v>
      </c>
    </row>
    <row r="63" spans="1:14">
      <c r="A63" s="4">
        <v>6</v>
      </c>
      <c r="B63" s="128" t="s">
        <v>78</v>
      </c>
      <c r="C63" s="128" t="s">
        <v>2388</v>
      </c>
      <c r="D63" s="128">
        <v>1987</v>
      </c>
      <c r="E63" s="128" t="s">
        <v>641</v>
      </c>
      <c r="F63" s="128" t="s">
        <v>642</v>
      </c>
      <c r="N63" s="137">
        <v>33</v>
      </c>
    </row>
    <row r="64" spans="1:14">
      <c r="A64" s="4">
        <v>7</v>
      </c>
      <c r="B64" s="128" t="s">
        <v>78</v>
      </c>
      <c r="C64" s="128" t="s">
        <v>2183</v>
      </c>
      <c r="D64" s="128">
        <v>1987</v>
      </c>
      <c r="E64" s="128" t="s">
        <v>478</v>
      </c>
      <c r="F64" s="128" t="s">
        <v>479</v>
      </c>
      <c r="N64" s="137">
        <v>32</v>
      </c>
    </row>
    <row r="65" spans="1:14">
      <c r="A65" s="4">
        <v>9</v>
      </c>
      <c r="B65" s="128" t="s">
        <v>78</v>
      </c>
      <c r="C65" s="128" t="s">
        <v>2393</v>
      </c>
      <c r="D65" s="128">
        <v>1992</v>
      </c>
      <c r="E65" s="128" t="s">
        <v>2317</v>
      </c>
      <c r="F65" s="128" t="s">
        <v>2318</v>
      </c>
      <c r="N65" s="137">
        <v>31</v>
      </c>
    </row>
    <row r="66" spans="1:14">
      <c r="A66" s="4">
        <v>10</v>
      </c>
      <c r="B66" s="128" t="s">
        <v>78</v>
      </c>
      <c r="C66" s="128" t="s">
        <v>2397</v>
      </c>
      <c r="D66" s="128">
        <v>1988</v>
      </c>
      <c r="E66" s="128" t="s">
        <v>2088</v>
      </c>
      <c r="F66" s="128" t="s">
        <v>2069</v>
      </c>
      <c r="N66" s="137">
        <v>30</v>
      </c>
    </row>
    <row r="67" spans="1:14">
      <c r="A67" s="4">
        <v>11</v>
      </c>
      <c r="B67" s="128" t="s">
        <v>78</v>
      </c>
      <c r="C67" s="128" t="s">
        <v>2408</v>
      </c>
      <c r="D67" s="128">
        <v>1990</v>
      </c>
      <c r="E67" s="128" t="s">
        <v>861</v>
      </c>
      <c r="F67" s="128" t="s">
        <v>862</v>
      </c>
      <c r="N67" s="137">
        <v>29</v>
      </c>
    </row>
    <row r="68" spans="1:14">
      <c r="A68" s="4">
        <v>12</v>
      </c>
      <c r="B68" s="128" t="s">
        <v>78</v>
      </c>
      <c r="C68" s="128" t="s">
        <v>2409</v>
      </c>
      <c r="D68" s="128">
        <v>1991</v>
      </c>
      <c r="E68" s="128" t="s">
        <v>641</v>
      </c>
      <c r="F68" s="128" t="s">
        <v>642</v>
      </c>
      <c r="N68" s="137">
        <v>28</v>
      </c>
    </row>
    <row r="69" spans="1:14">
      <c r="A69" s="4">
        <v>13</v>
      </c>
      <c r="B69" s="128" t="s">
        <v>78</v>
      </c>
      <c r="C69" s="128" t="s">
        <v>2416</v>
      </c>
      <c r="D69" s="128">
        <v>1990</v>
      </c>
      <c r="E69" s="128" t="s">
        <v>534</v>
      </c>
      <c r="F69" s="128" t="s">
        <v>535</v>
      </c>
      <c r="N69" s="137">
        <v>27</v>
      </c>
    </row>
    <row r="70" spans="1:14">
      <c r="A70" s="4">
        <v>14</v>
      </c>
      <c r="B70" s="128" t="s">
        <v>78</v>
      </c>
      <c r="C70" s="128" t="s">
        <v>2447</v>
      </c>
      <c r="D70" s="128">
        <v>1986</v>
      </c>
      <c r="E70" s="128" t="s">
        <v>531</v>
      </c>
      <c r="F70" s="128" t="s">
        <v>1496</v>
      </c>
      <c r="N70" s="137">
        <v>26</v>
      </c>
    </row>
    <row r="71" spans="1:14">
      <c r="A71" s="4">
        <v>15</v>
      </c>
      <c r="B71" s="128" t="s">
        <v>78</v>
      </c>
      <c r="C71" s="128" t="s">
        <v>2449</v>
      </c>
      <c r="D71" s="128">
        <v>1987</v>
      </c>
      <c r="E71" s="128" t="s">
        <v>549</v>
      </c>
      <c r="F71" s="128" t="s">
        <v>550</v>
      </c>
      <c r="N71" s="137">
        <v>25</v>
      </c>
    </row>
    <row r="72" spans="1:14">
      <c r="A72" s="4">
        <v>16</v>
      </c>
      <c r="B72" s="128" t="s">
        <v>78</v>
      </c>
      <c r="C72" s="128" t="s">
        <v>2451</v>
      </c>
      <c r="D72" s="128">
        <v>1986</v>
      </c>
      <c r="E72" s="128" t="s">
        <v>1528</v>
      </c>
      <c r="F72" s="128" t="s">
        <v>1529</v>
      </c>
      <c r="N72" s="137">
        <v>24</v>
      </c>
    </row>
    <row r="73" spans="1:14">
      <c r="A73" s="4">
        <v>17</v>
      </c>
      <c r="B73" s="128" t="s">
        <v>78</v>
      </c>
      <c r="C73" s="128" t="s">
        <v>2452</v>
      </c>
      <c r="D73" s="128">
        <v>1991</v>
      </c>
      <c r="E73" s="128" t="s">
        <v>1823</v>
      </c>
      <c r="F73" s="128" t="s">
        <v>2331</v>
      </c>
      <c r="N73" s="137">
        <v>23</v>
      </c>
    </row>
    <row r="74" spans="1:14">
      <c r="A74" s="4">
        <v>18</v>
      </c>
      <c r="B74" s="128" t="s">
        <v>78</v>
      </c>
      <c r="C74" s="128" t="s">
        <v>2454</v>
      </c>
      <c r="D74" s="128">
        <v>1986</v>
      </c>
      <c r="E74" s="128" t="s">
        <v>2329</v>
      </c>
      <c r="F74" s="128" t="s">
        <v>2330</v>
      </c>
      <c r="N74" s="137">
        <v>22</v>
      </c>
    </row>
    <row r="75" spans="1:14">
      <c r="A75" s="4">
        <v>19</v>
      </c>
      <c r="B75" s="128" t="s">
        <v>78</v>
      </c>
      <c r="C75" s="128" t="s">
        <v>2478</v>
      </c>
      <c r="D75" s="128">
        <v>1984</v>
      </c>
      <c r="E75" s="128" t="s">
        <v>2321</v>
      </c>
      <c r="F75" s="128" t="s">
        <v>2322</v>
      </c>
      <c r="N75" s="137">
        <v>21</v>
      </c>
    </row>
    <row r="76" spans="1:14">
      <c r="A76" s="4">
        <v>20</v>
      </c>
      <c r="B76" s="128" t="s">
        <v>78</v>
      </c>
      <c r="C76" s="128" t="s">
        <v>2479</v>
      </c>
      <c r="D76" s="128">
        <v>1987</v>
      </c>
      <c r="E76" s="128" t="s">
        <v>2321</v>
      </c>
      <c r="F76" s="128" t="s">
        <v>2322</v>
      </c>
      <c r="N76" s="137">
        <v>20</v>
      </c>
    </row>
    <row r="77" spans="1:14">
      <c r="A77" s="4">
        <v>21</v>
      </c>
      <c r="B77" s="128" t="s">
        <v>78</v>
      </c>
      <c r="C77" s="128" t="s">
        <v>2485</v>
      </c>
      <c r="D77" s="128">
        <v>1984</v>
      </c>
      <c r="E77" s="128" t="s">
        <v>2348</v>
      </c>
      <c r="F77" s="128" t="s">
        <v>2349</v>
      </c>
      <c r="N77" s="137">
        <v>19</v>
      </c>
    </row>
    <row r="78" spans="1:14">
      <c r="A78" s="4">
        <v>22</v>
      </c>
      <c r="B78" s="128" t="s">
        <v>78</v>
      </c>
      <c r="C78" s="128" t="s">
        <v>2488</v>
      </c>
      <c r="D78" s="128">
        <v>1985</v>
      </c>
      <c r="E78" s="128" t="s">
        <v>2350</v>
      </c>
      <c r="F78" s="128" t="s">
        <v>2351</v>
      </c>
      <c r="N78" s="137">
        <v>18</v>
      </c>
    </row>
    <row r="79" spans="1:14">
      <c r="A79" s="4">
        <v>23</v>
      </c>
      <c r="B79" s="128" t="s">
        <v>78</v>
      </c>
      <c r="C79" s="128" t="s">
        <v>2502</v>
      </c>
      <c r="D79" s="128">
        <v>1989</v>
      </c>
      <c r="E79" s="128" t="s">
        <v>2319</v>
      </c>
      <c r="F79" s="128" t="s">
        <v>2320</v>
      </c>
      <c r="N79" s="137">
        <v>17</v>
      </c>
    </row>
    <row r="80" spans="1:14">
      <c r="A80" s="4">
        <v>24</v>
      </c>
      <c r="B80" s="128" t="s">
        <v>78</v>
      </c>
      <c r="C80" s="128" t="s">
        <v>2532</v>
      </c>
      <c r="D80" s="128">
        <v>1990</v>
      </c>
      <c r="E80" s="128" t="s">
        <v>531</v>
      </c>
      <c r="F80" s="128" t="s">
        <v>1496</v>
      </c>
      <c r="N80" s="137">
        <v>16</v>
      </c>
    </row>
    <row r="81" spans="1:14">
      <c r="A81" s="4">
        <v>25</v>
      </c>
      <c r="B81" s="128" t="s">
        <v>78</v>
      </c>
      <c r="C81" s="128" t="s">
        <v>2550</v>
      </c>
      <c r="D81" s="128">
        <v>1984</v>
      </c>
      <c r="E81" s="128" t="s">
        <v>2329</v>
      </c>
      <c r="F81" s="128" t="s">
        <v>2330</v>
      </c>
      <c r="N81" s="137">
        <v>15</v>
      </c>
    </row>
    <row r="82" spans="1:14">
      <c r="A82" s="4">
        <v>26</v>
      </c>
      <c r="B82" s="128" t="s">
        <v>78</v>
      </c>
      <c r="C82" s="128" t="s">
        <v>2564</v>
      </c>
      <c r="D82" s="128">
        <v>1983</v>
      </c>
      <c r="E82" s="128" t="s">
        <v>2350</v>
      </c>
      <c r="F82" s="128" t="s">
        <v>2351</v>
      </c>
      <c r="N82" s="137">
        <v>14</v>
      </c>
    </row>
    <row r="83" spans="1:14">
      <c r="A83" s="4">
        <v>27</v>
      </c>
      <c r="B83" s="128" t="s">
        <v>78</v>
      </c>
      <c r="C83" s="128" t="s">
        <v>2571</v>
      </c>
      <c r="D83" s="128">
        <v>1983</v>
      </c>
      <c r="E83" s="128" t="s">
        <v>2077</v>
      </c>
      <c r="F83" s="128" t="s">
        <v>2065</v>
      </c>
      <c r="N83" s="137">
        <v>13</v>
      </c>
    </row>
    <row r="84" spans="1:14">
      <c r="A84" s="4">
        <v>28</v>
      </c>
      <c r="B84" s="128" t="s">
        <v>78</v>
      </c>
      <c r="C84" s="128" t="s">
        <v>2601</v>
      </c>
      <c r="D84" s="128">
        <v>1989</v>
      </c>
      <c r="E84" s="128" t="s">
        <v>775</v>
      </c>
      <c r="F84" s="128" t="s">
        <v>2372</v>
      </c>
      <c r="N84" s="137">
        <v>12</v>
      </c>
    </row>
    <row r="85" spans="1:14">
      <c r="A85" s="4">
        <v>32</v>
      </c>
      <c r="B85" s="128" t="s">
        <v>78</v>
      </c>
      <c r="C85" s="128" t="s">
        <v>2613</v>
      </c>
      <c r="D85" s="128">
        <v>1984</v>
      </c>
      <c r="E85" s="128" t="s">
        <v>531</v>
      </c>
      <c r="F85" s="128" t="s">
        <v>1496</v>
      </c>
      <c r="N85" s="137">
        <v>11</v>
      </c>
    </row>
    <row r="86" spans="1:14">
      <c r="A86" s="265">
        <v>1</v>
      </c>
      <c r="B86" s="113" t="s">
        <v>85</v>
      </c>
      <c r="C86" s="113" t="s">
        <v>2382</v>
      </c>
      <c r="D86" s="113">
        <v>1982</v>
      </c>
      <c r="E86" s="113" t="s">
        <v>1469</v>
      </c>
      <c r="F86" s="113" t="s">
        <v>1470</v>
      </c>
      <c r="N86" s="113">
        <v>40</v>
      </c>
    </row>
    <row r="87" spans="1:14">
      <c r="A87" s="4">
        <v>2</v>
      </c>
      <c r="B87" s="128" t="s">
        <v>85</v>
      </c>
      <c r="C87" s="128" t="s">
        <v>2386</v>
      </c>
      <c r="D87" s="128">
        <v>1982</v>
      </c>
      <c r="E87" s="128" t="s">
        <v>458</v>
      </c>
      <c r="F87" s="128" t="s">
        <v>459</v>
      </c>
      <c r="N87" s="137">
        <v>38</v>
      </c>
    </row>
    <row r="88" spans="1:14">
      <c r="A88" s="4">
        <v>3</v>
      </c>
      <c r="B88" s="128" t="s">
        <v>85</v>
      </c>
      <c r="C88" s="128" t="s">
        <v>2391</v>
      </c>
      <c r="D88" s="128">
        <v>1981</v>
      </c>
      <c r="E88" s="128" t="s">
        <v>2321</v>
      </c>
      <c r="F88" s="128" t="s">
        <v>2322</v>
      </c>
      <c r="N88" s="137">
        <v>36</v>
      </c>
    </row>
    <row r="89" spans="1:14">
      <c r="A89" s="4">
        <v>4</v>
      </c>
      <c r="B89" s="128" t="s">
        <v>85</v>
      </c>
      <c r="C89" s="128" t="s">
        <v>2185</v>
      </c>
      <c r="D89" s="128">
        <v>1979</v>
      </c>
      <c r="E89" s="128" t="s">
        <v>445</v>
      </c>
      <c r="F89" s="128" t="s">
        <v>446</v>
      </c>
      <c r="N89" s="137">
        <v>35</v>
      </c>
    </row>
    <row r="90" spans="1:14">
      <c r="A90" s="4">
        <v>5</v>
      </c>
      <c r="B90" s="128" t="s">
        <v>85</v>
      </c>
      <c r="C90" s="128" t="s">
        <v>2403</v>
      </c>
      <c r="D90" s="128">
        <v>1981</v>
      </c>
      <c r="E90" s="128" t="s">
        <v>2317</v>
      </c>
      <c r="F90" s="128" t="s">
        <v>2318</v>
      </c>
      <c r="N90" s="137">
        <v>34</v>
      </c>
    </row>
    <row r="91" spans="1:14">
      <c r="A91" s="4">
        <v>6</v>
      </c>
      <c r="B91" s="128" t="s">
        <v>85</v>
      </c>
      <c r="C91" s="128" t="s">
        <v>2179</v>
      </c>
      <c r="D91" s="128">
        <v>1982</v>
      </c>
      <c r="E91" s="128" t="s">
        <v>458</v>
      </c>
      <c r="F91" s="128" t="s">
        <v>459</v>
      </c>
      <c r="N91" s="137">
        <v>33</v>
      </c>
    </row>
    <row r="92" spans="1:14">
      <c r="A92" s="4">
        <v>9</v>
      </c>
      <c r="B92" s="128" t="s">
        <v>85</v>
      </c>
      <c r="C92" s="128" t="s">
        <v>2201</v>
      </c>
      <c r="D92" s="128">
        <v>1982</v>
      </c>
      <c r="E92" s="128" t="s">
        <v>562</v>
      </c>
      <c r="F92" s="128" t="s">
        <v>563</v>
      </c>
      <c r="N92" s="137">
        <v>32</v>
      </c>
    </row>
    <row r="93" spans="1:14">
      <c r="A93" s="4">
        <v>10</v>
      </c>
      <c r="B93" s="128" t="s">
        <v>85</v>
      </c>
      <c r="C93" s="128" t="s">
        <v>2195</v>
      </c>
      <c r="D93" s="128">
        <v>1979</v>
      </c>
      <c r="E93" s="128" t="s">
        <v>641</v>
      </c>
      <c r="F93" s="128" t="s">
        <v>642</v>
      </c>
      <c r="N93" s="137">
        <v>31</v>
      </c>
    </row>
    <row r="94" spans="1:14">
      <c r="A94" s="4">
        <v>11</v>
      </c>
      <c r="B94" s="128" t="s">
        <v>85</v>
      </c>
      <c r="C94" s="128" t="s">
        <v>2418</v>
      </c>
      <c r="D94" s="128">
        <v>1979</v>
      </c>
      <c r="E94" s="128" t="s">
        <v>496</v>
      </c>
      <c r="F94" s="128" t="s">
        <v>497</v>
      </c>
      <c r="N94" s="137">
        <v>30</v>
      </c>
    </row>
    <row r="95" spans="1:14">
      <c r="A95" s="4">
        <v>12</v>
      </c>
      <c r="B95" s="128" t="s">
        <v>85</v>
      </c>
      <c r="C95" s="128" t="s">
        <v>2420</v>
      </c>
      <c r="D95" s="128">
        <v>1978</v>
      </c>
      <c r="E95" s="128" t="s">
        <v>2088</v>
      </c>
      <c r="F95" s="128" t="s">
        <v>2069</v>
      </c>
      <c r="N95" s="137">
        <v>29</v>
      </c>
    </row>
    <row r="96" spans="1:14">
      <c r="A96" s="4">
        <v>13</v>
      </c>
      <c r="B96" s="128" t="s">
        <v>85</v>
      </c>
      <c r="C96" s="128" t="s">
        <v>2421</v>
      </c>
      <c r="D96" s="128">
        <v>1978</v>
      </c>
      <c r="E96" s="128" t="s">
        <v>2327</v>
      </c>
      <c r="F96" s="128" t="s">
        <v>2328</v>
      </c>
      <c r="N96" s="137">
        <v>28</v>
      </c>
    </row>
    <row r="97" spans="1:14">
      <c r="A97" s="4">
        <v>14</v>
      </c>
      <c r="B97" s="128" t="s">
        <v>85</v>
      </c>
      <c r="C97" s="128" t="s">
        <v>2228</v>
      </c>
      <c r="D97" s="128">
        <v>1981</v>
      </c>
      <c r="E97" s="128" t="s">
        <v>641</v>
      </c>
      <c r="F97" s="128" t="s">
        <v>642</v>
      </c>
      <c r="N97" s="137">
        <v>27</v>
      </c>
    </row>
    <row r="98" spans="1:14">
      <c r="A98" s="4">
        <v>15</v>
      </c>
      <c r="B98" s="128" t="s">
        <v>85</v>
      </c>
      <c r="C98" s="128" t="s">
        <v>2209</v>
      </c>
      <c r="D98" s="128">
        <v>1980</v>
      </c>
      <c r="E98" s="128" t="s">
        <v>602</v>
      </c>
      <c r="F98" s="128" t="s">
        <v>603</v>
      </c>
      <c r="N98" s="137">
        <v>26</v>
      </c>
    </row>
    <row r="99" spans="1:14">
      <c r="A99" s="4">
        <v>16</v>
      </c>
      <c r="B99" s="128" t="s">
        <v>85</v>
      </c>
      <c r="C99" s="128" t="s">
        <v>2437</v>
      </c>
      <c r="D99" s="128">
        <v>1980</v>
      </c>
      <c r="E99" s="128" t="s">
        <v>569</v>
      </c>
      <c r="F99" s="128" t="s">
        <v>570</v>
      </c>
      <c r="N99" s="137">
        <v>25</v>
      </c>
    </row>
    <row r="100" spans="1:14">
      <c r="A100" s="4">
        <v>17</v>
      </c>
      <c r="B100" s="128" t="s">
        <v>85</v>
      </c>
      <c r="C100" s="128" t="s">
        <v>2453</v>
      </c>
      <c r="D100" s="128">
        <v>1982</v>
      </c>
      <c r="E100" s="128" t="s">
        <v>467</v>
      </c>
      <c r="F100" s="128" t="s">
        <v>468</v>
      </c>
      <c r="N100" s="137">
        <v>24</v>
      </c>
    </row>
    <row r="101" spans="1:14">
      <c r="A101" s="4">
        <v>18</v>
      </c>
      <c r="B101" s="128" t="s">
        <v>85</v>
      </c>
      <c r="C101" s="128" t="s">
        <v>2462</v>
      </c>
      <c r="D101" s="128">
        <v>1981</v>
      </c>
      <c r="E101" s="128" t="s">
        <v>486</v>
      </c>
      <c r="F101" s="128" t="s">
        <v>487</v>
      </c>
      <c r="N101" s="137">
        <v>23</v>
      </c>
    </row>
    <row r="102" spans="1:14">
      <c r="A102" s="4">
        <v>19</v>
      </c>
      <c r="B102" s="128" t="s">
        <v>85</v>
      </c>
      <c r="C102" s="128" t="s">
        <v>2472</v>
      </c>
      <c r="D102" s="128">
        <v>1978</v>
      </c>
      <c r="E102" s="128" t="s">
        <v>2344</v>
      </c>
      <c r="F102" s="128" t="s">
        <v>2345</v>
      </c>
      <c r="N102" s="137">
        <v>22</v>
      </c>
    </row>
    <row r="103" spans="1:14">
      <c r="A103" s="4">
        <v>20</v>
      </c>
      <c r="B103" s="128" t="s">
        <v>85</v>
      </c>
      <c r="C103" s="128" t="s">
        <v>2481</v>
      </c>
      <c r="D103" s="128">
        <v>1980</v>
      </c>
      <c r="E103" s="128" t="s">
        <v>1488</v>
      </c>
      <c r="F103" s="128" t="s">
        <v>1489</v>
      </c>
      <c r="N103" s="137">
        <v>21</v>
      </c>
    </row>
    <row r="104" spans="1:14">
      <c r="A104" s="4">
        <v>22</v>
      </c>
      <c r="B104" s="128" t="s">
        <v>85</v>
      </c>
      <c r="C104" s="128" t="s">
        <v>2483</v>
      </c>
      <c r="D104" s="128">
        <v>1978</v>
      </c>
      <c r="E104" s="128" t="s">
        <v>2077</v>
      </c>
      <c r="F104" s="128" t="s">
        <v>2065</v>
      </c>
      <c r="N104" s="137">
        <v>20</v>
      </c>
    </row>
    <row r="105" spans="1:14">
      <c r="A105" s="4">
        <v>23</v>
      </c>
      <c r="B105" s="128" t="s">
        <v>85</v>
      </c>
      <c r="C105" s="128" t="s">
        <v>2489</v>
      </c>
      <c r="D105" s="128">
        <v>1978</v>
      </c>
      <c r="E105" s="128" t="s">
        <v>534</v>
      </c>
      <c r="F105" s="128" t="s">
        <v>535</v>
      </c>
      <c r="N105" s="137">
        <v>19</v>
      </c>
    </row>
    <row r="106" spans="1:14">
      <c r="A106" s="4">
        <v>24</v>
      </c>
      <c r="B106" s="128" t="s">
        <v>85</v>
      </c>
      <c r="C106" s="128" t="s">
        <v>2490</v>
      </c>
      <c r="D106" s="128">
        <v>1979</v>
      </c>
      <c r="E106" s="128" t="s">
        <v>2319</v>
      </c>
      <c r="F106" s="128" t="s">
        <v>2320</v>
      </c>
      <c r="N106" s="137">
        <v>18</v>
      </c>
    </row>
    <row r="107" spans="1:14">
      <c r="A107" s="4">
        <v>26</v>
      </c>
      <c r="B107" s="128" t="s">
        <v>85</v>
      </c>
      <c r="C107" s="128" t="s">
        <v>2518</v>
      </c>
      <c r="D107" s="128">
        <v>1980</v>
      </c>
      <c r="E107" s="128" t="s">
        <v>2329</v>
      </c>
      <c r="F107" s="128" t="s">
        <v>2330</v>
      </c>
      <c r="N107" s="137">
        <v>17</v>
      </c>
    </row>
    <row r="108" spans="1:14">
      <c r="A108" s="4">
        <v>30</v>
      </c>
      <c r="B108" s="128" t="s">
        <v>85</v>
      </c>
      <c r="C108" s="128" t="s">
        <v>2589</v>
      </c>
      <c r="D108" s="128">
        <v>1978</v>
      </c>
      <c r="E108" s="128" t="s">
        <v>2344</v>
      </c>
      <c r="F108" s="128" t="s">
        <v>2345</v>
      </c>
      <c r="N108" s="137">
        <v>16</v>
      </c>
    </row>
    <row r="109" spans="1:14">
      <c r="A109" s="4">
        <v>31</v>
      </c>
      <c r="B109" s="128" t="s">
        <v>85</v>
      </c>
      <c r="C109" s="128" t="s">
        <v>2594</v>
      </c>
      <c r="D109" s="128">
        <v>1978</v>
      </c>
      <c r="E109" s="128" t="s">
        <v>565</v>
      </c>
      <c r="F109" s="128" t="s">
        <v>566</v>
      </c>
      <c r="N109" s="137">
        <v>15</v>
      </c>
    </row>
    <row r="110" spans="1:14">
      <c r="A110" s="4">
        <v>32</v>
      </c>
      <c r="B110" s="128" t="s">
        <v>85</v>
      </c>
      <c r="C110" s="128" t="s">
        <v>2606</v>
      </c>
      <c r="D110" s="128">
        <v>1979</v>
      </c>
      <c r="E110" s="128" t="s">
        <v>531</v>
      </c>
      <c r="F110" s="128" t="s">
        <v>1496</v>
      </c>
      <c r="N110" s="137">
        <v>14</v>
      </c>
    </row>
    <row r="111" spans="1:14">
      <c r="A111" s="265">
        <v>1</v>
      </c>
      <c r="B111" s="113" t="s">
        <v>88</v>
      </c>
      <c r="C111" s="113" t="s">
        <v>2377</v>
      </c>
      <c r="D111" s="113">
        <v>1977</v>
      </c>
      <c r="E111" s="113" t="s">
        <v>531</v>
      </c>
      <c r="F111" s="113" t="s">
        <v>1496</v>
      </c>
      <c r="N111" s="113">
        <v>40</v>
      </c>
    </row>
    <row r="112" spans="1:14">
      <c r="A112" s="4">
        <v>2</v>
      </c>
      <c r="B112" s="128" t="s">
        <v>88</v>
      </c>
      <c r="C112" s="128" t="s">
        <v>2379</v>
      </c>
      <c r="D112" s="128">
        <v>1973</v>
      </c>
      <c r="E112" s="128" t="s">
        <v>1465</v>
      </c>
      <c r="F112" s="128" t="s">
        <v>1466</v>
      </c>
      <c r="N112" s="137">
        <v>38</v>
      </c>
    </row>
    <row r="113" spans="1:14">
      <c r="A113" s="4">
        <v>3</v>
      </c>
      <c r="B113" s="128" t="s">
        <v>88</v>
      </c>
      <c r="C113" s="128" t="s">
        <v>2383</v>
      </c>
      <c r="D113" s="128">
        <v>1976</v>
      </c>
      <c r="E113" s="128" t="s">
        <v>736</v>
      </c>
      <c r="F113" s="128" t="s">
        <v>737</v>
      </c>
      <c r="N113" s="137">
        <v>36</v>
      </c>
    </row>
    <row r="114" spans="1:14">
      <c r="A114" s="4">
        <v>4</v>
      </c>
      <c r="B114" s="128" t="s">
        <v>88</v>
      </c>
      <c r="C114" s="128" t="s">
        <v>2385</v>
      </c>
      <c r="D114" s="128">
        <v>1973</v>
      </c>
      <c r="E114" s="128" t="s">
        <v>2319</v>
      </c>
      <c r="F114" s="128" t="s">
        <v>2320</v>
      </c>
      <c r="N114" s="137">
        <v>35</v>
      </c>
    </row>
    <row r="115" spans="1:14">
      <c r="A115" s="4">
        <v>5</v>
      </c>
      <c r="B115" s="128" t="s">
        <v>88</v>
      </c>
      <c r="C115" s="128" t="s">
        <v>2387</v>
      </c>
      <c r="D115" s="128">
        <v>1977</v>
      </c>
      <c r="E115" s="128" t="s">
        <v>745</v>
      </c>
      <c r="F115" s="128" t="s">
        <v>746</v>
      </c>
      <c r="N115" s="137">
        <v>34</v>
      </c>
    </row>
    <row r="116" spans="1:14">
      <c r="A116" s="4">
        <v>6</v>
      </c>
      <c r="B116" s="128" t="s">
        <v>88</v>
      </c>
      <c r="C116" s="128" t="s">
        <v>2176</v>
      </c>
      <c r="D116" s="128">
        <v>1976</v>
      </c>
      <c r="E116" s="128" t="s">
        <v>481</v>
      </c>
      <c r="F116" s="128" t="s">
        <v>482</v>
      </c>
      <c r="N116" s="137">
        <v>33</v>
      </c>
    </row>
    <row r="117" spans="1:14">
      <c r="A117" s="4">
        <v>7</v>
      </c>
      <c r="B117" s="128" t="s">
        <v>88</v>
      </c>
      <c r="C117" s="128" t="s">
        <v>2175</v>
      </c>
      <c r="D117" s="128">
        <v>1976</v>
      </c>
      <c r="E117" s="128" t="s">
        <v>458</v>
      </c>
      <c r="F117" s="128" t="s">
        <v>459</v>
      </c>
      <c r="N117" s="137">
        <v>32</v>
      </c>
    </row>
    <row r="118" spans="1:14">
      <c r="A118" s="4">
        <v>8</v>
      </c>
      <c r="B118" s="128" t="s">
        <v>88</v>
      </c>
      <c r="C118" s="128" t="s">
        <v>2390</v>
      </c>
      <c r="D118" s="128">
        <v>1973</v>
      </c>
      <c r="E118" s="128" t="s">
        <v>458</v>
      </c>
      <c r="F118" s="128" t="s">
        <v>459</v>
      </c>
      <c r="N118" s="137">
        <v>31</v>
      </c>
    </row>
    <row r="119" spans="1:14">
      <c r="A119" s="4">
        <v>9</v>
      </c>
      <c r="B119" s="128" t="s">
        <v>88</v>
      </c>
      <c r="C119" s="128" t="s">
        <v>2395</v>
      </c>
      <c r="D119" s="128">
        <v>1975</v>
      </c>
      <c r="E119" s="128" t="s">
        <v>534</v>
      </c>
      <c r="F119" s="128" t="s">
        <v>535</v>
      </c>
      <c r="N119" s="137">
        <v>30</v>
      </c>
    </row>
    <row r="120" spans="1:14">
      <c r="A120" s="4">
        <v>10</v>
      </c>
      <c r="B120" s="128" t="s">
        <v>88</v>
      </c>
      <c r="C120" s="128" t="s">
        <v>2396</v>
      </c>
      <c r="D120" s="128">
        <v>1974</v>
      </c>
      <c r="E120" s="128" t="s">
        <v>496</v>
      </c>
      <c r="F120" s="128" t="s">
        <v>497</v>
      </c>
      <c r="N120" s="137">
        <v>29</v>
      </c>
    </row>
    <row r="121" spans="1:14">
      <c r="A121" s="4">
        <v>11</v>
      </c>
      <c r="B121" s="128" t="s">
        <v>88</v>
      </c>
      <c r="C121" s="128" t="s">
        <v>2181</v>
      </c>
      <c r="D121" s="128">
        <v>1976</v>
      </c>
      <c r="E121" s="128" t="s">
        <v>496</v>
      </c>
      <c r="F121" s="128" t="s">
        <v>497</v>
      </c>
      <c r="N121" s="137">
        <v>28</v>
      </c>
    </row>
    <row r="122" spans="1:14">
      <c r="A122" s="4">
        <v>12</v>
      </c>
      <c r="B122" s="128" t="s">
        <v>88</v>
      </c>
      <c r="C122" s="128" t="s">
        <v>2400</v>
      </c>
      <c r="D122" s="128">
        <v>1977</v>
      </c>
      <c r="E122" s="128" t="s">
        <v>1469</v>
      </c>
      <c r="F122" s="128" t="s">
        <v>1470</v>
      </c>
      <c r="N122" s="137">
        <v>27</v>
      </c>
    </row>
    <row r="123" spans="1:14">
      <c r="A123" s="4">
        <v>13</v>
      </c>
      <c r="B123" s="128" t="s">
        <v>88</v>
      </c>
      <c r="C123" s="128" t="s">
        <v>2401</v>
      </c>
      <c r="D123" s="128">
        <v>1976</v>
      </c>
      <c r="E123" s="128" t="s">
        <v>2323</v>
      </c>
      <c r="F123" s="128" t="s">
        <v>2324</v>
      </c>
      <c r="N123" s="137">
        <v>26</v>
      </c>
    </row>
    <row r="124" spans="1:14">
      <c r="A124" s="4">
        <v>14</v>
      </c>
      <c r="B124" s="128" t="s">
        <v>88</v>
      </c>
      <c r="C124" s="128" t="s">
        <v>2404</v>
      </c>
      <c r="D124" s="128">
        <v>1976</v>
      </c>
      <c r="E124" s="128" t="s">
        <v>2317</v>
      </c>
      <c r="F124" s="128" t="s">
        <v>2318</v>
      </c>
      <c r="N124" s="137">
        <v>25</v>
      </c>
    </row>
    <row r="125" spans="1:14">
      <c r="A125" s="4">
        <v>15</v>
      </c>
      <c r="B125" s="128" t="s">
        <v>88</v>
      </c>
      <c r="C125" s="128" t="s">
        <v>2406</v>
      </c>
      <c r="D125" s="128">
        <v>1977</v>
      </c>
      <c r="E125" s="128" t="s">
        <v>496</v>
      </c>
      <c r="F125" s="128" t="s">
        <v>497</v>
      </c>
      <c r="N125" s="137">
        <v>24</v>
      </c>
    </row>
    <row r="126" spans="1:14">
      <c r="A126" s="4">
        <v>16</v>
      </c>
      <c r="B126" s="128" t="s">
        <v>88</v>
      </c>
      <c r="C126" s="128" t="s">
        <v>2407</v>
      </c>
      <c r="D126" s="128">
        <v>1975</v>
      </c>
      <c r="E126" s="128" t="s">
        <v>2077</v>
      </c>
      <c r="F126" s="128" t="s">
        <v>2065</v>
      </c>
      <c r="N126" s="137">
        <v>23</v>
      </c>
    </row>
    <row r="127" spans="1:14">
      <c r="A127" s="4">
        <v>17</v>
      </c>
      <c r="B127" s="128" t="s">
        <v>88</v>
      </c>
      <c r="C127" s="128" t="s">
        <v>2182</v>
      </c>
      <c r="D127" s="128">
        <v>1974</v>
      </c>
      <c r="E127" s="128" t="s">
        <v>458</v>
      </c>
      <c r="F127" s="128" t="s">
        <v>459</v>
      </c>
      <c r="N127" s="137">
        <v>22</v>
      </c>
    </row>
    <row r="128" spans="1:14">
      <c r="A128" s="4">
        <v>18</v>
      </c>
      <c r="B128" s="128" t="s">
        <v>88</v>
      </c>
      <c r="C128" s="128" t="s">
        <v>2194</v>
      </c>
      <c r="D128" s="128">
        <v>1973</v>
      </c>
      <c r="E128" s="128" t="s">
        <v>546</v>
      </c>
      <c r="F128" s="128" t="s">
        <v>1812</v>
      </c>
      <c r="N128" s="137">
        <v>21</v>
      </c>
    </row>
    <row r="129" spans="1:14">
      <c r="A129" s="4">
        <v>19</v>
      </c>
      <c r="B129" s="128" t="s">
        <v>88</v>
      </c>
      <c r="C129" s="128" t="s">
        <v>2412</v>
      </c>
      <c r="D129" s="128">
        <v>1974</v>
      </c>
      <c r="E129" s="128" t="s">
        <v>569</v>
      </c>
      <c r="F129" s="128" t="s">
        <v>570</v>
      </c>
      <c r="N129" s="137">
        <v>20</v>
      </c>
    </row>
    <row r="130" spans="1:14">
      <c r="A130" s="4">
        <v>20</v>
      </c>
      <c r="B130" s="128" t="s">
        <v>88</v>
      </c>
      <c r="C130" s="128" t="s">
        <v>2413</v>
      </c>
      <c r="D130" s="128">
        <v>1974</v>
      </c>
      <c r="E130" s="128" t="s">
        <v>456</v>
      </c>
      <c r="F130" s="128" t="s">
        <v>457</v>
      </c>
      <c r="N130" s="137">
        <v>19</v>
      </c>
    </row>
    <row r="131" spans="1:14">
      <c r="A131" s="4">
        <v>21</v>
      </c>
      <c r="B131" s="128" t="s">
        <v>88</v>
      </c>
      <c r="C131" s="128" t="s">
        <v>2422</v>
      </c>
      <c r="D131" s="128">
        <v>1973</v>
      </c>
      <c r="E131" s="128" t="s">
        <v>588</v>
      </c>
      <c r="F131" s="128" t="s">
        <v>1523</v>
      </c>
      <c r="N131" s="137">
        <v>18</v>
      </c>
    </row>
    <row r="132" spans="1:14">
      <c r="A132" s="4">
        <v>22</v>
      </c>
      <c r="B132" s="128" t="s">
        <v>88</v>
      </c>
      <c r="C132" s="128" t="s">
        <v>2424</v>
      </c>
      <c r="D132" s="128">
        <v>1975</v>
      </c>
      <c r="E132" s="128" t="s">
        <v>1823</v>
      </c>
      <c r="F132" s="128" t="s">
        <v>2331</v>
      </c>
      <c r="N132" s="137">
        <v>17</v>
      </c>
    </row>
    <row r="133" spans="1:14">
      <c r="A133" s="4">
        <v>23</v>
      </c>
      <c r="B133" s="128" t="s">
        <v>88</v>
      </c>
      <c r="C133" s="128" t="s">
        <v>2425</v>
      </c>
      <c r="D133" s="128">
        <v>1973</v>
      </c>
      <c r="E133" s="128" t="s">
        <v>861</v>
      </c>
      <c r="F133" s="128" t="s">
        <v>862</v>
      </c>
      <c r="N133" s="137">
        <v>16</v>
      </c>
    </row>
    <row r="134" spans="1:14">
      <c r="A134" s="4">
        <v>24</v>
      </c>
      <c r="B134" s="128" t="s">
        <v>88</v>
      </c>
      <c r="C134" s="128" t="s">
        <v>2429</v>
      </c>
      <c r="D134" s="128">
        <v>1976</v>
      </c>
      <c r="E134" s="128" t="s">
        <v>2319</v>
      </c>
      <c r="F134" s="128" t="s">
        <v>2320</v>
      </c>
      <c r="N134" s="137">
        <v>15</v>
      </c>
    </row>
    <row r="135" spans="1:14">
      <c r="A135" s="4">
        <v>25</v>
      </c>
      <c r="B135" s="128" t="s">
        <v>88</v>
      </c>
      <c r="C135" s="128" t="s">
        <v>2433</v>
      </c>
      <c r="D135" s="128">
        <v>1973</v>
      </c>
      <c r="E135" s="128" t="s">
        <v>736</v>
      </c>
      <c r="F135" s="128" t="s">
        <v>737</v>
      </c>
      <c r="N135" s="137">
        <v>14</v>
      </c>
    </row>
    <row r="136" spans="1:14">
      <c r="A136" s="4">
        <v>27</v>
      </c>
      <c r="B136" s="128" t="s">
        <v>88</v>
      </c>
      <c r="C136" s="128" t="s">
        <v>2439</v>
      </c>
      <c r="D136" s="128">
        <v>1976</v>
      </c>
      <c r="E136" s="128" t="s">
        <v>1473</v>
      </c>
      <c r="F136" s="128" t="s">
        <v>1474</v>
      </c>
      <c r="N136" s="137">
        <v>13</v>
      </c>
    </row>
    <row r="137" spans="1:14">
      <c r="A137" s="4">
        <v>28</v>
      </c>
      <c r="B137" s="128" t="s">
        <v>88</v>
      </c>
      <c r="C137" s="128" t="s">
        <v>2445</v>
      </c>
      <c r="D137" s="128">
        <v>1975</v>
      </c>
      <c r="E137" s="128" t="s">
        <v>1528</v>
      </c>
      <c r="F137" s="128" t="s">
        <v>1529</v>
      </c>
      <c r="N137" s="137">
        <v>12</v>
      </c>
    </row>
    <row r="138" spans="1:14">
      <c r="A138" s="4">
        <v>30</v>
      </c>
      <c r="B138" s="128" t="s">
        <v>88</v>
      </c>
      <c r="C138" s="128" t="s">
        <v>2458</v>
      </c>
      <c r="D138" s="128">
        <v>1975</v>
      </c>
      <c r="E138" s="128" t="s">
        <v>458</v>
      </c>
      <c r="F138" s="128" t="s">
        <v>459</v>
      </c>
      <c r="N138" s="137">
        <v>11</v>
      </c>
    </row>
    <row r="139" spans="1:14">
      <c r="A139" s="4">
        <v>31</v>
      </c>
      <c r="B139" s="128" t="s">
        <v>88</v>
      </c>
      <c r="C139" s="128" t="s">
        <v>2459</v>
      </c>
      <c r="D139" s="128">
        <v>1977</v>
      </c>
      <c r="E139" s="128" t="s">
        <v>2319</v>
      </c>
      <c r="F139" s="128" t="s">
        <v>2320</v>
      </c>
      <c r="N139" s="137">
        <v>10</v>
      </c>
    </row>
    <row r="140" spans="1:14">
      <c r="A140" s="4">
        <v>35</v>
      </c>
      <c r="B140" s="128" t="s">
        <v>88</v>
      </c>
      <c r="C140" s="128" t="s">
        <v>2474</v>
      </c>
      <c r="D140" s="128">
        <v>1975</v>
      </c>
      <c r="E140" s="128" t="s">
        <v>2088</v>
      </c>
      <c r="F140" s="128" t="s">
        <v>2069</v>
      </c>
      <c r="N140" s="137">
        <v>9</v>
      </c>
    </row>
    <row r="141" spans="1:14">
      <c r="A141" s="4">
        <v>36</v>
      </c>
      <c r="B141" s="128" t="s">
        <v>88</v>
      </c>
      <c r="C141" s="128" t="s">
        <v>2475</v>
      </c>
      <c r="D141" s="128">
        <v>1974</v>
      </c>
      <c r="E141" s="128" t="s">
        <v>736</v>
      </c>
      <c r="F141" s="128" t="s">
        <v>737</v>
      </c>
      <c r="N141" s="137">
        <v>8</v>
      </c>
    </row>
    <row r="142" spans="1:14">
      <c r="A142" s="4">
        <v>38</v>
      </c>
      <c r="B142" s="128" t="s">
        <v>88</v>
      </c>
      <c r="C142" s="128" t="s">
        <v>2486</v>
      </c>
      <c r="D142" s="128">
        <v>1974</v>
      </c>
      <c r="E142" s="128" t="s">
        <v>2088</v>
      </c>
      <c r="F142" s="128" t="s">
        <v>2069</v>
      </c>
      <c r="N142" s="137">
        <v>7</v>
      </c>
    </row>
    <row r="143" spans="1:14">
      <c r="A143" s="4">
        <v>39</v>
      </c>
      <c r="B143" s="128" t="s">
        <v>88</v>
      </c>
      <c r="C143" s="128" t="s">
        <v>2267</v>
      </c>
      <c r="D143" s="128">
        <v>1977</v>
      </c>
      <c r="E143" s="128" t="s">
        <v>788</v>
      </c>
      <c r="F143" s="128" t="s">
        <v>789</v>
      </c>
      <c r="N143" s="137">
        <v>6</v>
      </c>
    </row>
    <row r="144" spans="1:14">
      <c r="A144" s="4">
        <v>40</v>
      </c>
      <c r="B144" s="128" t="s">
        <v>88</v>
      </c>
      <c r="C144" s="128" t="s">
        <v>2496</v>
      </c>
      <c r="D144" s="128">
        <v>1976</v>
      </c>
      <c r="E144" s="128" t="s">
        <v>517</v>
      </c>
      <c r="F144" s="128" t="s">
        <v>518</v>
      </c>
      <c r="N144" s="137">
        <v>5</v>
      </c>
    </row>
    <row r="145" spans="1:14">
      <c r="A145" s="4">
        <v>41</v>
      </c>
      <c r="B145" s="128" t="s">
        <v>88</v>
      </c>
      <c r="C145" s="128" t="s">
        <v>2510</v>
      </c>
      <c r="D145" s="128">
        <v>1973</v>
      </c>
      <c r="E145" s="128" t="s">
        <v>2353</v>
      </c>
      <c r="F145" s="128" t="s">
        <v>2354</v>
      </c>
      <c r="N145" s="137">
        <v>4</v>
      </c>
    </row>
    <row r="146" spans="1:14">
      <c r="A146" s="4">
        <v>43</v>
      </c>
      <c r="B146" s="128" t="s">
        <v>88</v>
      </c>
      <c r="C146" s="128" t="s">
        <v>2511</v>
      </c>
      <c r="D146" s="128">
        <v>1977</v>
      </c>
      <c r="E146" s="128" t="s">
        <v>2355</v>
      </c>
      <c r="F146" s="128" t="s">
        <v>2356</v>
      </c>
      <c r="N146" s="137">
        <v>3</v>
      </c>
    </row>
    <row r="147" spans="1:14">
      <c r="A147" s="4">
        <v>44</v>
      </c>
      <c r="B147" s="128" t="s">
        <v>88</v>
      </c>
      <c r="C147" s="128" t="s">
        <v>2513</v>
      </c>
      <c r="D147" s="128">
        <v>1976</v>
      </c>
      <c r="E147" s="128" t="s">
        <v>808</v>
      </c>
      <c r="F147" s="128" t="s">
        <v>809</v>
      </c>
      <c r="N147" s="137">
        <v>2</v>
      </c>
    </row>
    <row r="148" spans="1:14">
      <c r="A148" s="4">
        <v>45</v>
      </c>
      <c r="B148" s="128" t="s">
        <v>88</v>
      </c>
      <c r="C148" s="128" t="s">
        <v>2523</v>
      </c>
      <c r="D148" s="128">
        <v>1975</v>
      </c>
      <c r="E148" s="128" t="s">
        <v>2355</v>
      </c>
      <c r="F148" s="128" t="s">
        <v>2356</v>
      </c>
      <c r="N148" s="137">
        <v>1</v>
      </c>
    </row>
    <row r="149" spans="1:14">
      <c r="A149" s="4">
        <v>48</v>
      </c>
      <c r="B149" s="128" t="s">
        <v>88</v>
      </c>
      <c r="C149" s="128" t="s">
        <v>2537</v>
      </c>
      <c r="D149" s="128">
        <v>1975</v>
      </c>
      <c r="E149" s="128" t="s">
        <v>507</v>
      </c>
      <c r="F149" s="128" t="s">
        <v>508</v>
      </c>
      <c r="N149" s="137">
        <v>1</v>
      </c>
    </row>
    <row r="150" spans="1:14">
      <c r="A150" s="4">
        <v>51</v>
      </c>
      <c r="B150" s="128" t="s">
        <v>88</v>
      </c>
      <c r="C150" s="128" t="s">
        <v>2560</v>
      </c>
      <c r="D150" s="128">
        <v>1975</v>
      </c>
      <c r="E150" s="128" t="s">
        <v>2334</v>
      </c>
      <c r="F150" s="128" t="s">
        <v>2335</v>
      </c>
      <c r="N150" s="137">
        <v>1</v>
      </c>
    </row>
    <row r="151" spans="1:14">
      <c r="A151" s="4">
        <v>53</v>
      </c>
      <c r="B151" s="128" t="s">
        <v>88</v>
      </c>
      <c r="C151" s="128" t="s">
        <v>2572</v>
      </c>
      <c r="D151" s="128">
        <v>1973</v>
      </c>
      <c r="E151" s="128" t="s">
        <v>2321</v>
      </c>
      <c r="F151" s="128" t="s">
        <v>2322</v>
      </c>
      <c r="N151" s="137">
        <v>1</v>
      </c>
    </row>
    <row r="152" spans="1:14">
      <c r="A152" s="4">
        <v>54</v>
      </c>
      <c r="B152" s="128" t="s">
        <v>88</v>
      </c>
      <c r="C152" s="128" t="s">
        <v>2579</v>
      </c>
      <c r="D152" s="128">
        <v>1974</v>
      </c>
      <c r="E152" s="128" t="s">
        <v>2367</v>
      </c>
      <c r="F152" s="128" t="s">
        <v>2368</v>
      </c>
      <c r="N152" s="137">
        <v>1</v>
      </c>
    </row>
    <row r="153" spans="1:14">
      <c r="A153" s="265">
        <v>1</v>
      </c>
      <c r="B153" s="113" t="s">
        <v>95</v>
      </c>
      <c r="C153" s="113" t="s">
        <v>2173</v>
      </c>
      <c r="D153" s="113">
        <v>1972</v>
      </c>
      <c r="E153" s="113" t="s">
        <v>445</v>
      </c>
      <c r="F153" s="113" t="s">
        <v>446</v>
      </c>
      <c r="N153" s="113">
        <v>40</v>
      </c>
    </row>
    <row r="154" spans="1:14">
      <c r="A154" s="4">
        <v>2</v>
      </c>
      <c r="B154" s="128" t="s">
        <v>95</v>
      </c>
      <c r="C154" s="128" t="s">
        <v>2389</v>
      </c>
      <c r="D154" s="128">
        <v>1970</v>
      </c>
      <c r="E154" s="128" t="s">
        <v>569</v>
      </c>
      <c r="F154" s="128" t="s">
        <v>570</v>
      </c>
      <c r="N154" s="137">
        <v>38</v>
      </c>
    </row>
    <row r="155" spans="1:14">
      <c r="A155" s="4">
        <v>3</v>
      </c>
      <c r="B155" s="128" t="s">
        <v>95</v>
      </c>
      <c r="C155" s="128" t="s">
        <v>2184</v>
      </c>
      <c r="D155" s="128">
        <v>1971</v>
      </c>
      <c r="E155" s="128" t="s">
        <v>478</v>
      </c>
      <c r="F155" s="128" t="s">
        <v>479</v>
      </c>
      <c r="N155" s="137">
        <v>36</v>
      </c>
    </row>
    <row r="156" spans="1:14">
      <c r="A156" s="4">
        <v>4</v>
      </c>
      <c r="B156" s="128" t="s">
        <v>95</v>
      </c>
      <c r="C156" s="128" t="s">
        <v>2180</v>
      </c>
      <c r="D156" s="128">
        <v>1972</v>
      </c>
      <c r="E156" s="128" t="s">
        <v>476</v>
      </c>
      <c r="F156" s="128" t="s">
        <v>477</v>
      </c>
      <c r="N156" s="137">
        <v>35</v>
      </c>
    </row>
    <row r="157" spans="1:14">
      <c r="A157" s="4">
        <v>5</v>
      </c>
      <c r="B157" s="128" t="s">
        <v>95</v>
      </c>
      <c r="C157" s="128" t="s">
        <v>2402</v>
      </c>
      <c r="D157" s="128">
        <v>1971</v>
      </c>
      <c r="E157" s="128" t="s">
        <v>1473</v>
      </c>
      <c r="F157" s="128" t="s">
        <v>1474</v>
      </c>
      <c r="N157" s="137">
        <v>34</v>
      </c>
    </row>
    <row r="158" spans="1:14">
      <c r="A158" s="4">
        <v>6</v>
      </c>
      <c r="B158" s="128" t="s">
        <v>95</v>
      </c>
      <c r="C158" s="128" t="s">
        <v>2405</v>
      </c>
      <c r="D158" s="128">
        <v>1972</v>
      </c>
      <c r="E158" s="128" t="s">
        <v>569</v>
      </c>
      <c r="F158" s="128" t="s">
        <v>570</v>
      </c>
      <c r="N158" s="137">
        <v>33</v>
      </c>
    </row>
    <row r="159" spans="1:14">
      <c r="A159" s="4">
        <v>7</v>
      </c>
      <c r="B159" s="128" t="s">
        <v>95</v>
      </c>
      <c r="C159" s="128" t="s">
        <v>2192</v>
      </c>
      <c r="D159" s="128">
        <v>1970</v>
      </c>
      <c r="E159" s="128" t="s">
        <v>458</v>
      </c>
      <c r="F159" s="128" t="s">
        <v>459</v>
      </c>
      <c r="N159" s="137">
        <v>32</v>
      </c>
    </row>
    <row r="160" spans="1:14">
      <c r="A160" s="4">
        <v>8</v>
      </c>
      <c r="B160" s="128" t="s">
        <v>95</v>
      </c>
      <c r="C160" s="128" t="s">
        <v>2410</v>
      </c>
      <c r="D160" s="128">
        <v>1969</v>
      </c>
      <c r="E160" s="128" t="s">
        <v>736</v>
      </c>
      <c r="F160" s="128" t="s">
        <v>737</v>
      </c>
      <c r="N160" s="137">
        <v>31</v>
      </c>
    </row>
    <row r="161" spans="1:14">
      <c r="A161" s="4">
        <v>9</v>
      </c>
      <c r="B161" s="128" t="s">
        <v>95</v>
      </c>
      <c r="C161" s="128" t="s">
        <v>2414</v>
      </c>
      <c r="D161" s="128">
        <v>1969</v>
      </c>
      <c r="E161" s="128" t="s">
        <v>1546</v>
      </c>
      <c r="F161" s="128" t="s">
        <v>1547</v>
      </c>
      <c r="N161" s="137">
        <v>30</v>
      </c>
    </row>
    <row r="162" spans="1:14">
      <c r="A162" s="4">
        <v>10</v>
      </c>
      <c r="B162" s="128" t="s">
        <v>95</v>
      </c>
      <c r="C162" s="128" t="s">
        <v>2419</v>
      </c>
      <c r="D162" s="128">
        <v>1970</v>
      </c>
      <c r="E162" s="128" t="s">
        <v>2325</v>
      </c>
      <c r="F162" s="128" t="s">
        <v>2326</v>
      </c>
      <c r="N162" s="137">
        <v>29</v>
      </c>
    </row>
    <row r="163" spans="1:14">
      <c r="A163" s="4">
        <v>11</v>
      </c>
      <c r="B163" s="128" t="s">
        <v>95</v>
      </c>
      <c r="C163" s="128" t="s">
        <v>2423</v>
      </c>
      <c r="D163" s="128">
        <v>1968</v>
      </c>
      <c r="E163" s="128" t="s">
        <v>2329</v>
      </c>
      <c r="F163" s="128" t="s">
        <v>2330</v>
      </c>
      <c r="N163" s="137">
        <v>28</v>
      </c>
    </row>
    <row r="164" spans="1:14">
      <c r="A164" s="4">
        <v>12</v>
      </c>
      <c r="B164" s="128" t="s">
        <v>95</v>
      </c>
      <c r="C164" s="128" t="s">
        <v>2428</v>
      </c>
      <c r="D164" s="128">
        <v>1970</v>
      </c>
      <c r="E164" s="128" t="s">
        <v>736</v>
      </c>
      <c r="F164" s="128" t="s">
        <v>737</v>
      </c>
      <c r="N164" s="137">
        <v>27</v>
      </c>
    </row>
    <row r="165" spans="1:14">
      <c r="A165" s="4">
        <v>13</v>
      </c>
      <c r="B165" s="128" t="s">
        <v>95</v>
      </c>
      <c r="C165" s="128" t="s">
        <v>2430</v>
      </c>
      <c r="D165" s="128">
        <v>1971</v>
      </c>
      <c r="E165" s="128" t="s">
        <v>2334</v>
      </c>
      <c r="F165" s="128" t="s">
        <v>2335</v>
      </c>
      <c r="N165" s="137">
        <v>26</v>
      </c>
    </row>
    <row r="166" spans="1:14">
      <c r="A166" s="4">
        <v>14</v>
      </c>
      <c r="B166" s="128" t="s">
        <v>95</v>
      </c>
      <c r="C166" s="128" t="s">
        <v>2221</v>
      </c>
      <c r="D166" s="128">
        <v>1969</v>
      </c>
      <c r="E166" s="128" t="s">
        <v>556</v>
      </c>
      <c r="F166" s="128" t="s">
        <v>557</v>
      </c>
      <c r="N166" s="137">
        <v>25</v>
      </c>
    </row>
    <row r="167" spans="1:14">
      <c r="A167" s="4">
        <v>15</v>
      </c>
      <c r="B167" s="128" t="s">
        <v>95</v>
      </c>
      <c r="C167" s="128" t="s">
        <v>2431</v>
      </c>
      <c r="D167" s="128">
        <v>1971</v>
      </c>
      <c r="E167" s="128" t="s">
        <v>2086</v>
      </c>
      <c r="F167" s="128" t="s">
        <v>2067</v>
      </c>
      <c r="N167" s="137">
        <v>24</v>
      </c>
    </row>
    <row r="168" spans="1:14">
      <c r="A168" s="4">
        <v>16</v>
      </c>
      <c r="B168" s="128" t="s">
        <v>95</v>
      </c>
      <c r="C168" s="128" t="s">
        <v>2432</v>
      </c>
      <c r="D168" s="128">
        <v>1972</v>
      </c>
      <c r="E168" s="128" t="s">
        <v>861</v>
      </c>
      <c r="F168" s="128" t="s">
        <v>862</v>
      </c>
      <c r="N168" s="137">
        <v>23</v>
      </c>
    </row>
    <row r="169" spans="1:14">
      <c r="A169" s="4">
        <v>18</v>
      </c>
      <c r="B169" s="128" t="s">
        <v>95</v>
      </c>
      <c r="C169" s="128" t="s">
        <v>2434</v>
      </c>
      <c r="D169" s="128">
        <v>1972</v>
      </c>
      <c r="E169" s="128" t="s">
        <v>517</v>
      </c>
      <c r="F169" s="128" t="s">
        <v>518</v>
      </c>
      <c r="N169" s="137">
        <v>22</v>
      </c>
    </row>
    <row r="170" spans="1:14">
      <c r="A170" s="4">
        <v>19</v>
      </c>
      <c r="B170" s="128" t="s">
        <v>95</v>
      </c>
      <c r="C170" s="128" t="s">
        <v>2435</v>
      </c>
      <c r="D170" s="128">
        <v>1970</v>
      </c>
      <c r="E170" s="128" t="s">
        <v>1473</v>
      </c>
      <c r="F170" s="128" t="s">
        <v>1474</v>
      </c>
      <c r="N170" s="137">
        <v>21</v>
      </c>
    </row>
    <row r="171" spans="1:14">
      <c r="A171" s="4">
        <v>20</v>
      </c>
      <c r="B171" s="128" t="s">
        <v>95</v>
      </c>
      <c r="C171" s="128" t="s">
        <v>2436</v>
      </c>
      <c r="D171" s="128">
        <v>1970</v>
      </c>
      <c r="E171" s="128" t="s">
        <v>1473</v>
      </c>
      <c r="F171" s="128" t="s">
        <v>1474</v>
      </c>
      <c r="N171" s="137">
        <v>20</v>
      </c>
    </row>
    <row r="172" spans="1:14">
      <c r="A172" s="4">
        <v>21</v>
      </c>
      <c r="B172" s="128" t="s">
        <v>95</v>
      </c>
      <c r="C172" s="128" t="s">
        <v>2440</v>
      </c>
      <c r="D172" s="128">
        <v>1969</v>
      </c>
      <c r="E172" s="128" t="s">
        <v>517</v>
      </c>
      <c r="F172" s="128" t="s">
        <v>518</v>
      </c>
      <c r="N172" s="137">
        <v>19</v>
      </c>
    </row>
    <row r="173" spans="1:14">
      <c r="A173" s="4">
        <v>22</v>
      </c>
      <c r="B173" s="128" t="s">
        <v>95</v>
      </c>
      <c r="C173" s="128" t="s">
        <v>2442</v>
      </c>
      <c r="D173" s="128">
        <v>1972</v>
      </c>
      <c r="E173" s="128" t="s">
        <v>736</v>
      </c>
      <c r="F173" s="128" t="s">
        <v>737</v>
      </c>
      <c r="N173" s="137">
        <v>18</v>
      </c>
    </row>
    <row r="174" spans="1:14">
      <c r="A174" s="4">
        <v>23</v>
      </c>
      <c r="B174" s="128" t="s">
        <v>95</v>
      </c>
      <c r="C174" s="128" t="s">
        <v>2233</v>
      </c>
      <c r="D174" s="128">
        <v>1968</v>
      </c>
      <c r="E174" s="128" t="s">
        <v>733</v>
      </c>
      <c r="F174" s="128" t="s">
        <v>734</v>
      </c>
      <c r="N174" s="137">
        <v>17</v>
      </c>
    </row>
    <row r="175" spans="1:14">
      <c r="A175" s="4">
        <v>24</v>
      </c>
      <c r="B175" s="128" t="s">
        <v>95</v>
      </c>
      <c r="C175" s="128" t="s">
        <v>2444</v>
      </c>
      <c r="D175" s="128">
        <v>1971</v>
      </c>
      <c r="E175" s="128" t="s">
        <v>2338</v>
      </c>
      <c r="F175" s="128" t="s">
        <v>2339</v>
      </c>
      <c r="N175" s="137">
        <v>16</v>
      </c>
    </row>
    <row r="176" spans="1:14">
      <c r="A176" s="4">
        <v>25</v>
      </c>
      <c r="B176" s="128" t="s">
        <v>95</v>
      </c>
      <c r="C176" s="128" t="s">
        <v>2446</v>
      </c>
      <c r="D176" s="128">
        <v>1971</v>
      </c>
      <c r="E176" s="128" t="s">
        <v>2317</v>
      </c>
      <c r="F176" s="128" t="s">
        <v>2318</v>
      </c>
      <c r="N176" s="137">
        <v>15</v>
      </c>
    </row>
    <row r="177" spans="1:14">
      <c r="A177" s="4">
        <v>26</v>
      </c>
      <c r="B177" s="128" t="s">
        <v>95</v>
      </c>
      <c r="C177" s="128" t="s">
        <v>2214</v>
      </c>
      <c r="D177" s="128">
        <v>1969</v>
      </c>
      <c r="E177" s="128" t="s">
        <v>458</v>
      </c>
      <c r="F177" s="128" t="s">
        <v>459</v>
      </c>
      <c r="N177" s="137">
        <v>14</v>
      </c>
    </row>
    <row r="178" spans="1:14">
      <c r="A178" s="4">
        <v>27</v>
      </c>
      <c r="B178" s="128" t="s">
        <v>95</v>
      </c>
      <c r="C178" s="128" t="s">
        <v>2240</v>
      </c>
      <c r="D178" s="128">
        <v>1968</v>
      </c>
      <c r="E178" s="128" t="s">
        <v>546</v>
      </c>
      <c r="F178" s="128" t="s">
        <v>1812</v>
      </c>
      <c r="N178" s="137">
        <v>13</v>
      </c>
    </row>
    <row r="179" spans="1:14">
      <c r="A179" s="4">
        <v>28</v>
      </c>
      <c r="B179" s="128" t="s">
        <v>95</v>
      </c>
      <c r="C179" s="128" t="s">
        <v>2456</v>
      </c>
      <c r="D179" s="128">
        <v>1968</v>
      </c>
      <c r="E179" s="128" t="s">
        <v>2340</v>
      </c>
      <c r="F179" s="128" t="s">
        <v>2341</v>
      </c>
      <c r="N179" s="137">
        <v>12</v>
      </c>
    </row>
    <row r="180" spans="1:14">
      <c r="A180" s="4">
        <v>29</v>
      </c>
      <c r="B180" s="128" t="s">
        <v>95</v>
      </c>
      <c r="C180" s="128" t="s">
        <v>2460</v>
      </c>
      <c r="D180" s="128">
        <v>1971</v>
      </c>
      <c r="E180" s="128" t="s">
        <v>2334</v>
      </c>
      <c r="F180" s="128" t="s">
        <v>2335</v>
      </c>
      <c r="N180" s="137">
        <v>11</v>
      </c>
    </row>
    <row r="181" spans="1:14">
      <c r="A181" s="4">
        <v>30</v>
      </c>
      <c r="B181" s="128" t="s">
        <v>95</v>
      </c>
      <c r="C181" s="128" t="s">
        <v>2461</v>
      </c>
      <c r="D181" s="128">
        <v>1969</v>
      </c>
      <c r="E181" s="128" t="s">
        <v>728</v>
      </c>
      <c r="F181" s="128" t="s">
        <v>729</v>
      </c>
      <c r="N181" s="137">
        <v>10</v>
      </c>
    </row>
    <row r="182" spans="1:14">
      <c r="A182" s="4">
        <v>31</v>
      </c>
      <c r="B182" s="128" t="s">
        <v>95</v>
      </c>
      <c r="C182" s="128" t="s">
        <v>2463</v>
      </c>
      <c r="D182" s="128">
        <v>1970</v>
      </c>
      <c r="E182" s="128" t="s">
        <v>2342</v>
      </c>
      <c r="F182" s="128" t="s">
        <v>2343</v>
      </c>
      <c r="N182" s="137">
        <v>9</v>
      </c>
    </row>
    <row r="183" spans="1:14">
      <c r="A183" s="4">
        <v>32</v>
      </c>
      <c r="B183" s="128" t="s">
        <v>95</v>
      </c>
      <c r="C183" s="128" t="s">
        <v>2467</v>
      </c>
      <c r="D183" s="128">
        <v>1971</v>
      </c>
      <c r="E183" s="128" t="s">
        <v>2088</v>
      </c>
      <c r="F183" s="128" t="s">
        <v>2069</v>
      </c>
      <c r="N183" s="137">
        <v>8</v>
      </c>
    </row>
    <row r="184" spans="1:14">
      <c r="A184" s="4">
        <v>33</v>
      </c>
      <c r="B184" s="128" t="s">
        <v>95</v>
      </c>
      <c r="C184" s="128" t="s">
        <v>2480</v>
      </c>
      <c r="D184" s="128">
        <v>1970</v>
      </c>
      <c r="E184" s="128" t="s">
        <v>2321</v>
      </c>
      <c r="F184" s="128" t="s">
        <v>2322</v>
      </c>
      <c r="N184" s="137">
        <v>7</v>
      </c>
    </row>
    <row r="185" spans="1:14">
      <c r="A185" s="4">
        <v>35</v>
      </c>
      <c r="B185" s="128" t="s">
        <v>95</v>
      </c>
      <c r="C185" s="128" t="s">
        <v>2487</v>
      </c>
      <c r="D185" s="128">
        <v>1968</v>
      </c>
      <c r="E185" s="128" t="s">
        <v>2088</v>
      </c>
      <c r="F185" s="128" t="s">
        <v>2069</v>
      </c>
      <c r="N185" s="137">
        <v>6</v>
      </c>
    </row>
    <row r="186" spans="1:14">
      <c r="A186" s="4">
        <v>37</v>
      </c>
      <c r="B186" s="128" t="s">
        <v>95</v>
      </c>
      <c r="C186" s="128" t="s">
        <v>2491</v>
      </c>
      <c r="D186" s="128">
        <v>1972</v>
      </c>
      <c r="E186" s="128" t="s">
        <v>517</v>
      </c>
      <c r="F186" s="128" t="s">
        <v>518</v>
      </c>
      <c r="N186" s="137">
        <v>5</v>
      </c>
    </row>
    <row r="187" spans="1:14">
      <c r="A187" s="4">
        <v>38</v>
      </c>
      <c r="B187" s="128" t="s">
        <v>95</v>
      </c>
      <c r="C187" s="128" t="s">
        <v>2495</v>
      </c>
      <c r="D187" s="128">
        <v>1972</v>
      </c>
      <c r="E187" s="128" t="s">
        <v>2334</v>
      </c>
      <c r="F187" s="128" t="s">
        <v>2335</v>
      </c>
      <c r="N187" s="137">
        <v>4</v>
      </c>
    </row>
    <row r="188" spans="1:14">
      <c r="A188" s="4">
        <v>39</v>
      </c>
      <c r="B188" s="128" t="s">
        <v>95</v>
      </c>
      <c r="C188" s="128" t="s">
        <v>2505</v>
      </c>
      <c r="D188" s="128">
        <v>1971</v>
      </c>
      <c r="E188" s="128" t="s">
        <v>507</v>
      </c>
      <c r="F188" s="128" t="s">
        <v>508</v>
      </c>
      <c r="N188" s="137">
        <v>3</v>
      </c>
    </row>
    <row r="189" spans="1:14">
      <c r="A189" s="4">
        <v>40</v>
      </c>
      <c r="B189" s="128" t="s">
        <v>95</v>
      </c>
      <c r="C189" s="128" t="s">
        <v>2243</v>
      </c>
      <c r="D189" s="128">
        <v>1968</v>
      </c>
      <c r="E189" s="128" t="s">
        <v>556</v>
      </c>
      <c r="F189" s="128" t="s">
        <v>557</v>
      </c>
      <c r="N189" s="137">
        <v>2</v>
      </c>
    </row>
    <row r="190" spans="1:14">
      <c r="A190" s="4">
        <v>41</v>
      </c>
      <c r="B190" s="128" t="s">
        <v>95</v>
      </c>
      <c r="C190" s="128" t="s">
        <v>2519</v>
      </c>
      <c r="D190" s="128">
        <v>1971</v>
      </c>
      <c r="E190" s="128" t="s">
        <v>2088</v>
      </c>
      <c r="F190" s="128" t="s">
        <v>2069</v>
      </c>
      <c r="N190" s="137">
        <v>1</v>
      </c>
    </row>
    <row r="191" spans="1:14">
      <c r="A191" s="4">
        <v>42</v>
      </c>
      <c r="B191" s="128" t="s">
        <v>95</v>
      </c>
      <c r="C191" s="128" t="s">
        <v>2520</v>
      </c>
      <c r="D191" s="128">
        <v>1971</v>
      </c>
      <c r="E191" s="128" t="s">
        <v>1823</v>
      </c>
      <c r="F191" s="128" t="s">
        <v>2331</v>
      </c>
      <c r="N191" s="137">
        <v>1</v>
      </c>
    </row>
    <row r="192" spans="1:14">
      <c r="A192" s="4">
        <v>43</v>
      </c>
      <c r="B192" s="128" t="s">
        <v>95</v>
      </c>
      <c r="C192" s="128" t="s">
        <v>2521</v>
      </c>
      <c r="D192" s="128">
        <v>1972</v>
      </c>
      <c r="E192" s="128" t="s">
        <v>467</v>
      </c>
      <c r="F192" s="128" t="s">
        <v>468</v>
      </c>
      <c r="N192" s="137">
        <v>1</v>
      </c>
    </row>
    <row r="193" spans="1:14">
      <c r="A193" s="4">
        <v>44</v>
      </c>
      <c r="B193" s="128" t="s">
        <v>95</v>
      </c>
      <c r="C193" s="128" t="s">
        <v>2526</v>
      </c>
      <c r="D193" s="128">
        <v>1970</v>
      </c>
      <c r="E193" s="128" t="s">
        <v>458</v>
      </c>
      <c r="F193" s="128" t="s">
        <v>459</v>
      </c>
      <c r="N193" s="137">
        <v>1</v>
      </c>
    </row>
    <row r="194" spans="1:14">
      <c r="A194" s="4">
        <v>45</v>
      </c>
      <c r="B194" s="128" t="s">
        <v>95</v>
      </c>
      <c r="C194" s="128" t="s">
        <v>2543</v>
      </c>
      <c r="D194" s="128">
        <v>1969</v>
      </c>
      <c r="E194" s="128" t="s">
        <v>1473</v>
      </c>
      <c r="F194" s="128" t="s">
        <v>1474</v>
      </c>
      <c r="N194" s="137">
        <v>1</v>
      </c>
    </row>
    <row r="195" spans="1:14">
      <c r="A195" s="4">
        <v>46</v>
      </c>
      <c r="B195" s="128" t="s">
        <v>95</v>
      </c>
      <c r="C195" s="128" t="s">
        <v>2563</v>
      </c>
      <c r="D195" s="128">
        <v>1968</v>
      </c>
      <c r="E195" s="128" t="s">
        <v>794</v>
      </c>
      <c r="F195" s="128" t="s">
        <v>795</v>
      </c>
      <c r="N195" s="137">
        <v>1</v>
      </c>
    </row>
    <row r="196" spans="1:14">
      <c r="A196" s="4">
        <v>47</v>
      </c>
      <c r="B196" s="128" t="s">
        <v>95</v>
      </c>
      <c r="C196" s="128" t="s">
        <v>2578</v>
      </c>
      <c r="D196" s="128">
        <v>1970</v>
      </c>
      <c r="E196" s="128" t="s">
        <v>476</v>
      </c>
      <c r="F196" s="128" t="s">
        <v>477</v>
      </c>
      <c r="N196" s="137">
        <v>1</v>
      </c>
    </row>
    <row r="197" spans="1:14">
      <c r="A197" s="4">
        <v>48</v>
      </c>
      <c r="B197" s="128" t="s">
        <v>95</v>
      </c>
      <c r="C197" s="128" t="s">
        <v>2275</v>
      </c>
      <c r="D197" s="128">
        <v>1969</v>
      </c>
      <c r="E197" s="128" t="s">
        <v>445</v>
      </c>
      <c r="F197" s="128" t="s">
        <v>446</v>
      </c>
      <c r="N197" s="137">
        <v>1</v>
      </c>
    </row>
    <row r="198" spans="1:14">
      <c r="A198" s="4">
        <v>49</v>
      </c>
      <c r="B198" s="128" t="s">
        <v>95</v>
      </c>
      <c r="C198" s="128" t="s">
        <v>2581</v>
      </c>
      <c r="D198" s="128">
        <v>1972</v>
      </c>
      <c r="E198" s="128" t="s">
        <v>2353</v>
      </c>
      <c r="F198" s="128" t="s">
        <v>2354</v>
      </c>
      <c r="N198" s="137">
        <v>1</v>
      </c>
    </row>
    <row r="199" spans="1:14">
      <c r="A199" s="4">
        <v>51</v>
      </c>
      <c r="B199" s="128" t="s">
        <v>95</v>
      </c>
      <c r="C199" s="128" t="s">
        <v>2282</v>
      </c>
      <c r="D199" s="128">
        <v>1969</v>
      </c>
      <c r="E199" s="128" t="s">
        <v>507</v>
      </c>
      <c r="F199" s="128" t="s">
        <v>508</v>
      </c>
      <c r="N199" s="137">
        <v>1</v>
      </c>
    </row>
    <row r="200" spans="1:14">
      <c r="A200" s="4">
        <v>52</v>
      </c>
      <c r="B200" s="128" t="s">
        <v>95</v>
      </c>
      <c r="C200" s="128" t="s">
        <v>2604</v>
      </c>
      <c r="D200" s="128">
        <v>1971</v>
      </c>
      <c r="E200" s="128" t="s">
        <v>2359</v>
      </c>
      <c r="F200" s="128" t="s">
        <v>2360</v>
      </c>
      <c r="N200" s="137">
        <v>1</v>
      </c>
    </row>
    <row r="201" spans="1:14">
      <c r="A201" s="265">
        <v>1</v>
      </c>
      <c r="B201" s="113" t="s">
        <v>103</v>
      </c>
      <c r="C201" s="113" t="s">
        <v>2378</v>
      </c>
      <c r="D201" s="113">
        <v>1963</v>
      </c>
      <c r="E201" s="113" t="s">
        <v>736</v>
      </c>
      <c r="F201" s="113" t="s">
        <v>737</v>
      </c>
      <c r="N201" s="113">
        <v>40</v>
      </c>
    </row>
    <row r="202" spans="1:14">
      <c r="A202" s="4">
        <v>2</v>
      </c>
      <c r="B202" s="128" t="s">
        <v>103</v>
      </c>
      <c r="C202" s="128" t="s">
        <v>2381</v>
      </c>
      <c r="D202" s="128">
        <v>1966</v>
      </c>
      <c r="E202" s="128" t="s">
        <v>736</v>
      </c>
      <c r="F202" s="128" t="s">
        <v>737</v>
      </c>
      <c r="N202" s="137">
        <v>38</v>
      </c>
    </row>
    <row r="203" spans="1:14">
      <c r="A203" s="4">
        <v>3</v>
      </c>
      <c r="B203" s="128" t="s">
        <v>103</v>
      </c>
      <c r="C203" s="128" t="s">
        <v>2384</v>
      </c>
      <c r="D203" s="128">
        <v>1966</v>
      </c>
      <c r="E203" s="128" t="s">
        <v>458</v>
      </c>
      <c r="F203" s="128" t="s">
        <v>459</v>
      </c>
      <c r="N203" s="137">
        <v>36</v>
      </c>
    </row>
    <row r="204" spans="1:14">
      <c r="A204" s="4">
        <v>4</v>
      </c>
      <c r="B204" s="128" t="s">
        <v>103</v>
      </c>
      <c r="C204" s="128" t="s">
        <v>2392</v>
      </c>
      <c r="D204" s="128">
        <v>1967</v>
      </c>
      <c r="E204" s="128" t="s">
        <v>736</v>
      </c>
      <c r="F204" s="128" t="s">
        <v>737</v>
      </c>
      <c r="N204" s="137">
        <v>35</v>
      </c>
    </row>
    <row r="205" spans="1:14">
      <c r="A205" s="4">
        <v>5</v>
      </c>
      <c r="B205" s="128" t="s">
        <v>103</v>
      </c>
      <c r="C205" s="128" t="s">
        <v>2394</v>
      </c>
      <c r="D205" s="128">
        <v>1964</v>
      </c>
      <c r="E205" s="128" t="s">
        <v>736</v>
      </c>
      <c r="F205" s="128" t="s">
        <v>737</v>
      </c>
      <c r="N205" s="137">
        <v>34</v>
      </c>
    </row>
    <row r="206" spans="1:14">
      <c r="A206" s="4">
        <v>6</v>
      </c>
      <c r="B206" s="128" t="s">
        <v>103</v>
      </c>
      <c r="C206" s="128" t="s">
        <v>2186</v>
      </c>
      <c r="D206" s="128">
        <v>1966</v>
      </c>
      <c r="E206" s="128" t="s">
        <v>736</v>
      </c>
      <c r="F206" s="128" t="s">
        <v>737</v>
      </c>
      <c r="N206" s="137">
        <v>33</v>
      </c>
    </row>
    <row r="207" spans="1:14">
      <c r="A207" s="4">
        <v>7</v>
      </c>
      <c r="B207" s="128" t="s">
        <v>103</v>
      </c>
      <c r="C207" s="128" t="s">
        <v>2398</v>
      </c>
      <c r="D207" s="128">
        <v>1967</v>
      </c>
      <c r="E207" s="128" t="s">
        <v>507</v>
      </c>
      <c r="F207" s="128" t="s">
        <v>508</v>
      </c>
      <c r="N207" s="137">
        <v>32</v>
      </c>
    </row>
    <row r="208" spans="1:14">
      <c r="A208" s="4">
        <v>8</v>
      </c>
      <c r="B208" s="128" t="s">
        <v>103</v>
      </c>
      <c r="C208" s="128" t="s">
        <v>2399</v>
      </c>
      <c r="D208" s="128">
        <v>1966</v>
      </c>
      <c r="E208" s="128" t="s">
        <v>534</v>
      </c>
      <c r="F208" s="128" t="s">
        <v>535</v>
      </c>
      <c r="N208" s="137">
        <v>31</v>
      </c>
    </row>
    <row r="209" spans="1:14">
      <c r="A209" s="4">
        <v>9</v>
      </c>
      <c r="B209" s="128" t="s">
        <v>103</v>
      </c>
      <c r="C209" s="128" t="s">
        <v>2191</v>
      </c>
      <c r="D209" s="128">
        <v>1967</v>
      </c>
      <c r="E209" s="128" t="s">
        <v>641</v>
      </c>
      <c r="F209" s="128" t="s">
        <v>642</v>
      </c>
      <c r="N209" s="137">
        <v>30</v>
      </c>
    </row>
    <row r="210" spans="1:14">
      <c r="A210" s="4">
        <v>11</v>
      </c>
      <c r="B210" s="128" t="s">
        <v>103</v>
      </c>
      <c r="C210" s="128" t="s">
        <v>2188</v>
      </c>
      <c r="D210" s="128">
        <v>1964</v>
      </c>
      <c r="E210" s="128" t="s">
        <v>445</v>
      </c>
      <c r="F210" s="128" t="s">
        <v>446</v>
      </c>
      <c r="N210" s="137">
        <v>29</v>
      </c>
    </row>
    <row r="211" spans="1:14">
      <c r="A211" s="4">
        <v>12</v>
      </c>
      <c r="B211" s="128" t="s">
        <v>103</v>
      </c>
      <c r="C211" s="128" t="s">
        <v>2411</v>
      </c>
      <c r="D211" s="128">
        <v>1964</v>
      </c>
      <c r="E211" s="128" t="s">
        <v>641</v>
      </c>
      <c r="F211" s="128" t="s">
        <v>642</v>
      </c>
      <c r="N211" s="137">
        <v>28</v>
      </c>
    </row>
    <row r="212" spans="1:14">
      <c r="A212" s="4">
        <v>13</v>
      </c>
      <c r="B212" s="128" t="s">
        <v>103</v>
      </c>
      <c r="C212" s="128" t="s">
        <v>2196</v>
      </c>
      <c r="D212" s="128">
        <v>1964</v>
      </c>
      <c r="E212" s="128" t="s">
        <v>556</v>
      </c>
      <c r="F212" s="128" t="s">
        <v>557</v>
      </c>
      <c r="N212" s="137">
        <v>27</v>
      </c>
    </row>
    <row r="213" spans="1:14">
      <c r="A213" s="4">
        <v>14</v>
      </c>
      <c r="B213" s="128" t="s">
        <v>103</v>
      </c>
      <c r="C213" s="128" t="s">
        <v>2415</v>
      </c>
      <c r="D213" s="128">
        <v>1964</v>
      </c>
      <c r="E213" s="128" t="s">
        <v>2317</v>
      </c>
      <c r="F213" s="128" t="s">
        <v>2318</v>
      </c>
      <c r="N213" s="137">
        <v>26</v>
      </c>
    </row>
    <row r="214" spans="1:14">
      <c r="A214" s="4">
        <v>16</v>
      </c>
      <c r="B214" s="128" t="s">
        <v>103</v>
      </c>
      <c r="C214" s="128" t="s">
        <v>2210</v>
      </c>
      <c r="D214" s="128">
        <v>1967</v>
      </c>
      <c r="E214" s="128" t="s">
        <v>445</v>
      </c>
      <c r="F214" s="128" t="s">
        <v>446</v>
      </c>
      <c r="N214" s="137">
        <v>25</v>
      </c>
    </row>
    <row r="215" spans="1:14">
      <c r="A215" s="4">
        <v>17</v>
      </c>
      <c r="B215" s="128" t="s">
        <v>103</v>
      </c>
      <c r="C215" s="128" t="s">
        <v>2426</v>
      </c>
      <c r="D215" s="128">
        <v>1967</v>
      </c>
      <c r="E215" s="128" t="s">
        <v>1370</v>
      </c>
      <c r="F215" s="128" t="s">
        <v>1371</v>
      </c>
      <c r="N215" s="137">
        <v>24</v>
      </c>
    </row>
    <row r="216" spans="1:14">
      <c r="A216" s="4">
        <v>18</v>
      </c>
      <c r="B216" s="128" t="s">
        <v>103</v>
      </c>
      <c r="C216" s="128" t="s">
        <v>2427</v>
      </c>
      <c r="D216" s="128">
        <v>1965</v>
      </c>
      <c r="E216" s="128" t="s">
        <v>2332</v>
      </c>
      <c r="F216" s="128" t="s">
        <v>2333</v>
      </c>
      <c r="N216" s="137">
        <v>23</v>
      </c>
    </row>
    <row r="217" spans="1:14">
      <c r="A217" s="4">
        <v>19</v>
      </c>
      <c r="B217" s="128" t="s">
        <v>103</v>
      </c>
      <c r="C217" s="128" t="s">
        <v>2438</v>
      </c>
      <c r="D217" s="128">
        <v>1967</v>
      </c>
      <c r="E217" s="128" t="s">
        <v>476</v>
      </c>
      <c r="F217" s="128" t="s">
        <v>477</v>
      </c>
      <c r="N217" s="137">
        <v>22</v>
      </c>
    </row>
    <row r="218" spans="1:14">
      <c r="A218" s="4">
        <v>20</v>
      </c>
      <c r="B218" s="128" t="s">
        <v>103</v>
      </c>
      <c r="C218" s="128" t="s">
        <v>2441</v>
      </c>
      <c r="D218" s="128">
        <v>1967</v>
      </c>
      <c r="E218" s="128" t="s">
        <v>2336</v>
      </c>
      <c r="F218" s="128" t="s">
        <v>2337</v>
      </c>
      <c r="N218" s="137">
        <v>21</v>
      </c>
    </row>
    <row r="219" spans="1:14">
      <c r="A219" s="4">
        <v>21</v>
      </c>
      <c r="B219" s="128" t="s">
        <v>103</v>
      </c>
      <c r="C219" s="128" t="s">
        <v>2443</v>
      </c>
      <c r="D219" s="128">
        <v>1967</v>
      </c>
      <c r="E219" s="128" t="s">
        <v>736</v>
      </c>
      <c r="F219" s="128" t="s">
        <v>737</v>
      </c>
      <c r="N219" s="137">
        <v>20</v>
      </c>
    </row>
    <row r="220" spans="1:14">
      <c r="A220" s="4">
        <v>22</v>
      </c>
      <c r="B220" s="128" t="s">
        <v>103</v>
      </c>
      <c r="C220" s="128" t="s">
        <v>2448</v>
      </c>
      <c r="D220" s="128">
        <v>1965</v>
      </c>
      <c r="E220" s="128" t="s">
        <v>531</v>
      </c>
      <c r="F220" s="128" t="s">
        <v>1496</v>
      </c>
      <c r="N220" s="137">
        <v>19</v>
      </c>
    </row>
    <row r="221" spans="1:14">
      <c r="A221" s="4">
        <v>23</v>
      </c>
      <c r="B221" s="128" t="s">
        <v>103</v>
      </c>
      <c r="C221" s="128" t="s">
        <v>2464</v>
      </c>
      <c r="D221" s="128">
        <v>1964</v>
      </c>
      <c r="E221" s="128" t="s">
        <v>486</v>
      </c>
      <c r="F221" s="128" t="s">
        <v>487</v>
      </c>
      <c r="N221" s="137">
        <v>18</v>
      </c>
    </row>
    <row r="222" spans="1:14">
      <c r="A222" s="4">
        <v>24</v>
      </c>
      <c r="B222" s="128" t="s">
        <v>103</v>
      </c>
      <c r="C222" s="128" t="s">
        <v>2468</v>
      </c>
      <c r="D222" s="128">
        <v>1966</v>
      </c>
      <c r="E222" s="128" t="s">
        <v>467</v>
      </c>
      <c r="F222" s="128" t="s">
        <v>468</v>
      </c>
      <c r="N222" s="137">
        <v>17</v>
      </c>
    </row>
    <row r="223" spans="1:14">
      <c r="A223" s="4">
        <v>25</v>
      </c>
      <c r="B223" s="128" t="s">
        <v>103</v>
      </c>
      <c r="C223" s="128" t="s">
        <v>2469</v>
      </c>
      <c r="D223" s="128">
        <v>1965</v>
      </c>
      <c r="E223" s="128" t="s">
        <v>458</v>
      </c>
      <c r="F223" s="128" t="s">
        <v>459</v>
      </c>
      <c r="N223" s="137">
        <v>16</v>
      </c>
    </row>
    <row r="224" spans="1:14">
      <c r="A224" s="4">
        <v>26</v>
      </c>
      <c r="B224" s="128" t="s">
        <v>103</v>
      </c>
      <c r="C224" s="128" t="s">
        <v>2241</v>
      </c>
      <c r="D224" s="128">
        <v>1966</v>
      </c>
      <c r="E224" s="128" t="s">
        <v>1542</v>
      </c>
      <c r="F224" s="128" t="s">
        <v>1543</v>
      </c>
      <c r="N224" s="137">
        <v>15</v>
      </c>
    </row>
    <row r="225" spans="1:14">
      <c r="A225" s="4">
        <v>27</v>
      </c>
      <c r="B225" s="128" t="s">
        <v>103</v>
      </c>
      <c r="C225" s="128" t="s">
        <v>2473</v>
      </c>
      <c r="D225" s="128">
        <v>1964</v>
      </c>
      <c r="E225" s="128" t="s">
        <v>2338</v>
      </c>
      <c r="F225" s="128" t="s">
        <v>2339</v>
      </c>
      <c r="N225" s="137">
        <v>14</v>
      </c>
    </row>
    <row r="226" spans="1:14">
      <c r="A226" s="4">
        <v>28</v>
      </c>
      <c r="B226" s="128" t="s">
        <v>103</v>
      </c>
      <c r="C226" s="128" t="s">
        <v>2476</v>
      </c>
      <c r="D226" s="128">
        <v>1964</v>
      </c>
      <c r="E226" s="128" t="s">
        <v>2338</v>
      </c>
      <c r="F226" s="128" t="s">
        <v>2339</v>
      </c>
      <c r="N226" s="137">
        <v>13</v>
      </c>
    </row>
    <row r="227" spans="1:14">
      <c r="A227" s="4">
        <v>29</v>
      </c>
      <c r="B227" s="128" t="s">
        <v>103</v>
      </c>
      <c r="C227" s="128" t="s">
        <v>2477</v>
      </c>
      <c r="D227" s="128">
        <v>1965</v>
      </c>
      <c r="E227" s="128" t="s">
        <v>728</v>
      </c>
      <c r="F227" s="128" t="s">
        <v>729</v>
      </c>
      <c r="N227" s="137">
        <v>12</v>
      </c>
    </row>
    <row r="228" spans="1:14">
      <c r="A228" s="4">
        <v>31</v>
      </c>
      <c r="B228" s="128" t="s">
        <v>103</v>
      </c>
      <c r="C228" s="128" t="s">
        <v>2494</v>
      </c>
      <c r="D228" s="128">
        <v>1964</v>
      </c>
      <c r="E228" s="128" t="s">
        <v>2334</v>
      </c>
      <c r="F228" s="128" t="s">
        <v>2335</v>
      </c>
      <c r="N228" s="137">
        <v>11</v>
      </c>
    </row>
    <row r="229" spans="1:14">
      <c r="A229" s="4">
        <v>32</v>
      </c>
      <c r="B229" s="128" t="s">
        <v>103</v>
      </c>
      <c r="C229" s="128" t="s">
        <v>2499</v>
      </c>
      <c r="D229" s="128">
        <v>1964</v>
      </c>
      <c r="E229" s="128" t="s">
        <v>531</v>
      </c>
      <c r="F229" s="128" t="s">
        <v>1496</v>
      </c>
      <c r="N229" s="137">
        <v>10</v>
      </c>
    </row>
    <row r="230" spans="1:14">
      <c r="A230" s="4">
        <v>33</v>
      </c>
      <c r="B230" s="128" t="s">
        <v>103</v>
      </c>
      <c r="C230" s="128" t="s">
        <v>2503</v>
      </c>
      <c r="D230" s="128">
        <v>1965</v>
      </c>
      <c r="E230" s="128" t="s">
        <v>467</v>
      </c>
      <c r="F230" s="128" t="s">
        <v>468</v>
      </c>
      <c r="N230" s="137">
        <v>9</v>
      </c>
    </row>
    <row r="231" spans="1:14">
      <c r="A231" s="4">
        <v>34</v>
      </c>
      <c r="B231" s="128" t="s">
        <v>103</v>
      </c>
      <c r="C231" s="128" t="s">
        <v>2504</v>
      </c>
      <c r="D231" s="128">
        <v>1964</v>
      </c>
      <c r="E231" s="128" t="s">
        <v>2088</v>
      </c>
      <c r="F231" s="128" t="s">
        <v>2069</v>
      </c>
      <c r="N231" s="137">
        <v>8</v>
      </c>
    </row>
    <row r="232" spans="1:14">
      <c r="A232" s="4">
        <v>36</v>
      </c>
      <c r="B232" s="128" t="s">
        <v>103</v>
      </c>
      <c r="C232" s="128" t="s">
        <v>2517</v>
      </c>
      <c r="D232" s="128">
        <v>1965</v>
      </c>
      <c r="E232" s="128" t="s">
        <v>2342</v>
      </c>
      <c r="F232" s="128" t="s">
        <v>2343</v>
      </c>
      <c r="N232" s="137">
        <v>7</v>
      </c>
    </row>
    <row r="233" spans="1:14">
      <c r="A233" s="4">
        <v>37</v>
      </c>
      <c r="B233" s="128" t="s">
        <v>103</v>
      </c>
      <c r="C233" s="128" t="s">
        <v>2525</v>
      </c>
      <c r="D233" s="128">
        <v>1965</v>
      </c>
      <c r="E233" s="128" t="s">
        <v>534</v>
      </c>
      <c r="F233" s="128" t="s">
        <v>535</v>
      </c>
      <c r="N233" s="137">
        <v>6</v>
      </c>
    </row>
    <row r="234" spans="1:14">
      <c r="A234" s="4">
        <v>38</v>
      </c>
      <c r="B234" s="128" t="s">
        <v>103</v>
      </c>
      <c r="C234" s="128" t="s">
        <v>2531</v>
      </c>
      <c r="D234" s="128">
        <v>1963</v>
      </c>
      <c r="E234" s="128" t="s">
        <v>517</v>
      </c>
      <c r="F234" s="128" t="s">
        <v>518</v>
      </c>
      <c r="N234" s="137">
        <v>5</v>
      </c>
    </row>
    <row r="235" spans="1:14">
      <c r="A235" s="4">
        <v>40</v>
      </c>
      <c r="B235" s="128" t="s">
        <v>103</v>
      </c>
      <c r="C235" s="128" t="s">
        <v>2533</v>
      </c>
      <c r="D235" s="128">
        <v>1967</v>
      </c>
      <c r="E235" s="128" t="s">
        <v>556</v>
      </c>
      <c r="F235" s="128" t="s">
        <v>557</v>
      </c>
      <c r="N235" s="137">
        <v>4</v>
      </c>
    </row>
    <row r="236" spans="1:14">
      <c r="A236" s="4">
        <v>41</v>
      </c>
      <c r="B236" s="128" t="s">
        <v>103</v>
      </c>
      <c r="C236" s="128" t="s">
        <v>2535</v>
      </c>
      <c r="D236" s="128">
        <v>1965</v>
      </c>
      <c r="E236" s="128" t="s">
        <v>2363</v>
      </c>
      <c r="F236" s="128" t="s">
        <v>2364</v>
      </c>
      <c r="N236" s="137">
        <v>3</v>
      </c>
    </row>
    <row r="237" spans="1:14">
      <c r="A237" s="4">
        <v>42</v>
      </c>
      <c r="B237" s="128" t="s">
        <v>103</v>
      </c>
      <c r="C237" s="128" t="s">
        <v>2539</v>
      </c>
      <c r="D237" s="128">
        <v>1964</v>
      </c>
      <c r="E237" s="128" t="s">
        <v>1473</v>
      </c>
      <c r="F237" s="128" t="s">
        <v>1474</v>
      </c>
      <c r="N237" s="137">
        <v>2</v>
      </c>
    </row>
    <row r="238" spans="1:14">
      <c r="A238" s="4">
        <v>43</v>
      </c>
      <c r="B238" s="128" t="s">
        <v>103</v>
      </c>
      <c r="C238" s="128" t="s">
        <v>2540</v>
      </c>
      <c r="D238" s="128">
        <v>1966</v>
      </c>
      <c r="E238" s="128" t="s">
        <v>1473</v>
      </c>
      <c r="F238" s="128" t="s">
        <v>1474</v>
      </c>
      <c r="N238" s="137">
        <v>1</v>
      </c>
    </row>
    <row r="239" spans="1:14">
      <c r="A239" s="4">
        <v>44</v>
      </c>
      <c r="B239" s="128" t="s">
        <v>103</v>
      </c>
      <c r="C239" s="128" t="s">
        <v>2542</v>
      </c>
      <c r="D239" s="128">
        <v>1967</v>
      </c>
      <c r="E239" s="128" t="s">
        <v>517</v>
      </c>
      <c r="F239" s="128" t="s">
        <v>518</v>
      </c>
      <c r="N239" s="137">
        <v>1</v>
      </c>
    </row>
    <row r="240" spans="1:14">
      <c r="A240" s="4">
        <v>45</v>
      </c>
      <c r="B240" s="128" t="s">
        <v>103</v>
      </c>
      <c r="C240" s="128" t="s">
        <v>2544</v>
      </c>
      <c r="D240" s="128">
        <v>1964</v>
      </c>
      <c r="E240" s="128" t="s">
        <v>2088</v>
      </c>
      <c r="F240" s="128" t="s">
        <v>2069</v>
      </c>
      <c r="N240" s="137">
        <v>1</v>
      </c>
    </row>
    <row r="241" spans="1:14">
      <c r="A241" s="4">
        <v>46</v>
      </c>
      <c r="B241" s="128" t="s">
        <v>103</v>
      </c>
      <c r="C241" s="128" t="s">
        <v>2549</v>
      </c>
      <c r="D241" s="128">
        <v>1965</v>
      </c>
      <c r="E241" s="128" t="s">
        <v>2329</v>
      </c>
      <c r="F241" s="128" t="s">
        <v>2330</v>
      </c>
      <c r="N241" s="137">
        <v>1</v>
      </c>
    </row>
    <row r="242" spans="1:14">
      <c r="A242" s="4">
        <v>47</v>
      </c>
      <c r="B242" s="128" t="s">
        <v>103</v>
      </c>
      <c r="C242" s="128" t="s">
        <v>2559</v>
      </c>
      <c r="D242" s="128">
        <v>1966</v>
      </c>
      <c r="E242" s="128" t="s">
        <v>2325</v>
      </c>
      <c r="F242" s="128" t="s">
        <v>2326</v>
      </c>
      <c r="N242" s="137">
        <v>1</v>
      </c>
    </row>
    <row r="243" spans="1:14">
      <c r="A243" s="4">
        <v>48</v>
      </c>
      <c r="B243" s="128" t="s">
        <v>103</v>
      </c>
      <c r="C243" s="128" t="s">
        <v>2218</v>
      </c>
      <c r="D243" s="128">
        <v>1963</v>
      </c>
      <c r="E243" s="128" t="s">
        <v>458</v>
      </c>
      <c r="F243" s="128" t="s">
        <v>459</v>
      </c>
      <c r="N243" s="137">
        <v>1</v>
      </c>
    </row>
    <row r="244" spans="1:14">
      <c r="A244" s="4">
        <v>50</v>
      </c>
      <c r="B244" s="128" t="s">
        <v>103</v>
      </c>
      <c r="C244" s="128" t="s">
        <v>2582</v>
      </c>
      <c r="D244" s="128">
        <v>1966</v>
      </c>
      <c r="E244" s="128" t="s">
        <v>2319</v>
      </c>
      <c r="F244" s="128" t="s">
        <v>2320</v>
      </c>
      <c r="N244" s="137">
        <v>1</v>
      </c>
    </row>
    <row r="245" spans="1:14">
      <c r="A245" s="4">
        <v>51</v>
      </c>
      <c r="B245" s="128" t="s">
        <v>103</v>
      </c>
      <c r="C245" s="128" t="s">
        <v>2583</v>
      </c>
      <c r="D245" s="128">
        <v>1967</v>
      </c>
      <c r="E245" s="128" t="s">
        <v>2321</v>
      </c>
      <c r="F245" s="128" t="s">
        <v>2322</v>
      </c>
      <c r="N245" s="137">
        <v>1</v>
      </c>
    </row>
    <row r="246" spans="1:14">
      <c r="A246" s="4">
        <v>52</v>
      </c>
      <c r="B246" s="128" t="s">
        <v>103</v>
      </c>
      <c r="C246" s="128" t="s">
        <v>2288</v>
      </c>
      <c r="D246" s="128">
        <v>1964</v>
      </c>
      <c r="E246" s="128" t="s">
        <v>1370</v>
      </c>
      <c r="F246" s="128" t="s">
        <v>1371</v>
      </c>
      <c r="N246" s="137">
        <v>1</v>
      </c>
    </row>
    <row r="247" spans="1:14">
      <c r="A247" s="4">
        <v>53</v>
      </c>
      <c r="B247" s="128" t="s">
        <v>103</v>
      </c>
      <c r="C247" s="128" t="s">
        <v>2609</v>
      </c>
      <c r="D247" s="128">
        <v>1965</v>
      </c>
      <c r="E247" s="128" t="s">
        <v>1473</v>
      </c>
      <c r="F247" s="128" t="s">
        <v>1474</v>
      </c>
      <c r="N247" s="137">
        <v>1</v>
      </c>
    </row>
    <row r="248" spans="1:14">
      <c r="A248" s="4">
        <v>54</v>
      </c>
      <c r="B248" s="128" t="s">
        <v>103</v>
      </c>
      <c r="C248" s="128" t="s">
        <v>2610</v>
      </c>
      <c r="D248" s="128">
        <v>1965</v>
      </c>
      <c r="E248" s="128" t="s">
        <v>1473</v>
      </c>
      <c r="F248" s="128" t="s">
        <v>1474</v>
      </c>
      <c r="N248" s="137">
        <v>1</v>
      </c>
    </row>
    <row r="249" spans="1:14">
      <c r="A249" s="4">
        <v>55</v>
      </c>
      <c r="B249" s="128" t="s">
        <v>103</v>
      </c>
      <c r="C249" s="128" t="s">
        <v>2612</v>
      </c>
      <c r="D249" s="128">
        <v>1963</v>
      </c>
      <c r="E249" s="128" t="s">
        <v>467</v>
      </c>
      <c r="F249" s="128" t="s">
        <v>468</v>
      </c>
      <c r="N249" s="137">
        <v>1</v>
      </c>
    </row>
    <row r="250" spans="1:14">
      <c r="A250" s="4">
        <v>57</v>
      </c>
      <c r="B250" s="128" t="s">
        <v>103</v>
      </c>
      <c r="C250" s="128" t="s">
        <v>2622</v>
      </c>
      <c r="D250" s="128">
        <v>1963</v>
      </c>
      <c r="E250" s="128" t="s">
        <v>2317</v>
      </c>
      <c r="F250" s="128" t="s">
        <v>2318</v>
      </c>
      <c r="N250" s="137">
        <v>1</v>
      </c>
    </row>
    <row r="251" spans="1:14">
      <c r="A251" s="265">
        <v>1</v>
      </c>
      <c r="B251" s="113" t="s">
        <v>106</v>
      </c>
      <c r="C251" s="113" t="s">
        <v>2197</v>
      </c>
      <c r="D251" s="113">
        <v>1960</v>
      </c>
      <c r="E251" s="113" t="s">
        <v>549</v>
      </c>
      <c r="F251" s="113" t="s">
        <v>550</v>
      </c>
      <c r="N251" s="113">
        <v>40</v>
      </c>
    </row>
    <row r="252" spans="1:14">
      <c r="A252" s="4">
        <v>4</v>
      </c>
      <c r="B252" s="128" t="s">
        <v>106</v>
      </c>
      <c r="C252" s="128" t="s">
        <v>2206</v>
      </c>
      <c r="D252" s="128">
        <v>1962</v>
      </c>
      <c r="E252" s="128" t="s">
        <v>585</v>
      </c>
      <c r="F252" s="128" t="s">
        <v>1805</v>
      </c>
      <c r="N252" s="137">
        <v>38</v>
      </c>
    </row>
    <row r="253" spans="1:14">
      <c r="A253" s="4">
        <v>5</v>
      </c>
      <c r="B253" s="128" t="s">
        <v>106</v>
      </c>
      <c r="C253" s="128" t="s">
        <v>2450</v>
      </c>
      <c r="D253" s="128">
        <v>1959</v>
      </c>
      <c r="E253" s="128" t="s">
        <v>736</v>
      </c>
      <c r="F253" s="128" t="s">
        <v>737</v>
      </c>
      <c r="N253" s="137">
        <v>36</v>
      </c>
    </row>
    <row r="254" spans="1:14">
      <c r="A254" s="4">
        <v>6</v>
      </c>
      <c r="B254" s="128" t="s">
        <v>106</v>
      </c>
      <c r="C254" s="128" t="s">
        <v>2226</v>
      </c>
      <c r="D254" s="128">
        <v>1958</v>
      </c>
      <c r="E254" s="128" t="s">
        <v>458</v>
      </c>
      <c r="F254" s="128" t="s">
        <v>459</v>
      </c>
      <c r="N254" s="137">
        <v>35</v>
      </c>
    </row>
    <row r="255" spans="1:14">
      <c r="A255" s="4">
        <v>7</v>
      </c>
      <c r="B255" s="128" t="s">
        <v>106</v>
      </c>
      <c r="C255" s="128" t="s">
        <v>2455</v>
      </c>
      <c r="D255" s="128">
        <v>1961</v>
      </c>
      <c r="E255" s="128" t="s">
        <v>1488</v>
      </c>
      <c r="F255" s="128" t="s">
        <v>1489</v>
      </c>
      <c r="N255" s="137">
        <v>34</v>
      </c>
    </row>
    <row r="256" spans="1:14">
      <c r="A256" s="4">
        <v>8</v>
      </c>
      <c r="B256" s="128" t="s">
        <v>106</v>
      </c>
      <c r="C256" s="128" t="s">
        <v>2225</v>
      </c>
      <c r="D256" s="128">
        <v>1960</v>
      </c>
      <c r="E256" s="128" t="s">
        <v>458</v>
      </c>
      <c r="F256" s="128" t="s">
        <v>459</v>
      </c>
      <c r="N256" s="137">
        <v>33</v>
      </c>
    </row>
    <row r="257" spans="1:14">
      <c r="A257" s="4">
        <v>9</v>
      </c>
      <c r="B257" s="128" t="s">
        <v>106</v>
      </c>
      <c r="C257" s="128" t="s">
        <v>2470</v>
      </c>
      <c r="D257" s="128">
        <v>1962</v>
      </c>
      <c r="E257" s="128" t="s">
        <v>1573</v>
      </c>
      <c r="F257" s="128" t="s">
        <v>1574</v>
      </c>
      <c r="N257" s="137">
        <v>32</v>
      </c>
    </row>
    <row r="258" spans="1:14">
      <c r="A258" s="4">
        <v>10</v>
      </c>
      <c r="B258" s="128" t="s">
        <v>106</v>
      </c>
      <c r="C258" s="128" t="s">
        <v>2482</v>
      </c>
      <c r="D258" s="128">
        <v>1958</v>
      </c>
      <c r="E258" s="128" t="s">
        <v>2346</v>
      </c>
      <c r="F258" s="128" t="s">
        <v>2347</v>
      </c>
      <c r="N258" s="137">
        <v>31</v>
      </c>
    </row>
    <row r="259" spans="1:14">
      <c r="A259" s="4">
        <v>11</v>
      </c>
      <c r="B259" s="128" t="s">
        <v>106</v>
      </c>
      <c r="C259" s="128" t="s">
        <v>2484</v>
      </c>
      <c r="D259" s="128">
        <v>1962</v>
      </c>
      <c r="E259" s="128" t="s">
        <v>2077</v>
      </c>
      <c r="F259" s="128" t="s">
        <v>2065</v>
      </c>
      <c r="N259" s="137">
        <v>30</v>
      </c>
    </row>
    <row r="260" spans="1:14">
      <c r="A260" s="4">
        <v>12</v>
      </c>
      <c r="B260" s="128" t="s">
        <v>106</v>
      </c>
      <c r="C260" s="128" t="s">
        <v>2492</v>
      </c>
      <c r="D260" s="128">
        <v>1962</v>
      </c>
      <c r="E260" s="128" t="s">
        <v>458</v>
      </c>
      <c r="F260" s="128" t="s">
        <v>459</v>
      </c>
      <c r="N260" s="137">
        <v>29</v>
      </c>
    </row>
    <row r="261" spans="1:14">
      <c r="A261" s="4">
        <v>13</v>
      </c>
      <c r="B261" s="128" t="s">
        <v>106</v>
      </c>
      <c r="C261" s="128" t="s">
        <v>2498</v>
      </c>
      <c r="D261" s="128">
        <v>1961</v>
      </c>
      <c r="E261" s="128" t="s">
        <v>562</v>
      </c>
      <c r="F261" s="128" t="s">
        <v>563</v>
      </c>
      <c r="N261" s="137">
        <v>28</v>
      </c>
    </row>
    <row r="262" spans="1:14">
      <c r="A262" s="4">
        <v>14</v>
      </c>
      <c r="B262" s="128" t="s">
        <v>106</v>
      </c>
      <c r="C262" s="128" t="s">
        <v>2507</v>
      </c>
      <c r="D262" s="128">
        <v>1959</v>
      </c>
      <c r="E262" s="128" t="s">
        <v>534</v>
      </c>
      <c r="F262" s="128" t="s">
        <v>535</v>
      </c>
      <c r="N262" s="137">
        <v>27</v>
      </c>
    </row>
    <row r="263" spans="1:14">
      <c r="A263" s="4">
        <v>15</v>
      </c>
      <c r="B263" s="128" t="s">
        <v>106</v>
      </c>
      <c r="C263" s="128" t="s">
        <v>2508</v>
      </c>
      <c r="D263" s="128">
        <v>1962</v>
      </c>
      <c r="E263" s="128" t="s">
        <v>2088</v>
      </c>
      <c r="F263" s="128" t="s">
        <v>2069</v>
      </c>
      <c r="N263" s="137">
        <v>26</v>
      </c>
    </row>
    <row r="264" spans="1:14">
      <c r="A264" s="4">
        <v>16</v>
      </c>
      <c r="B264" s="128" t="s">
        <v>106</v>
      </c>
      <c r="C264" s="128" t="s">
        <v>2509</v>
      </c>
      <c r="D264" s="128">
        <v>1959</v>
      </c>
      <c r="E264" s="128" t="s">
        <v>2346</v>
      </c>
      <c r="F264" s="128" t="s">
        <v>2347</v>
      </c>
      <c r="N264" s="137">
        <v>25</v>
      </c>
    </row>
    <row r="265" spans="1:14">
      <c r="A265" s="4">
        <v>17</v>
      </c>
      <c r="B265" s="128" t="s">
        <v>106</v>
      </c>
      <c r="C265" s="128" t="s">
        <v>2514</v>
      </c>
      <c r="D265" s="128">
        <v>1959</v>
      </c>
      <c r="E265" s="128" t="s">
        <v>2357</v>
      </c>
      <c r="F265" s="128" t="s">
        <v>2358</v>
      </c>
      <c r="N265" s="137">
        <v>24</v>
      </c>
    </row>
    <row r="266" spans="1:14">
      <c r="A266" s="4">
        <v>18</v>
      </c>
      <c r="B266" s="128" t="s">
        <v>106</v>
      </c>
      <c r="C266" s="128" t="s">
        <v>2522</v>
      </c>
      <c r="D266" s="128">
        <v>1961</v>
      </c>
      <c r="E266" s="128" t="s">
        <v>2359</v>
      </c>
      <c r="F266" s="128" t="s">
        <v>2360</v>
      </c>
      <c r="N266" s="137">
        <v>23</v>
      </c>
    </row>
    <row r="267" spans="1:14">
      <c r="A267" s="4">
        <v>19</v>
      </c>
      <c r="B267" s="128" t="s">
        <v>106</v>
      </c>
      <c r="C267" s="128" t="s">
        <v>2556</v>
      </c>
      <c r="D267" s="128">
        <v>1961</v>
      </c>
      <c r="E267" s="128" t="s">
        <v>2077</v>
      </c>
      <c r="F267" s="128" t="s">
        <v>2065</v>
      </c>
      <c r="N267" s="137">
        <v>22</v>
      </c>
    </row>
    <row r="268" spans="1:14">
      <c r="A268" s="4">
        <v>20</v>
      </c>
      <c r="B268" s="128" t="s">
        <v>106</v>
      </c>
      <c r="C268" s="128" t="s">
        <v>2558</v>
      </c>
      <c r="D268" s="128">
        <v>1959</v>
      </c>
      <c r="E268" s="128" t="s">
        <v>2088</v>
      </c>
      <c r="F268" s="128" t="s">
        <v>2069</v>
      </c>
      <c r="N268" s="137">
        <v>21</v>
      </c>
    </row>
    <row r="269" spans="1:14">
      <c r="A269" s="4">
        <v>21</v>
      </c>
      <c r="B269" s="128" t="s">
        <v>106</v>
      </c>
      <c r="C269" s="128" t="s">
        <v>2566</v>
      </c>
      <c r="D269" s="128">
        <v>1961</v>
      </c>
      <c r="E269" s="128" t="s">
        <v>2334</v>
      </c>
      <c r="F269" s="128" t="s">
        <v>2335</v>
      </c>
      <c r="N269" s="137">
        <v>20</v>
      </c>
    </row>
    <row r="270" spans="1:14">
      <c r="A270" s="4">
        <v>22</v>
      </c>
      <c r="B270" s="128" t="s">
        <v>106</v>
      </c>
      <c r="C270" s="128" t="s">
        <v>2567</v>
      </c>
      <c r="D270" s="128">
        <v>1961</v>
      </c>
      <c r="E270" s="128" t="s">
        <v>2088</v>
      </c>
      <c r="F270" s="128" t="s">
        <v>2069</v>
      </c>
      <c r="N270" s="137">
        <v>19</v>
      </c>
    </row>
    <row r="271" spans="1:14">
      <c r="A271" s="4">
        <v>23</v>
      </c>
      <c r="B271" s="128" t="s">
        <v>106</v>
      </c>
      <c r="C271" s="128" t="s">
        <v>2568</v>
      </c>
      <c r="D271" s="128">
        <v>1960</v>
      </c>
      <c r="E271" s="128" t="s">
        <v>467</v>
      </c>
      <c r="F271" s="128" t="s">
        <v>468</v>
      </c>
      <c r="N271" s="137">
        <v>18</v>
      </c>
    </row>
    <row r="272" spans="1:14">
      <c r="A272" s="4">
        <v>24</v>
      </c>
      <c r="B272" s="128" t="s">
        <v>106</v>
      </c>
      <c r="C272" s="128" t="s">
        <v>2569</v>
      </c>
      <c r="D272" s="128">
        <v>1962</v>
      </c>
      <c r="E272" s="128" t="s">
        <v>2334</v>
      </c>
      <c r="F272" s="128" t="s">
        <v>2335</v>
      </c>
      <c r="N272" s="137">
        <v>17</v>
      </c>
    </row>
    <row r="273" spans="1:14">
      <c r="A273" s="4">
        <v>25</v>
      </c>
      <c r="B273" s="128" t="s">
        <v>106</v>
      </c>
      <c r="C273" s="128" t="s">
        <v>2570</v>
      </c>
      <c r="D273" s="128">
        <v>1959</v>
      </c>
      <c r="E273" s="128" t="s">
        <v>2361</v>
      </c>
      <c r="F273" s="128" t="s">
        <v>2362</v>
      </c>
      <c r="N273" s="137">
        <v>16</v>
      </c>
    </row>
    <row r="274" spans="1:14">
      <c r="A274" s="4">
        <v>27</v>
      </c>
      <c r="B274" s="128" t="s">
        <v>106</v>
      </c>
      <c r="C274" s="128" t="s">
        <v>2587</v>
      </c>
      <c r="D274" s="128">
        <v>1958</v>
      </c>
      <c r="E274" s="128" t="s">
        <v>2077</v>
      </c>
      <c r="F274" s="128" t="s">
        <v>2065</v>
      </c>
      <c r="N274" s="137">
        <v>15</v>
      </c>
    </row>
    <row r="275" spans="1:14">
      <c r="A275" s="4">
        <v>28</v>
      </c>
      <c r="B275" s="128" t="s">
        <v>106</v>
      </c>
      <c r="C275" s="128" t="s">
        <v>2590</v>
      </c>
      <c r="D275" s="128">
        <v>1959</v>
      </c>
      <c r="E275" s="128" t="s">
        <v>2317</v>
      </c>
      <c r="F275" s="128" t="s">
        <v>2318</v>
      </c>
      <c r="N275" s="137">
        <v>14</v>
      </c>
    </row>
    <row r="276" spans="1:14">
      <c r="A276" s="4">
        <v>29</v>
      </c>
      <c r="B276" s="128" t="s">
        <v>106</v>
      </c>
      <c r="C276" s="128" t="s">
        <v>2591</v>
      </c>
      <c r="D276" s="128">
        <v>1960</v>
      </c>
      <c r="E276" s="128" t="s">
        <v>2363</v>
      </c>
      <c r="F276" s="128" t="s">
        <v>2364</v>
      </c>
      <c r="N276" s="137">
        <v>13</v>
      </c>
    </row>
    <row r="277" spans="1:14">
      <c r="A277" s="4">
        <v>30</v>
      </c>
      <c r="B277" s="128" t="s">
        <v>106</v>
      </c>
      <c r="C277" s="128" t="s">
        <v>2596</v>
      </c>
      <c r="D277" s="128">
        <v>1958</v>
      </c>
      <c r="E277" s="128" t="s">
        <v>2370</v>
      </c>
      <c r="F277" s="128" t="s">
        <v>2371</v>
      </c>
      <c r="N277" s="137">
        <v>12</v>
      </c>
    </row>
    <row r="278" spans="1:14">
      <c r="A278" s="4">
        <v>31</v>
      </c>
      <c r="B278" s="128" t="s">
        <v>106</v>
      </c>
      <c r="C278" s="128" t="s">
        <v>2597</v>
      </c>
      <c r="D278" s="128">
        <v>1958</v>
      </c>
      <c r="E278" s="128" t="s">
        <v>2077</v>
      </c>
      <c r="F278" s="128" t="s">
        <v>2065</v>
      </c>
      <c r="N278" s="137">
        <v>11</v>
      </c>
    </row>
    <row r="279" spans="1:14">
      <c r="A279" s="4">
        <v>32</v>
      </c>
      <c r="B279" s="128" t="s">
        <v>106</v>
      </c>
      <c r="C279" s="128" t="s">
        <v>2599</v>
      </c>
      <c r="D279" s="128">
        <v>1958</v>
      </c>
      <c r="E279" s="128" t="s">
        <v>2338</v>
      </c>
      <c r="F279" s="128" t="s">
        <v>2339</v>
      </c>
      <c r="N279" s="137">
        <v>10</v>
      </c>
    </row>
    <row r="280" spans="1:14">
      <c r="A280" s="4">
        <v>33</v>
      </c>
      <c r="B280" s="128" t="s">
        <v>106</v>
      </c>
      <c r="C280" s="128" t="s">
        <v>2608</v>
      </c>
      <c r="D280" s="128">
        <v>1960</v>
      </c>
      <c r="E280" s="128" t="s">
        <v>2363</v>
      </c>
      <c r="F280" s="128" t="s">
        <v>2364</v>
      </c>
      <c r="N280" s="137">
        <v>9</v>
      </c>
    </row>
    <row r="281" spans="1:14">
      <c r="A281" s="265">
        <v>1</v>
      </c>
      <c r="B281" s="113" t="s">
        <v>109</v>
      </c>
      <c r="C281" s="113" t="s">
        <v>2457</v>
      </c>
      <c r="D281" s="113">
        <v>1954</v>
      </c>
      <c r="E281" s="113" t="s">
        <v>2334</v>
      </c>
      <c r="F281" s="113" t="s">
        <v>2335</v>
      </c>
      <c r="N281" s="113">
        <v>40</v>
      </c>
    </row>
    <row r="282" spans="1:14">
      <c r="A282" s="4">
        <v>2</v>
      </c>
      <c r="B282" s="128" t="s">
        <v>109</v>
      </c>
      <c r="C282" s="128" t="s">
        <v>2216</v>
      </c>
      <c r="D282" s="128">
        <v>1953</v>
      </c>
      <c r="E282" s="128" t="s">
        <v>445</v>
      </c>
      <c r="F282" s="128" t="s">
        <v>446</v>
      </c>
      <c r="N282" s="137">
        <v>38</v>
      </c>
    </row>
    <row r="283" spans="1:14">
      <c r="A283" s="4">
        <v>3</v>
      </c>
      <c r="B283" s="128" t="s">
        <v>109</v>
      </c>
      <c r="C283" s="128" t="s">
        <v>2493</v>
      </c>
      <c r="D283" s="128">
        <v>1953</v>
      </c>
      <c r="E283" s="128" t="s">
        <v>458</v>
      </c>
      <c r="F283" s="128" t="s">
        <v>459</v>
      </c>
      <c r="N283" s="137">
        <v>36</v>
      </c>
    </row>
    <row r="284" spans="1:14">
      <c r="A284" s="4">
        <v>4</v>
      </c>
      <c r="B284" s="128" t="s">
        <v>109</v>
      </c>
      <c r="C284" s="128" t="s">
        <v>2497</v>
      </c>
      <c r="D284" s="128">
        <v>1955</v>
      </c>
      <c r="E284" s="128" t="s">
        <v>517</v>
      </c>
      <c r="F284" s="128" t="s">
        <v>518</v>
      </c>
      <c r="N284" s="137">
        <v>35</v>
      </c>
    </row>
    <row r="285" spans="1:14">
      <c r="A285" s="4">
        <v>5</v>
      </c>
      <c r="B285" s="128" t="s">
        <v>109</v>
      </c>
      <c r="C285" s="128" t="s">
        <v>2266</v>
      </c>
      <c r="D285" s="128">
        <v>1955</v>
      </c>
      <c r="E285" s="128" t="s">
        <v>458</v>
      </c>
      <c r="F285" s="128" t="s">
        <v>459</v>
      </c>
      <c r="N285" s="137">
        <v>34</v>
      </c>
    </row>
    <row r="286" spans="1:14">
      <c r="A286" s="4">
        <v>6</v>
      </c>
      <c r="B286" s="128" t="s">
        <v>109</v>
      </c>
      <c r="C286" s="128" t="s">
        <v>2506</v>
      </c>
      <c r="D286" s="128">
        <v>1956</v>
      </c>
      <c r="E286" s="128" t="s">
        <v>1469</v>
      </c>
      <c r="F286" s="128" t="s">
        <v>1470</v>
      </c>
      <c r="N286" s="137">
        <v>33</v>
      </c>
    </row>
    <row r="287" spans="1:14">
      <c r="A287" s="4">
        <v>7</v>
      </c>
      <c r="B287" s="128" t="s">
        <v>109</v>
      </c>
      <c r="C287" s="128" t="s">
        <v>2211</v>
      </c>
      <c r="D287" s="128">
        <v>1956</v>
      </c>
      <c r="E287" s="128" t="s">
        <v>576</v>
      </c>
      <c r="F287" s="128" t="s">
        <v>577</v>
      </c>
      <c r="N287" s="137">
        <v>32</v>
      </c>
    </row>
    <row r="288" spans="1:14">
      <c r="A288" s="4">
        <v>8</v>
      </c>
      <c r="B288" s="128" t="s">
        <v>109</v>
      </c>
      <c r="C288" s="128" t="s">
        <v>2516</v>
      </c>
      <c r="D288" s="128">
        <v>1957</v>
      </c>
      <c r="E288" s="128" t="s">
        <v>728</v>
      </c>
      <c r="F288" s="128" t="s">
        <v>729</v>
      </c>
      <c r="N288" s="137">
        <v>31</v>
      </c>
    </row>
    <row r="289" spans="1:14">
      <c r="A289" s="4">
        <v>9</v>
      </c>
      <c r="B289" s="128" t="s">
        <v>109</v>
      </c>
      <c r="C289" s="128" t="s">
        <v>2530</v>
      </c>
      <c r="D289" s="128">
        <v>1955</v>
      </c>
      <c r="E289" s="128" t="s">
        <v>562</v>
      </c>
      <c r="F289" s="128" t="s">
        <v>563</v>
      </c>
      <c r="N289" s="137">
        <v>30</v>
      </c>
    </row>
    <row r="290" spans="1:14">
      <c r="A290" s="4">
        <v>10</v>
      </c>
      <c r="B290" s="128" t="s">
        <v>109</v>
      </c>
      <c r="C290" s="128" t="s">
        <v>2536</v>
      </c>
      <c r="D290" s="128">
        <v>1957</v>
      </c>
      <c r="E290" s="128" t="s">
        <v>549</v>
      </c>
      <c r="F290" s="128" t="s">
        <v>550</v>
      </c>
      <c r="N290" s="137">
        <v>29</v>
      </c>
    </row>
    <row r="291" spans="1:14">
      <c r="A291" s="4">
        <v>11</v>
      </c>
      <c r="B291" s="128" t="s">
        <v>109</v>
      </c>
      <c r="C291" s="128" t="s">
        <v>2551</v>
      </c>
      <c r="D291" s="128">
        <v>1953</v>
      </c>
      <c r="E291" s="128" t="s">
        <v>2365</v>
      </c>
      <c r="F291" s="128" t="s">
        <v>2366</v>
      </c>
      <c r="N291" s="137">
        <v>28</v>
      </c>
    </row>
    <row r="292" spans="1:14">
      <c r="A292" s="4">
        <v>12</v>
      </c>
      <c r="B292" s="128" t="s">
        <v>109</v>
      </c>
      <c r="C292" s="128" t="s">
        <v>2256</v>
      </c>
      <c r="D292" s="128">
        <v>1957</v>
      </c>
      <c r="E292" s="128" t="s">
        <v>445</v>
      </c>
      <c r="F292" s="128" t="s">
        <v>446</v>
      </c>
      <c r="N292" s="137">
        <v>27</v>
      </c>
    </row>
    <row r="293" spans="1:14">
      <c r="A293" s="4">
        <v>13</v>
      </c>
      <c r="B293" s="128" t="s">
        <v>109</v>
      </c>
      <c r="C293" s="128" t="s">
        <v>2586</v>
      </c>
      <c r="D293" s="128">
        <v>1954</v>
      </c>
      <c r="E293" s="128" t="s">
        <v>562</v>
      </c>
      <c r="F293" s="128" t="s">
        <v>563</v>
      </c>
      <c r="N293" s="137">
        <v>26</v>
      </c>
    </row>
    <row r="294" spans="1:14">
      <c r="A294" s="4">
        <v>14</v>
      </c>
      <c r="B294" s="128" t="s">
        <v>109</v>
      </c>
      <c r="C294" s="128" t="s">
        <v>2592</v>
      </c>
      <c r="D294" s="128">
        <v>1957</v>
      </c>
      <c r="E294" s="128" t="s">
        <v>2359</v>
      </c>
      <c r="F294" s="128" t="s">
        <v>2360</v>
      </c>
      <c r="N294" s="137">
        <v>25</v>
      </c>
    </row>
    <row r="295" spans="1:14">
      <c r="A295" s="4">
        <v>15</v>
      </c>
      <c r="B295" s="128" t="s">
        <v>109</v>
      </c>
      <c r="C295" s="128" t="s">
        <v>2295</v>
      </c>
      <c r="D295" s="128">
        <v>1956</v>
      </c>
      <c r="E295" s="128" t="s">
        <v>1370</v>
      </c>
      <c r="F295" s="128" t="s">
        <v>1371</v>
      </c>
      <c r="N295" s="137">
        <v>24</v>
      </c>
    </row>
    <row r="296" spans="1:14">
      <c r="A296" s="4">
        <v>16</v>
      </c>
      <c r="B296" s="128" t="s">
        <v>109</v>
      </c>
      <c r="C296" s="128" t="s">
        <v>2620</v>
      </c>
      <c r="D296" s="128">
        <v>1957</v>
      </c>
      <c r="E296" s="128" t="s">
        <v>1573</v>
      </c>
      <c r="F296" s="128" t="s">
        <v>1574</v>
      </c>
      <c r="N296" s="137">
        <v>23</v>
      </c>
    </row>
    <row r="297" spans="1:14">
      <c r="A297" s="265">
        <v>1</v>
      </c>
      <c r="B297" s="113" t="s">
        <v>111</v>
      </c>
      <c r="C297" s="113" t="s">
        <v>2466</v>
      </c>
      <c r="D297" s="113">
        <v>1952</v>
      </c>
      <c r="E297" s="113" t="s">
        <v>736</v>
      </c>
      <c r="F297" s="113" t="s">
        <v>737</v>
      </c>
      <c r="N297" s="113">
        <v>20</v>
      </c>
    </row>
    <row r="298" spans="1:14">
      <c r="A298" s="4">
        <v>2</v>
      </c>
      <c r="B298" s="128" t="s">
        <v>111</v>
      </c>
      <c r="C298" s="128" t="s">
        <v>2251</v>
      </c>
      <c r="D298" s="128">
        <v>1949</v>
      </c>
      <c r="E298" s="128" t="s">
        <v>517</v>
      </c>
      <c r="F298" s="128" t="s">
        <v>518</v>
      </c>
      <c r="N298">
        <v>18</v>
      </c>
    </row>
    <row r="299" spans="1:14">
      <c r="A299" s="4">
        <v>3</v>
      </c>
      <c r="B299" s="128" t="s">
        <v>111</v>
      </c>
      <c r="C299" s="128" t="s">
        <v>2252</v>
      </c>
      <c r="D299" s="128">
        <v>1949</v>
      </c>
      <c r="E299" s="128" t="s">
        <v>493</v>
      </c>
      <c r="F299" s="128" t="s">
        <v>494</v>
      </c>
      <c r="N299">
        <v>16</v>
      </c>
    </row>
    <row r="300" spans="1:14">
      <c r="A300" s="4">
        <v>4</v>
      </c>
      <c r="B300" s="128" t="s">
        <v>111</v>
      </c>
      <c r="C300" s="128" t="s">
        <v>2265</v>
      </c>
      <c r="D300" s="128">
        <v>1951</v>
      </c>
      <c r="E300" s="128" t="s">
        <v>458</v>
      </c>
      <c r="F300" s="128" t="s">
        <v>459</v>
      </c>
      <c r="N300">
        <v>15</v>
      </c>
    </row>
    <row r="301" spans="1:14">
      <c r="A301" s="4">
        <v>5</v>
      </c>
      <c r="B301" s="128" t="s">
        <v>111</v>
      </c>
      <c r="C301" s="128" t="s">
        <v>2534</v>
      </c>
      <c r="D301" s="128">
        <v>1952</v>
      </c>
      <c r="E301" s="128" t="s">
        <v>562</v>
      </c>
      <c r="F301" s="128" t="s">
        <v>563</v>
      </c>
      <c r="N301" s="128">
        <v>14</v>
      </c>
    </row>
    <row r="302" spans="1:14">
      <c r="A302" s="4">
        <v>6</v>
      </c>
      <c r="B302" s="128" t="s">
        <v>111</v>
      </c>
      <c r="C302" s="128" t="s">
        <v>2553</v>
      </c>
      <c r="D302" s="128">
        <v>1951</v>
      </c>
      <c r="E302" s="128" t="s">
        <v>1488</v>
      </c>
      <c r="F302" s="128" t="s">
        <v>1489</v>
      </c>
      <c r="N302" s="128">
        <v>13</v>
      </c>
    </row>
    <row r="303" spans="1:14">
      <c r="A303" s="4">
        <v>7</v>
      </c>
      <c r="B303" s="128" t="s">
        <v>111</v>
      </c>
      <c r="C303" s="128" t="s">
        <v>2565</v>
      </c>
      <c r="D303" s="128">
        <v>1948</v>
      </c>
      <c r="E303" s="128" t="s">
        <v>517</v>
      </c>
      <c r="F303" s="128" t="s">
        <v>518</v>
      </c>
      <c r="N303" s="128">
        <v>12</v>
      </c>
    </row>
    <row r="304" spans="1:14">
      <c r="A304" s="4">
        <v>8</v>
      </c>
      <c r="B304" s="128" t="s">
        <v>111</v>
      </c>
      <c r="C304" s="128" t="s">
        <v>2585</v>
      </c>
      <c r="D304" s="128">
        <v>1952</v>
      </c>
      <c r="E304" s="128" t="s">
        <v>2363</v>
      </c>
      <c r="F304" s="128" t="s">
        <v>2364</v>
      </c>
      <c r="N304" s="128">
        <v>11</v>
      </c>
    </row>
    <row r="305" spans="1:14">
      <c r="A305" s="4">
        <v>9</v>
      </c>
      <c r="B305" s="128" t="s">
        <v>111</v>
      </c>
      <c r="C305" s="128" t="s">
        <v>2588</v>
      </c>
      <c r="D305" s="128">
        <v>1952</v>
      </c>
      <c r="E305" s="128" t="s">
        <v>2334</v>
      </c>
      <c r="F305" s="128" t="s">
        <v>2335</v>
      </c>
      <c r="N305" s="128">
        <v>10</v>
      </c>
    </row>
    <row r="306" spans="1:14">
      <c r="A306" s="4">
        <v>10</v>
      </c>
      <c r="B306" s="128" t="s">
        <v>111</v>
      </c>
      <c r="C306" s="128" t="s">
        <v>2289</v>
      </c>
      <c r="D306" s="128">
        <v>1952</v>
      </c>
      <c r="E306" s="128" t="s">
        <v>1479</v>
      </c>
      <c r="F306" s="128" t="s">
        <v>1480</v>
      </c>
      <c r="N306" s="128">
        <v>9</v>
      </c>
    </row>
    <row r="307" spans="1:14">
      <c r="A307" s="4">
        <v>11</v>
      </c>
      <c r="B307" s="128" t="s">
        <v>111</v>
      </c>
      <c r="C307" s="128" t="s">
        <v>2602</v>
      </c>
      <c r="D307" s="128">
        <v>1952</v>
      </c>
      <c r="E307" s="128" t="s">
        <v>517</v>
      </c>
      <c r="F307" s="128" t="s">
        <v>518</v>
      </c>
      <c r="N307" s="128">
        <v>8</v>
      </c>
    </row>
    <row r="308" spans="1:14">
      <c r="A308" s="265">
        <v>1</v>
      </c>
      <c r="B308" s="113" t="s">
        <v>113</v>
      </c>
      <c r="C308" s="113" t="s">
        <v>2512</v>
      </c>
      <c r="D308" s="113">
        <v>1946</v>
      </c>
      <c r="E308" s="113" t="s">
        <v>2088</v>
      </c>
      <c r="F308" s="113" t="s">
        <v>2069</v>
      </c>
      <c r="N308" s="113">
        <v>20</v>
      </c>
    </row>
    <row r="309" spans="1:14">
      <c r="A309" s="4">
        <v>2</v>
      </c>
      <c r="B309" s="128" t="s">
        <v>113</v>
      </c>
      <c r="C309" s="128" t="s">
        <v>2529</v>
      </c>
      <c r="D309" s="128">
        <v>1947</v>
      </c>
      <c r="E309" s="128" t="s">
        <v>1473</v>
      </c>
      <c r="F309" s="128" t="s">
        <v>1474</v>
      </c>
      <c r="N309">
        <v>18</v>
      </c>
    </row>
    <row r="310" spans="1:14">
      <c r="A310" s="4">
        <v>3</v>
      </c>
      <c r="B310" s="128" t="s">
        <v>113</v>
      </c>
      <c r="C310" s="128" t="s">
        <v>2619</v>
      </c>
      <c r="D310" s="128">
        <v>1947</v>
      </c>
      <c r="E310" s="128" t="s">
        <v>517</v>
      </c>
      <c r="F310" s="128" t="s">
        <v>518</v>
      </c>
      <c r="N310">
        <v>16</v>
      </c>
    </row>
    <row r="311" spans="1:14">
      <c r="A311" s="265">
        <v>1</v>
      </c>
      <c r="B311" s="113" t="s">
        <v>115</v>
      </c>
      <c r="C311" s="113" t="s">
        <v>2281</v>
      </c>
      <c r="D311" s="113">
        <v>1941</v>
      </c>
      <c r="E311" s="113" t="s">
        <v>794</v>
      </c>
      <c r="F311" s="113" t="s">
        <v>795</v>
      </c>
      <c r="N311" s="113">
        <v>20</v>
      </c>
    </row>
  </sheetData>
  <autoFilter ref="A1:N311"/>
  <sortState ref="A2:G311">
    <sortCondition ref="B2:B3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132"/>
  <sheetViews>
    <sheetView workbookViewId="0">
      <selection sqref="A1:N1"/>
    </sheetView>
  </sheetViews>
  <sheetFormatPr defaultRowHeight="12.75"/>
  <cols>
    <col min="1" max="1" width="9.140625" style="250"/>
    <col min="2" max="2" width="10" style="250" bestFit="1" customWidth="1"/>
    <col min="3" max="3" width="14" style="250" bestFit="1" customWidth="1"/>
    <col min="4" max="4" width="23" style="251" bestFit="1" customWidth="1"/>
    <col min="6" max="6" width="10.85546875" style="250" customWidth="1"/>
    <col min="7" max="7" width="27.85546875" style="251" bestFit="1" customWidth="1"/>
    <col min="8" max="13" width="0" hidden="1" customWidth="1"/>
  </cols>
  <sheetData>
    <row r="1" spans="1:14">
      <c r="A1" s="252" t="s">
        <v>117</v>
      </c>
      <c r="B1" s="252" t="s">
        <v>16</v>
      </c>
      <c r="C1" s="252" t="s">
        <v>2170</v>
      </c>
      <c r="D1" s="253" t="s">
        <v>2171</v>
      </c>
      <c r="E1" s="254" t="s">
        <v>18</v>
      </c>
      <c r="F1" s="252" t="s">
        <v>2303</v>
      </c>
      <c r="G1" s="253" t="s">
        <v>2308</v>
      </c>
      <c r="H1" s="113"/>
      <c r="I1" s="113"/>
      <c r="J1" s="113"/>
      <c r="K1" s="113"/>
      <c r="L1" s="113"/>
      <c r="M1" s="113"/>
      <c r="N1" s="113" t="s">
        <v>119</v>
      </c>
    </row>
    <row r="2" spans="1:14">
      <c r="A2" s="212">
        <v>104</v>
      </c>
      <c r="B2" s="212" t="s">
        <v>21</v>
      </c>
      <c r="C2" s="212">
        <v>1</v>
      </c>
      <c r="D2" s="144" t="s">
        <v>2268</v>
      </c>
      <c r="E2" s="113"/>
      <c r="F2" s="212" t="s">
        <v>2150</v>
      </c>
      <c r="G2" s="144" t="s">
        <v>2151</v>
      </c>
      <c r="N2" s="113">
        <v>20</v>
      </c>
    </row>
    <row r="3" spans="1:14">
      <c r="A3" s="210">
        <v>137</v>
      </c>
      <c r="B3" s="210" t="s">
        <v>21</v>
      </c>
      <c r="C3" s="210">
        <v>2</v>
      </c>
      <c r="D3" s="143" t="s">
        <v>2298</v>
      </c>
      <c r="F3" s="210" t="s">
        <v>641</v>
      </c>
      <c r="G3" s="143" t="s">
        <v>642</v>
      </c>
      <c r="N3">
        <v>18</v>
      </c>
    </row>
    <row r="4" spans="1:14">
      <c r="A4" s="210">
        <v>141</v>
      </c>
      <c r="B4" s="210" t="s">
        <v>21</v>
      </c>
      <c r="C4" s="210">
        <v>3</v>
      </c>
      <c r="D4" s="143" t="s">
        <v>2302</v>
      </c>
      <c r="F4" s="210" t="s">
        <v>517</v>
      </c>
      <c r="G4" s="143" t="s">
        <v>518</v>
      </c>
      <c r="N4">
        <v>16</v>
      </c>
    </row>
    <row r="5" spans="1:14">
      <c r="A5" s="212">
        <v>68</v>
      </c>
      <c r="B5" s="212" t="s">
        <v>31</v>
      </c>
      <c r="C5" s="212">
        <v>1</v>
      </c>
      <c r="D5" s="144" t="s">
        <v>2234</v>
      </c>
      <c r="E5" s="113"/>
      <c r="F5" s="212" t="s">
        <v>499</v>
      </c>
      <c r="G5" s="144" t="s">
        <v>500</v>
      </c>
      <c r="N5" s="113">
        <v>20</v>
      </c>
    </row>
    <row r="6" spans="1:14">
      <c r="A6" s="210">
        <v>72</v>
      </c>
      <c r="B6" s="210" t="s">
        <v>31</v>
      </c>
      <c r="C6" s="210">
        <v>2</v>
      </c>
      <c r="D6" s="143" t="s">
        <v>2238</v>
      </c>
      <c r="F6" s="210" t="s">
        <v>546</v>
      </c>
      <c r="G6" s="143" t="s">
        <v>547</v>
      </c>
      <c r="N6" s="113">
        <v>18</v>
      </c>
    </row>
    <row r="7" spans="1:14">
      <c r="A7" s="210">
        <v>109</v>
      </c>
      <c r="B7" s="210" t="s">
        <v>31</v>
      </c>
      <c r="C7" s="210">
        <v>3</v>
      </c>
      <c r="D7" s="143" t="s">
        <v>2272</v>
      </c>
      <c r="F7" s="210" t="s">
        <v>1465</v>
      </c>
      <c r="G7" s="143" t="s">
        <v>1466</v>
      </c>
      <c r="N7" s="113">
        <v>16</v>
      </c>
    </row>
    <row r="8" spans="1:14">
      <c r="A8" s="210">
        <v>122</v>
      </c>
      <c r="B8" s="210" t="s">
        <v>31</v>
      </c>
      <c r="C8" s="210">
        <v>4</v>
      </c>
      <c r="D8" s="143" t="s">
        <v>2283</v>
      </c>
      <c r="F8" s="210" t="s">
        <v>476</v>
      </c>
      <c r="G8" s="143" t="s">
        <v>477</v>
      </c>
      <c r="N8" s="113">
        <v>15</v>
      </c>
    </row>
    <row r="9" spans="1:14">
      <c r="A9" s="212">
        <v>65</v>
      </c>
      <c r="B9" s="212" t="s">
        <v>40</v>
      </c>
      <c r="C9" s="212">
        <v>1</v>
      </c>
      <c r="D9" s="144" t="s">
        <v>2231</v>
      </c>
      <c r="E9" s="113"/>
      <c r="F9" s="212" t="s">
        <v>733</v>
      </c>
      <c r="G9" s="144" t="s">
        <v>734</v>
      </c>
      <c r="N9" s="113">
        <v>20</v>
      </c>
    </row>
    <row r="10" spans="1:14">
      <c r="A10" s="210">
        <v>76</v>
      </c>
      <c r="B10" s="210" t="s">
        <v>40</v>
      </c>
      <c r="C10" s="210">
        <v>2</v>
      </c>
      <c r="D10" s="143" t="s">
        <v>2242</v>
      </c>
      <c r="F10" s="210" t="s">
        <v>517</v>
      </c>
      <c r="G10" s="143" t="s">
        <v>518</v>
      </c>
      <c r="N10" s="113">
        <v>18</v>
      </c>
    </row>
    <row r="11" spans="1:14">
      <c r="A11" s="210">
        <v>80</v>
      </c>
      <c r="B11" s="210" t="s">
        <v>40</v>
      </c>
      <c r="C11" s="210">
        <v>3</v>
      </c>
      <c r="D11" s="143" t="s">
        <v>2246</v>
      </c>
      <c r="F11" s="210" t="s">
        <v>1465</v>
      </c>
      <c r="G11" s="143" t="s">
        <v>1466</v>
      </c>
      <c r="N11" s="113">
        <v>16</v>
      </c>
    </row>
    <row r="12" spans="1:14">
      <c r="A12" s="210">
        <v>92</v>
      </c>
      <c r="B12" s="210" t="s">
        <v>40</v>
      </c>
      <c r="C12" s="210">
        <v>4</v>
      </c>
      <c r="D12" s="143" t="s">
        <v>2257</v>
      </c>
      <c r="F12" s="210" t="s">
        <v>788</v>
      </c>
      <c r="G12" s="143" t="s">
        <v>789</v>
      </c>
      <c r="N12" s="113">
        <v>15</v>
      </c>
    </row>
    <row r="13" spans="1:14">
      <c r="A13" s="210">
        <v>97</v>
      </c>
      <c r="B13" s="210" t="s">
        <v>40</v>
      </c>
      <c r="C13" s="210">
        <v>5</v>
      </c>
      <c r="D13" s="143" t="s">
        <v>2262</v>
      </c>
      <c r="F13" s="210" t="s">
        <v>2306</v>
      </c>
      <c r="G13" s="143" t="s">
        <v>2311</v>
      </c>
      <c r="N13" s="113">
        <v>14</v>
      </c>
    </row>
    <row r="14" spans="1:14">
      <c r="A14" s="210">
        <v>108</v>
      </c>
      <c r="B14" s="210" t="s">
        <v>40</v>
      </c>
      <c r="C14" s="210">
        <v>6</v>
      </c>
      <c r="D14" s="143" t="s">
        <v>2271</v>
      </c>
      <c r="F14" s="210" t="s">
        <v>556</v>
      </c>
      <c r="G14" s="143" t="s">
        <v>557</v>
      </c>
      <c r="N14" s="113">
        <v>13</v>
      </c>
    </row>
    <row r="15" spans="1:14">
      <c r="A15" s="210">
        <v>111</v>
      </c>
      <c r="B15" s="210" t="s">
        <v>40</v>
      </c>
      <c r="C15" s="210">
        <v>7</v>
      </c>
      <c r="D15" s="143" t="s">
        <v>2273</v>
      </c>
      <c r="F15" s="210" t="s">
        <v>1465</v>
      </c>
      <c r="G15" s="143" t="s">
        <v>1466</v>
      </c>
      <c r="N15" s="113">
        <v>12</v>
      </c>
    </row>
    <row r="16" spans="1:14">
      <c r="A16" s="212">
        <v>79</v>
      </c>
      <c r="B16" s="212" t="s">
        <v>46</v>
      </c>
      <c r="C16" s="212">
        <v>1</v>
      </c>
      <c r="D16" s="144" t="s">
        <v>2245</v>
      </c>
      <c r="E16" s="113"/>
      <c r="F16" s="212" t="s">
        <v>736</v>
      </c>
      <c r="G16" s="144" t="s">
        <v>737</v>
      </c>
      <c r="N16" s="113">
        <v>20</v>
      </c>
    </row>
    <row r="17" spans="1:14">
      <c r="A17" s="210">
        <v>88</v>
      </c>
      <c r="B17" s="210" t="s">
        <v>46</v>
      </c>
      <c r="C17" s="210">
        <v>2</v>
      </c>
      <c r="D17" s="143" t="s">
        <v>2253</v>
      </c>
      <c r="F17" s="210" t="s">
        <v>641</v>
      </c>
      <c r="G17" s="143" t="s">
        <v>642</v>
      </c>
      <c r="N17" s="113">
        <v>18</v>
      </c>
    </row>
    <row r="18" spans="1:14">
      <c r="A18" s="212">
        <v>54</v>
      </c>
      <c r="B18" s="212" t="s">
        <v>55</v>
      </c>
      <c r="C18" s="212">
        <v>1</v>
      </c>
      <c r="D18" s="144" t="s">
        <v>2220</v>
      </c>
      <c r="E18" s="113"/>
      <c r="F18" s="212" t="s">
        <v>2304</v>
      </c>
      <c r="G18" s="144" t="s">
        <v>2309</v>
      </c>
      <c r="N18" s="113">
        <v>20</v>
      </c>
    </row>
    <row r="19" spans="1:14">
      <c r="A19" s="210">
        <v>70</v>
      </c>
      <c r="B19" s="210" t="s">
        <v>55</v>
      </c>
      <c r="C19" s="210">
        <v>2</v>
      </c>
      <c r="D19" s="143" t="s">
        <v>2236</v>
      </c>
      <c r="F19" s="210" t="s">
        <v>641</v>
      </c>
      <c r="G19" s="143" t="s">
        <v>642</v>
      </c>
      <c r="N19" s="113">
        <v>18</v>
      </c>
    </row>
    <row r="20" spans="1:14">
      <c r="A20" s="210">
        <v>114</v>
      </c>
      <c r="B20" s="210" t="s">
        <v>55</v>
      </c>
      <c r="C20" s="210">
        <v>3</v>
      </c>
      <c r="D20" s="143" t="s">
        <v>2276</v>
      </c>
      <c r="F20" s="210" t="s">
        <v>2144</v>
      </c>
      <c r="G20" s="143" t="s">
        <v>2145</v>
      </c>
      <c r="N20" s="113">
        <v>16</v>
      </c>
    </row>
    <row r="21" spans="1:14">
      <c r="A21" s="210">
        <v>133</v>
      </c>
      <c r="B21" s="210" t="s">
        <v>55</v>
      </c>
      <c r="C21" s="210">
        <v>4</v>
      </c>
      <c r="D21" s="143" t="s">
        <v>2294</v>
      </c>
      <c r="F21" s="210" t="s">
        <v>2144</v>
      </c>
      <c r="G21" s="143" t="s">
        <v>2145</v>
      </c>
      <c r="N21" s="113">
        <v>15</v>
      </c>
    </row>
    <row r="22" spans="1:14">
      <c r="A22" s="210">
        <v>136</v>
      </c>
      <c r="B22" s="210" t="s">
        <v>55</v>
      </c>
      <c r="C22" s="210">
        <v>5</v>
      </c>
      <c r="D22" s="143" t="s">
        <v>2297</v>
      </c>
      <c r="F22" s="210" t="s">
        <v>469</v>
      </c>
      <c r="G22" s="143" t="s">
        <v>470</v>
      </c>
      <c r="N22" s="113">
        <v>14</v>
      </c>
    </row>
    <row r="23" spans="1:14">
      <c r="A23" s="210">
        <v>140</v>
      </c>
      <c r="B23" s="210" t="s">
        <v>55</v>
      </c>
      <c r="C23" s="210">
        <v>6</v>
      </c>
      <c r="D23" s="143" t="s">
        <v>2301</v>
      </c>
      <c r="F23" s="210" t="s">
        <v>2307</v>
      </c>
      <c r="G23" s="143" t="s">
        <v>2312</v>
      </c>
      <c r="N23" s="113">
        <v>13</v>
      </c>
    </row>
    <row r="24" spans="1:14">
      <c r="A24" s="212">
        <v>130</v>
      </c>
      <c r="B24" s="212" t="s">
        <v>62</v>
      </c>
      <c r="C24" s="212">
        <v>1</v>
      </c>
      <c r="D24" s="144" t="s">
        <v>2291</v>
      </c>
      <c r="E24" s="113"/>
      <c r="F24" s="212" t="s">
        <v>1479</v>
      </c>
      <c r="G24" s="144" t="s">
        <v>1480</v>
      </c>
      <c r="N24" s="113">
        <v>20</v>
      </c>
    </row>
    <row r="25" spans="1:14">
      <c r="A25" s="210">
        <v>138</v>
      </c>
      <c r="B25" s="210" t="s">
        <v>62</v>
      </c>
      <c r="C25" s="210">
        <v>2</v>
      </c>
      <c r="D25" s="143" t="s">
        <v>2299</v>
      </c>
      <c r="F25" s="210" t="s">
        <v>745</v>
      </c>
      <c r="G25" s="143" t="s">
        <v>746</v>
      </c>
      <c r="N25" s="113">
        <v>18</v>
      </c>
    </row>
    <row r="26" spans="1:14">
      <c r="A26" s="212">
        <v>129</v>
      </c>
      <c r="B26" s="212" t="s">
        <v>66</v>
      </c>
      <c r="C26" s="212">
        <v>1</v>
      </c>
      <c r="D26" s="144" t="s">
        <v>2290</v>
      </c>
      <c r="E26" s="113"/>
      <c r="F26" s="212" t="s">
        <v>1479</v>
      </c>
      <c r="G26" s="144" t="s">
        <v>1480</v>
      </c>
      <c r="N26" s="113">
        <v>20</v>
      </c>
    </row>
    <row r="27" spans="1:14">
      <c r="A27" s="212">
        <v>1</v>
      </c>
      <c r="B27" s="212" t="s">
        <v>78</v>
      </c>
      <c r="C27" s="212">
        <v>1</v>
      </c>
      <c r="D27" s="144" t="s">
        <v>2172</v>
      </c>
      <c r="E27" s="113"/>
      <c r="F27" s="212" t="s">
        <v>445</v>
      </c>
      <c r="G27" s="144" t="s">
        <v>446</v>
      </c>
      <c r="N27" s="113">
        <v>40</v>
      </c>
    </row>
    <row r="28" spans="1:14">
      <c r="A28" s="210">
        <v>3</v>
      </c>
      <c r="B28" s="210" t="s">
        <v>78</v>
      </c>
      <c r="C28" s="210">
        <v>2</v>
      </c>
      <c r="D28" s="143" t="s">
        <v>2174</v>
      </c>
      <c r="F28" s="210" t="s">
        <v>445</v>
      </c>
      <c r="G28" s="143" t="s">
        <v>446</v>
      </c>
      <c r="N28" s="110">
        <v>38</v>
      </c>
    </row>
    <row r="29" spans="1:14">
      <c r="A29" s="210">
        <v>7</v>
      </c>
      <c r="B29" s="210" t="s">
        <v>78</v>
      </c>
      <c r="C29" s="210">
        <v>3</v>
      </c>
      <c r="D29" s="143" t="s">
        <v>2178</v>
      </c>
      <c r="F29" s="210" t="s">
        <v>2140</v>
      </c>
      <c r="G29" s="143" t="s">
        <v>2141</v>
      </c>
      <c r="N29" s="110">
        <v>36</v>
      </c>
    </row>
    <row r="30" spans="1:14">
      <c r="A30" s="210">
        <v>13</v>
      </c>
      <c r="B30" s="210" t="s">
        <v>78</v>
      </c>
      <c r="C30" s="210">
        <v>5</v>
      </c>
      <c r="D30" s="143" t="s">
        <v>2183</v>
      </c>
      <c r="F30" s="210" t="s">
        <v>478</v>
      </c>
      <c r="G30" s="143" t="s">
        <v>479</v>
      </c>
      <c r="N30" s="110">
        <v>35</v>
      </c>
    </row>
    <row r="31" spans="1:14">
      <c r="A31" s="210">
        <v>17</v>
      </c>
      <c r="B31" s="210" t="s">
        <v>78</v>
      </c>
      <c r="C31" s="210">
        <v>6</v>
      </c>
      <c r="D31" s="143" t="s">
        <v>2187</v>
      </c>
      <c r="F31" s="210" t="s">
        <v>517</v>
      </c>
      <c r="G31" s="143" t="s">
        <v>518</v>
      </c>
      <c r="N31" s="110">
        <v>34</v>
      </c>
    </row>
    <row r="32" spans="1:14">
      <c r="A32" s="210">
        <v>20</v>
      </c>
      <c r="B32" s="210" t="s">
        <v>78</v>
      </c>
      <c r="C32" s="210">
        <v>7</v>
      </c>
      <c r="D32" s="143" t="s">
        <v>2189</v>
      </c>
      <c r="F32" s="210" t="s">
        <v>1465</v>
      </c>
      <c r="G32" s="143" t="s">
        <v>1466</v>
      </c>
      <c r="N32" s="110">
        <v>33</v>
      </c>
    </row>
    <row r="33" spans="1:14">
      <c r="A33" s="210">
        <v>56</v>
      </c>
      <c r="B33" s="210" t="s">
        <v>78</v>
      </c>
      <c r="C33" s="210">
        <v>8</v>
      </c>
      <c r="D33" s="143" t="s">
        <v>2222</v>
      </c>
      <c r="F33" s="210" t="s">
        <v>445</v>
      </c>
      <c r="G33" s="143" t="s">
        <v>446</v>
      </c>
      <c r="N33" s="110">
        <v>32</v>
      </c>
    </row>
    <row r="34" spans="1:14">
      <c r="A34" s="212">
        <v>8</v>
      </c>
      <c r="B34" s="212" t="s">
        <v>85</v>
      </c>
      <c r="C34" s="212">
        <v>1</v>
      </c>
      <c r="D34" s="144" t="s">
        <v>2179</v>
      </c>
      <c r="E34" s="113"/>
      <c r="F34" s="212" t="s">
        <v>458</v>
      </c>
      <c r="G34" s="144" t="s">
        <v>459</v>
      </c>
      <c r="N34" s="113">
        <v>40</v>
      </c>
    </row>
    <row r="35" spans="1:14">
      <c r="A35" s="210">
        <v>15</v>
      </c>
      <c r="B35" s="210" t="s">
        <v>85</v>
      </c>
      <c r="C35" s="210">
        <v>2</v>
      </c>
      <c r="D35" s="143" t="s">
        <v>2185</v>
      </c>
      <c r="F35" s="210" t="s">
        <v>445</v>
      </c>
      <c r="G35" s="143" t="s">
        <v>446</v>
      </c>
      <c r="N35" s="110">
        <v>38</v>
      </c>
    </row>
    <row r="36" spans="1:14">
      <c r="A36" s="210">
        <v>26</v>
      </c>
      <c r="B36" s="210" t="s">
        <v>85</v>
      </c>
      <c r="C36" s="210">
        <v>3</v>
      </c>
      <c r="D36" s="143" t="s">
        <v>2195</v>
      </c>
      <c r="F36" s="210" t="s">
        <v>641</v>
      </c>
      <c r="G36" s="143" t="s">
        <v>642</v>
      </c>
      <c r="N36" s="110">
        <v>36</v>
      </c>
    </row>
    <row r="37" spans="1:14">
      <c r="A37" s="210">
        <v>33</v>
      </c>
      <c r="B37" s="210" t="s">
        <v>85</v>
      </c>
      <c r="C37" s="210">
        <v>5</v>
      </c>
      <c r="D37" s="143" t="s">
        <v>2201</v>
      </c>
      <c r="F37" s="210" t="s">
        <v>562</v>
      </c>
      <c r="G37" s="143" t="s">
        <v>563</v>
      </c>
      <c r="N37" s="110">
        <v>35</v>
      </c>
    </row>
    <row r="38" spans="1:14">
      <c r="A38" s="210">
        <v>41</v>
      </c>
      <c r="B38" s="210" t="s">
        <v>85</v>
      </c>
      <c r="C38" s="210">
        <v>6</v>
      </c>
      <c r="D38" s="143" t="s">
        <v>2208</v>
      </c>
      <c r="F38" s="210" t="s">
        <v>668</v>
      </c>
      <c r="G38" s="143" t="s">
        <v>1522</v>
      </c>
      <c r="N38" s="110">
        <v>34</v>
      </c>
    </row>
    <row r="39" spans="1:14">
      <c r="A39" s="210">
        <v>42</v>
      </c>
      <c r="B39" s="210" t="s">
        <v>85</v>
      </c>
      <c r="C39" s="210">
        <v>7</v>
      </c>
      <c r="D39" s="143" t="s">
        <v>2209</v>
      </c>
      <c r="F39" s="210" t="s">
        <v>602</v>
      </c>
      <c r="G39" s="143" t="s">
        <v>603</v>
      </c>
      <c r="N39" s="110">
        <v>33</v>
      </c>
    </row>
    <row r="40" spans="1:14">
      <c r="A40" s="210">
        <v>62</v>
      </c>
      <c r="B40" s="210" t="s">
        <v>85</v>
      </c>
      <c r="C40" s="210">
        <v>8</v>
      </c>
      <c r="D40" s="143" t="s">
        <v>2228</v>
      </c>
      <c r="F40" s="210" t="s">
        <v>641</v>
      </c>
      <c r="G40" s="143" t="s">
        <v>642</v>
      </c>
      <c r="N40" s="110">
        <v>32</v>
      </c>
    </row>
    <row r="41" spans="1:14">
      <c r="A41" s="210">
        <v>73</v>
      </c>
      <c r="B41" s="210" t="s">
        <v>85</v>
      </c>
      <c r="C41" s="210">
        <v>9</v>
      </c>
      <c r="D41" s="143" t="s">
        <v>2239</v>
      </c>
      <c r="F41" s="210" t="s">
        <v>445</v>
      </c>
      <c r="G41" s="143" t="s">
        <v>446</v>
      </c>
      <c r="N41" s="110">
        <v>31</v>
      </c>
    </row>
    <row r="42" spans="1:14">
      <c r="A42" s="210">
        <v>82</v>
      </c>
      <c r="B42" s="210" t="s">
        <v>85</v>
      </c>
      <c r="C42" s="210">
        <v>10</v>
      </c>
      <c r="D42" s="143" t="s">
        <v>2248</v>
      </c>
      <c r="F42" s="210" t="s">
        <v>2154</v>
      </c>
      <c r="G42" s="143" t="s">
        <v>2155</v>
      </c>
      <c r="N42" s="110">
        <v>30</v>
      </c>
    </row>
    <row r="43" spans="1:14">
      <c r="A43" s="210">
        <v>105</v>
      </c>
      <c r="B43" s="210" t="s">
        <v>85</v>
      </c>
      <c r="C43" s="210">
        <v>11</v>
      </c>
      <c r="D43" s="143" t="s">
        <v>2269</v>
      </c>
      <c r="F43" s="210" t="s">
        <v>2150</v>
      </c>
      <c r="G43" s="143" t="s">
        <v>2151</v>
      </c>
      <c r="N43" s="110">
        <v>29</v>
      </c>
    </row>
    <row r="44" spans="1:14">
      <c r="A44" s="210">
        <v>107</v>
      </c>
      <c r="B44" s="210" t="s">
        <v>85</v>
      </c>
      <c r="C44" s="210">
        <v>12</v>
      </c>
      <c r="D44" s="143" t="s">
        <v>2270</v>
      </c>
      <c r="F44" s="210" t="s">
        <v>562</v>
      </c>
      <c r="G44" s="143" t="s">
        <v>563</v>
      </c>
      <c r="N44" s="110">
        <v>28</v>
      </c>
    </row>
    <row r="45" spans="1:14">
      <c r="A45" s="210">
        <v>125</v>
      </c>
      <c r="B45" s="210" t="s">
        <v>85</v>
      </c>
      <c r="C45" s="210">
        <v>13</v>
      </c>
      <c r="D45" s="143" t="s">
        <v>2286</v>
      </c>
      <c r="F45" s="210" t="s">
        <v>565</v>
      </c>
      <c r="G45" s="143" t="s">
        <v>566</v>
      </c>
      <c r="N45" s="110">
        <v>27</v>
      </c>
    </row>
    <row r="46" spans="1:14">
      <c r="A46" s="212">
        <v>4</v>
      </c>
      <c r="B46" s="212" t="s">
        <v>88</v>
      </c>
      <c r="C46" s="212">
        <v>1</v>
      </c>
      <c r="D46" s="144" t="s">
        <v>2175</v>
      </c>
      <c r="E46" s="113"/>
      <c r="F46" s="212" t="s">
        <v>458</v>
      </c>
      <c r="G46" s="144" t="s">
        <v>459</v>
      </c>
      <c r="N46" s="113">
        <v>40</v>
      </c>
    </row>
    <row r="47" spans="1:14">
      <c r="A47" s="210">
        <v>5</v>
      </c>
      <c r="B47" s="210" t="s">
        <v>88</v>
      </c>
      <c r="C47" s="210">
        <v>2</v>
      </c>
      <c r="D47" s="143" t="s">
        <v>2176</v>
      </c>
      <c r="F47" s="210" t="s">
        <v>481</v>
      </c>
      <c r="G47" s="143" t="s">
        <v>482</v>
      </c>
      <c r="N47" s="110">
        <v>38</v>
      </c>
    </row>
    <row r="48" spans="1:14">
      <c r="A48" s="210">
        <v>10</v>
      </c>
      <c r="B48" s="210" t="s">
        <v>88</v>
      </c>
      <c r="C48" s="210">
        <v>3</v>
      </c>
      <c r="D48" s="143" t="s">
        <v>2181</v>
      </c>
      <c r="F48" s="210" t="s">
        <v>496</v>
      </c>
      <c r="G48" s="143" t="s">
        <v>497</v>
      </c>
      <c r="N48" s="110">
        <v>36</v>
      </c>
    </row>
    <row r="49" spans="1:26">
      <c r="A49" s="210">
        <v>12</v>
      </c>
      <c r="B49" s="210" t="s">
        <v>88</v>
      </c>
      <c r="C49" s="210">
        <v>4</v>
      </c>
      <c r="D49" s="143" t="s">
        <v>2182</v>
      </c>
      <c r="F49" s="210" t="s">
        <v>458</v>
      </c>
      <c r="G49" s="143" t="s">
        <v>459</v>
      </c>
      <c r="N49" s="110">
        <v>35</v>
      </c>
    </row>
    <row r="50" spans="1:26">
      <c r="A50" s="210">
        <v>25</v>
      </c>
      <c r="B50" s="210" t="s">
        <v>88</v>
      </c>
      <c r="C50" s="210">
        <v>5</v>
      </c>
      <c r="D50" s="143" t="s">
        <v>2194</v>
      </c>
      <c r="F50" s="210" t="s">
        <v>546</v>
      </c>
      <c r="G50" s="143" t="s">
        <v>547</v>
      </c>
      <c r="N50" s="110">
        <v>34</v>
      </c>
    </row>
    <row r="51" spans="1:26">
      <c r="A51" s="210">
        <v>31</v>
      </c>
      <c r="B51" s="210" t="s">
        <v>88</v>
      </c>
      <c r="C51" s="210">
        <v>6</v>
      </c>
      <c r="D51" s="143" t="s">
        <v>2199</v>
      </c>
      <c r="F51" s="210" t="s">
        <v>496</v>
      </c>
      <c r="G51" s="143" t="s">
        <v>497</v>
      </c>
      <c r="N51" s="110">
        <v>33</v>
      </c>
    </row>
    <row r="52" spans="1:26">
      <c r="A52" s="210">
        <v>36</v>
      </c>
      <c r="B52" s="210" t="s">
        <v>88</v>
      </c>
      <c r="C52" s="210">
        <v>7</v>
      </c>
      <c r="D52" s="143" t="s">
        <v>2204</v>
      </c>
      <c r="F52" s="210" t="s">
        <v>493</v>
      </c>
      <c r="G52" s="143" t="s">
        <v>494</v>
      </c>
      <c r="N52" s="110">
        <v>32</v>
      </c>
    </row>
    <row r="53" spans="1:26">
      <c r="A53" s="210">
        <v>38</v>
      </c>
      <c r="B53" s="210" t="s">
        <v>88</v>
      </c>
      <c r="C53" s="210">
        <v>9</v>
      </c>
      <c r="D53" s="143" t="s">
        <v>2205</v>
      </c>
      <c r="F53" s="210" t="s">
        <v>445</v>
      </c>
      <c r="G53" s="143" t="s">
        <v>446</v>
      </c>
      <c r="N53" s="110">
        <v>31</v>
      </c>
    </row>
    <row r="54" spans="1:26">
      <c r="A54" s="210">
        <v>57</v>
      </c>
      <c r="B54" s="210" t="s">
        <v>88</v>
      </c>
      <c r="C54" s="210">
        <v>10</v>
      </c>
      <c r="D54" s="143" t="s">
        <v>2223</v>
      </c>
      <c r="F54" s="210" t="s">
        <v>2081</v>
      </c>
      <c r="G54" s="143" t="s">
        <v>2062</v>
      </c>
      <c r="N54" s="110">
        <v>30</v>
      </c>
    </row>
    <row r="55" spans="1:26">
      <c r="A55" s="210">
        <v>63</v>
      </c>
      <c r="B55" s="210" t="s">
        <v>88</v>
      </c>
      <c r="C55" s="210">
        <v>11</v>
      </c>
      <c r="D55" s="143" t="s">
        <v>2229</v>
      </c>
      <c r="F55" s="210" t="s">
        <v>556</v>
      </c>
      <c r="G55" s="143" t="s">
        <v>557</v>
      </c>
      <c r="N55" s="110">
        <v>29</v>
      </c>
    </row>
    <row r="56" spans="1:26">
      <c r="A56" s="210">
        <v>64</v>
      </c>
      <c r="B56" s="210" t="s">
        <v>88</v>
      </c>
      <c r="C56" s="210">
        <v>12</v>
      </c>
      <c r="D56" s="143" t="s">
        <v>2230</v>
      </c>
      <c r="F56" s="210" t="s">
        <v>445</v>
      </c>
      <c r="G56" s="143" t="s">
        <v>446</v>
      </c>
      <c r="N56" s="110">
        <v>28</v>
      </c>
    </row>
    <row r="57" spans="1:26">
      <c r="A57" s="210">
        <v>78</v>
      </c>
      <c r="B57" s="210" t="s">
        <v>88</v>
      </c>
      <c r="C57" s="210">
        <v>13</v>
      </c>
      <c r="D57" s="143" t="s">
        <v>2244</v>
      </c>
      <c r="F57" s="210" t="s">
        <v>445</v>
      </c>
      <c r="G57" s="143" t="s">
        <v>446</v>
      </c>
      <c r="N57" s="110">
        <v>27</v>
      </c>
    </row>
    <row r="58" spans="1:26">
      <c r="A58" s="210">
        <v>93</v>
      </c>
      <c r="B58" s="210" t="s">
        <v>88</v>
      </c>
      <c r="C58" s="210">
        <v>14</v>
      </c>
      <c r="D58" s="143" t="s">
        <v>2258</v>
      </c>
      <c r="F58" s="210" t="s">
        <v>2081</v>
      </c>
      <c r="G58" s="143" t="s">
        <v>2062</v>
      </c>
      <c r="N58" s="110">
        <v>26</v>
      </c>
    </row>
    <row r="59" spans="1:26">
      <c r="A59" s="210">
        <v>99</v>
      </c>
      <c r="B59" s="210" t="s">
        <v>88</v>
      </c>
      <c r="C59" s="210">
        <v>15</v>
      </c>
      <c r="D59" s="143" t="s">
        <v>2264</v>
      </c>
      <c r="F59" s="210" t="s">
        <v>2142</v>
      </c>
      <c r="G59" s="143" t="s">
        <v>2143</v>
      </c>
      <c r="N59" s="110">
        <v>25</v>
      </c>
    </row>
    <row r="60" spans="1:26">
      <c r="A60" s="210">
        <v>102</v>
      </c>
      <c r="B60" s="210" t="s">
        <v>88</v>
      </c>
      <c r="C60" s="210">
        <v>16</v>
      </c>
      <c r="D60" s="143" t="s">
        <v>2267</v>
      </c>
      <c r="F60" s="210" t="s">
        <v>788</v>
      </c>
      <c r="G60" s="143" t="s">
        <v>789</v>
      </c>
      <c r="N60" s="110">
        <v>24</v>
      </c>
    </row>
    <row r="61" spans="1:26">
      <c r="A61" s="210">
        <v>118</v>
      </c>
      <c r="B61" s="210" t="s">
        <v>88</v>
      </c>
      <c r="C61" s="210">
        <v>20</v>
      </c>
      <c r="D61" s="143" t="s">
        <v>2280</v>
      </c>
      <c r="F61" s="210" t="s">
        <v>2081</v>
      </c>
      <c r="G61" s="143" t="s">
        <v>2062</v>
      </c>
      <c r="N61" s="110">
        <v>23</v>
      </c>
    </row>
    <row r="62" spans="1:26">
      <c r="A62" s="210">
        <v>126</v>
      </c>
      <c r="B62" s="210" t="s">
        <v>88</v>
      </c>
      <c r="C62" s="210">
        <v>21</v>
      </c>
      <c r="D62" s="143" t="s">
        <v>2287</v>
      </c>
      <c r="F62" s="210" t="s">
        <v>1465</v>
      </c>
      <c r="G62" s="143" t="s">
        <v>1466</v>
      </c>
      <c r="N62" s="110">
        <v>22</v>
      </c>
    </row>
    <row r="63" spans="1:26">
      <c r="A63" s="212">
        <v>2</v>
      </c>
      <c r="B63" s="212" t="s">
        <v>95</v>
      </c>
      <c r="C63" s="212">
        <v>1</v>
      </c>
      <c r="D63" s="144" t="s">
        <v>2173</v>
      </c>
      <c r="E63" s="113"/>
      <c r="F63" s="212" t="s">
        <v>445</v>
      </c>
      <c r="G63" s="144" t="s">
        <v>446</v>
      </c>
      <c r="N63" s="113">
        <v>40</v>
      </c>
      <c r="P63" s="144"/>
      <c r="Q63" s="113"/>
      <c r="R63" s="212"/>
      <c r="S63" s="144"/>
      <c r="T63" s="128"/>
      <c r="U63" s="128"/>
      <c r="V63" s="128"/>
      <c r="W63" s="128"/>
      <c r="X63" s="128"/>
      <c r="Y63" s="128"/>
      <c r="Z63" s="113"/>
    </row>
    <row r="64" spans="1:26">
      <c r="A64" s="210">
        <v>9</v>
      </c>
      <c r="B64" s="210" t="s">
        <v>95</v>
      </c>
      <c r="C64" s="210">
        <v>2</v>
      </c>
      <c r="D64" s="143" t="s">
        <v>2180</v>
      </c>
      <c r="F64" s="210" t="s">
        <v>476</v>
      </c>
      <c r="G64" s="143" t="s">
        <v>477</v>
      </c>
      <c r="N64" s="110">
        <v>38</v>
      </c>
      <c r="P64" s="143"/>
      <c r="Q64" s="128"/>
      <c r="R64" s="210"/>
      <c r="S64" s="143"/>
      <c r="T64" s="128"/>
      <c r="U64" s="128"/>
      <c r="V64" s="128"/>
      <c r="W64" s="128"/>
      <c r="X64" s="128"/>
      <c r="Y64" s="128"/>
      <c r="Z64" s="110"/>
    </row>
    <row r="65" spans="1:26">
      <c r="A65" s="210">
        <v>14</v>
      </c>
      <c r="B65" s="210" t="s">
        <v>95</v>
      </c>
      <c r="C65" s="210">
        <v>3</v>
      </c>
      <c r="D65" s="143" t="s">
        <v>2184</v>
      </c>
      <c r="F65" s="210" t="s">
        <v>478</v>
      </c>
      <c r="G65" s="143" t="s">
        <v>479</v>
      </c>
      <c r="N65" s="110">
        <v>36</v>
      </c>
      <c r="P65" s="143"/>
      <c r="Q65" s="128"/>
      <c r="R65" s="210"/>
      <c r="S65" s="143"/>
      <c r="T65" s="128"/>
      <c r="U65" s="128"/>
      <c r="V65" s="128"/>
      <c r="W65" s="128"/>
      <c r="X65" s="128"/>
      <c r="Y65" s="128"/>
      <c r="Z65" s="110"/>
    </row>
    <row r="66" spans="1:26">
      <c r="A66" s="210">
        <v>23</v>
      </c>
      <c r="B66" s="210" t="s">
        <v>95</v>
      </c>
      <c r="C66" s="210">
        <v>5</v>
      </c>
      <c r="D66" s="143" t="s">
        <v>2192</v>
      </c>
      <c r="F66" s="210" t="s">
        <v>458</v>
      </c>
      <c r="G66" s="143" t="s">
        <v>459</v>
      </c>
      <c r="N66" s="110">
        <v>35</v>
      </c>
      <c r="P66" s="143"/>
      <c r="Q66" s="128"/>
      <c r="R66" s="210"/>
      <c r="S66" s="143"/>
      <c r="T66" s="128"/>
      <c r="U66" s="128"/>
      <c r="V66" s="128"/>
      <c r="W66" s="128"/>
      <c r="X66" s="128"/>
      <c r="Y66" s="128"/>
      <c r="Z66" s="110"/>
    </row>
    <row r="67" spans="1:26">
      <c r="A67" s="210">
        <v>24</v>
      </c>
      <c r="B67" s="210" t="s">
        <v>95</v>
      </c>
      <c r="C67" s="210">
        <v>6</v>
      </c>
      <c r="D67" s="143" t="s">
        <v>2193</v>
      </c>
      <c r="F67" s="210" t="s">
        <v>458</v>
      </c>
      <c r="G67" s="143" t="s">
        <v>459</v>
      </c>
      <c r="N67" s="110">
        <v>34</v>
      </c>
      <c r="P67" s="143"/>
      <c r="Q67" s="128"/>
      <c r="R67" s="210"/>
      <c r="S67" s="143"/>
      <c r="T67" s="128"/>
      <c r="U67" s="128"/>
      <c r="V67" s="128"/>
      <c r="W67" s="128"/>
      <c r="X67" s="128"/>
      <c r="Y67" s="128"/>
      <c r="Z67" s="110"/>
    </row>
    <row r="68" spans="1:26">
      <c r="A68" s="210">
        <v>34</v>
      </c>
      <c r="B68" s="210" t="s">
        <v>95</v>
      </c>
      <c r="C68" s="210">
        <v>7</v>
      </c>
      <c r="D68" s="143" t="s">
        <v>2202</v>
      </c>
      <c r="F68" s="210" t="s">
        <v>541</v>
      </c>
      <c r="G68" s="143" t="s">
        <v>542</v>
      </c>
      <c r="N68" s="110">
        <v>33</v>
      </c>
      <c r="P68" s="143"/>
      <c r="Q68" s="128"/>
      <c r="R68" s="210"/>
      <c r="S68" s="143"/>
      <c r="T68" s="128"/>
      <c r="U68" s="128"/>
      <c r="V68" s="128"/>
      <c r="W68" s="128"/>
      <c r="X68" s="128"/>
      <c r="Y68" s="128"/>
      <c r="Z68" s="110"/>
    </row>
    <row r="69" spans="1:26">
      <c r="A69" s="210">
        <v>35</v>
      </c>
      <c r="B69" s="210" t="s">
        <v>95</v>
      </c>
      <c r="C69" s="210">
        <v>8</v>
      </c>
      <c r="D69" s="143" t="s">
        <v>2203</v>
      </c>
      <c r="F69" s="210" t="s">
        <v>2305</v>
      </c>
      <c r="G69" s="143" t="s">
        <v>2310</v>
      </c>
      <c r="N69" s="110">
        <v>32</v>
      </c>
      <c r="P69" s="143"/>
      <c r="Q69" s="128"/>
      <c r="R69" s="210"/>
      <c r="S69" s="143"/>
      <c r="T69" s="128"/>
      <c r="U69" s="128"/>
      <c r="V69" s="128"/>
      <c r="W69" s="128"/>
      <c r="X69" s="128"/>
      <c r="Y69" s="128"/>
      <c r="Z69" s="110"/>
    </row>
    <row r="70" spans="1:26">
      <c r="A70" s="210">
        <v>46</v>
      </c>
      <c r="B70" s="210" t="s">
        <v>95</v>
      </c>
      <c r="C70" s="210">
        <v>9</v>
      </c>
      <c r="D70" s="143" t="s">
        <v>2213</v>
      </c>
      <c r="F70" s="210" t="s">
        <v>445</v>
      </c>
      <c r="G70" s="143" t="s">
        <v>446</v>
      </c>
      <c r="N70" s="110">
        <v>31</v>
      </c>
      <c r="P70" s="143"/>
      <c r="Q70" s="128"/>
      <c r="R70" s="210"/>
      <c r="S70" s="143"/>
      <c r="T70" s="128"/>
      <c r="U70" s="128"/>
      <c r="V70" s="128"/>
      <c r="W70" s="128"/>
      <c r="X70" s="128"/>
      <c r="Y70" s="128"/>
      <c r="Z70" s="110"/>
    </row>
    <row r="71" spans="1:26">
      <c r="A71" s="210">
        <v>47</v>
      </c>
      <c r="B71" s="210" t="s">
        <v>95</v>
      </c>
      <c r="C71" s="210">
        <v>10</v>
      </c>
      <c r="D71" s="143" t="s">
        <v>2214</v>
      </c>
      <c r="F71" s="210" t="s">
        <v>458</v>
      </c>
      <c r="G71" s="143" t="s">
        <v>459</v>
      </c>
      <c r="N71" s="110">
        <v>30</v>
      </c>
      <c r="P71" s="143"/>
      <c r="Q71" s="128"/>
      <c r="R71" s="210"/>
      <c r="S71" s="143"/>
      <c r="T71" s="128"/>
      <c r="U71" s="128"/>
      <c r="V71" s="128"/>
      <c r="W71" s="128"/>
      <c r="X71" s="128"/>
      <c r="Y71" s="128"/>
      <c r="Z71" s="110"/>
    </row>
    <row r="72" spans="1:26">
      <c r="A72" s="210">
        <v>49</v>
      </c>
      <c r="B72" s="210" t="s">
        <v>95</v>
      </c>
      <c r="C72" s="210">
        <v>11</v>
      </c>
      <c r="D72" s="143" t="s">
        <v>2215</v>
      </c>
      <c r="F72" s="210" t="s">
        <v>2146</v>
      </c>
      <c r="G72" s="143" t="s">
        <v>2147</v>
      </c>
      <c r="N72" s="110">
        <v>29</v>
      </c>
      <c r="P72" s="143"/>
      <c r="Q72" s="128"/>
      <c r="R72" s="210"/>
      <c r="S72" s="143"/>
      <c r="T72" s="128"/>
      <c r="U72" s="128"/>
      <c r="V72" s="128"/>
      <c r="W72" s="128"/>
      <c r="X72" s="128"/>
      <c r="Y72" s="128"/>
      <c r="Z72" s="110"/>
    </row>
    <row r="73" spans="1:26">
      <c r="A73" s="210">
        <v>55</v>
      </c>
      <c r="B73" s="210" t="s">
        <v>95</v>
      </c>
      <c r="C73" s="210">
        <v>12</v>
      </c>
      <c r="D73" s="143" t="s">
        <v>2221</v>
      </c>
      <c r="F73" s="210" t="s">
        <v>556</v>
      </c>
      <c r="G73" s="143" t="s">
        <v>557</v>
      </c>
      <c r="N73" s="110">
        <v>28</v>
      </c>
      <c r="P73" s="143"/>
      <c r="Q73" s="128"/>
      <c r="R73" s="210"/>
      <c r="S73" s="143"/>
      <c r="T73" s="128"/>
      <c r="U73" s="128"/>
      <c r="V73" s="128"/>
      <c r="W73" s="128"/>
      <c r="X73" s="128"/>
      <c r="Y73" s="128"/>
      <c r="Z73" s="110"/>
    </row>
    <row r="74" spans="1:26">
      <c r="A74" s="210">
        <v>58</v>
      </c>
      <c r="B74" s="210" t="s">
        <v>95</v>
      </c>
      <c r="C74" s="210">
        <v>13</v>
      </c>
      <c r="D74" s="143" t="s">
        <v>2224</v>
      </c>
      <c r="F74" s="210" t="s">
        <v>2084</v>
      </c>
      <c r="G74" s="143" t="s">
        <v>2090</v>
      </c>
      <c r="N74" s="110">
        <v>27</v>
      </c>
      <c r="P74" s="143"/>
      <c r="Q74" s="128"/>
      <c r="R74" s="210"/>
      <c r="S74" s="143"/>
      <c r="T74" s="128"/>
      <c r="U74" s="128"/>
      <c r="V74" s="128"/>
      <c r="W74" s="128"/>
      <c r="X74" s="128"/>
      <c r="Y74" s="128"/>
      <c r="Z74" s="110"/>
    </row>
    <row r="75" spans="1:26">
      <c r="A75" s="210">
        <v>67</v>
      </c>
      <c r="B75" s="210" t="s">
        <v>95</v>
      </c>
      <c r="C75" s="210">
        <v>14</v>
      </c>
      <c r="D75" s="143" t="s">
        <v>2233</v>
      </c>
      <c r="F75" s="210" t="s">
        <v>733</v>
      </c>
      <c r="G75" s="143" t="s">
        <v>734</v>
      </c>
      <c r="N75" s="110">
        <v>26</v>
      </c>
      <c r="P75" s="143"/>
      <c r="Q75" s="128"/>
      <c r="R75" s="210"/>
      <c r="S75" s="143"/>
      <c r="T75" s="128"/>
      <c r="U75" s="128"/>
      <c r="V75" s="128"/>
      <c r="W75" s="128"/>
      <c r="X75" s="128"/>
      <c r="Y75" s="128"/>
      <c r="Z75" s="110"/>
    </row>
    <row r="76" spans="1:26">
      <c r="A76" s="210">
        <v>74</v>
      </c>
      <c r="B76" s="210" t="s">
        <v>95</v>
      </c>
      <c r="C76" s="210">
        <v>15</v>
      </c>
      <c r="D76" s="143" t="s">
        <v>2240</v>
      </c>
      <c r="F76" s="210" t="s">
        <v>546</v>
      </c>
      <c r="G76" s="143" t="s">
        <v>547</v>
      </c>
      <c r="N76" s="110">
        <v>25</v>
      </c>
      <c r="P76" s="143"/>
      <c r="Q76" s="128"/>
      <c r="R76" s="210"/>
      <c r="S76" s="143"/>
      <c r="T76" s="128"/>
      <c r="U76" s="128"/>
      <c r="V76" s="128"/>
      <c r="W76" s="128"/>
      <c r="X76" s="128"/>
      <c r="Y76" s="128"/>
      <c r="Z76" s="110"/>
    </row>
    <row r="77" spans="1:26">
      <c r="A77" s="210">
        <v>77</v>
      </c>
      <c r="B77" s="210" t="s">
        <v>95</v>
      </c>
      <c r="C77" s="210">
        <v>16</v>
      </c>
      <c r="D77" s="143" t="s">
        <v>2243</v>
      </c>
      <c r="F77" s="210" t="s">
        <v>556</v>
      </c>
      <c r="G77" s="143" t="s">
        <v>557</v>
      </c>
      <c r="N77" s="110">
        <v>24</v>
      </c>
      <c r="P77" s="143"/>
      <c r="Q77" s="128"/>
      <c r="R77" s="210"/>
      <c r="S77" s="143"/>
      <c r="T77" s="128"/>
      <c r="U77" s="128"/>
      <c r="V77" s="128"/>
      <c r="W77" s="128"/>
      <c r="X77" s="128"/>
      <c r="Y77" s="128"/>
      <c r="Z77" s="110"/>
    </row>
    <row r="78" spans="1:26">
      <c r="A78" s="210">
        <v>94</v>
      </c>
      <c r="B78" s="210" t="s">
        <v>95</v>
      </c>
      <c r="C78" s="210">
        <v>17</v>
      </c>
      <c r="D78" s="143" t="s">
        <v>2259</v>
      </c>
      <c r="F78" s="210" t="s">
        <v>445</v>
      </c>
      <c r="G78" s="143" t="s">
        <v>446</v>
      </c>
      <c r="N78" s="110">
        <v>23</v>
      </c>
      <c r="P78" s="143"/>
      <c r="Q78" s="128"/>
      <c r="R78" s="210"/>
      <c r="S78" s="143"/>
      <c r="T78" s="128"/>
      <c r="U78" s="128"/>
      <c r="V78" s="128"/>
      <c r="W78" s="128"/>
      <c r="X78" s="128"/>
      <c r="Y78" s="128"/>
      <c r="Z78" s="110"/>
    </row>
    <row r="79" spans="1:26">
      <c r="A79" s="210">
        <v>112</v>
      </c>
      <c r="B79" s="210" t="s">
        <v>95</v>
      </c>
      <c r="C79" s="210">
        <v>18</v>
      </c>
      <c r="D79" s="143" t="s">
        <v>2274</v>
      </c>
      <c r="F79" s="210" t="s">
        <v>2156</v>
      </c>
      <c r="G79" s="143" t="s">
        <v>2157</v>
      </c>
      <c r="N79" s="110">
        <v>22</v>
      </c>
      <c r="P79" s="143"/>
      <c r="Q79" s="128"/>
      <c r="R79" s="210"/>
      <c r="S79" s="143"/>
      <c r="T79" s="128"/>
      <c r="U79" s="128"/>
      <c r="V79" s="128"/>
      <c r="W79" s="128"/>
      <c r="X79" s="128"/>
      <c r="Y79" s="128"/>
      <c r="Z79" s="110"/>
    </row>
    <row r="80" spans="1:26">
      <c r="A80" s="210">
        <v>113</v>
      </c>
      <c r="B80" s="210" t="s">
        <v>95</v>
      </c>
      <c r="C80" s="210">
        <v>19</v>
      </c>
      <c r="D80" s="143" t="s">
        <v>2275</v>
      </c>
      <c r="F80" s="210" t="s">
        <v>445</v>
      </c>
      <c r="G80" s="143" t="s">
        <v>446</v>
      </c>
      <c r="N80" s="110">
        <v>21</v>
      </c>
      <c r="P80" s="143"/>
      <c r="Q80" s="128"/>
      <c r="R80" s="210"/>
      <c r="S80" s="143"/>
      <c r="T80" s="128"/>
      <c r="U80" s="128"/>
      <c r="V80" s="128"/>
      <c r="W80" s="128"/>
      <c r="X80" s="128"/>
      <c r="Y80" s="128"/>
      <c r="Z80" s="110"/>
    </row>
    <row r="81" spans="1:26">
      <c r="A81" s="210">
        <v>116</v>
      </c>
      <c r="B81" s="210" t="s">
        <v>95</v>
      </c>
      <c r="C81" s="210">
        <v>20</v>
      </c>
      <c r="D81" s="143" t="s">
        <v>2278</v>
      </c>
      <c r="F81" s="210" t="s">
        <v>445</v>
      </c>
      <c r="G81" s="143" t="s">
        <v>446</v>
      </c>
      <c r="N81" s="110">
        <v>20</v>
      </c>
      <c r="P81" s="143"/>
      <c r="Q81" s="128"/>
      <c r="R81" s="210"/>
      <c r="S81" s="143"/>
      <c r="T81" s="128"/>
      <c r="U81" s="128"/>
      <c r="V81" s="128"/>
      <c r="W81" s="128"/>
      <c r="X81" s="128"/>
      <c r="Y81" s="128"/>
      <c r="Z81" s="110"/>
    </row>
    <row r="82" spans="1:26">
      <c r="A82" s="210">
        <v>117</v>
      </c>
      <c r="B82" s="210" t="s">
        <v>95</v>
      </c>
      <c r="C82" s="210">
        <v>21</v>
      </c>
      <c r="D82" s="143" t="s">
        <v>2279</v>
      </c>
      <c r="F82" s="210" t="s">
        <v>2081</v>
      </c>
      <c r="G82" s="143" t="s">
        <v>2062</v>
      </c>
      <c r="N82" s="110">
        <v>19</v>
      </c>
      <c r="P82" s="143"/>
      <c r="Q82" s="128"/>
      <c r="R82" s="210"/>
      <c r="S82" s="143"/>
      <c r="T82" s="128"/>
      <c r="U82" s="128"/>
      <c r="V82" s="128"/>
      <c r="W82" s="128"/>
      <c r="X82" s="128"/>
      <c r="Y82" s="128"/>
      <c r="Z82" s="110"/>
    </row>
    <row r="83" spans="1:26">
      <c r="A83" s="210">
        <v>121</v>
      </c>
      <c r="B83" s="210" t="s">
        <v>95</v>
      </c>
      <c r="C83" s="210">
        <v>22</v>
      </c>
      <c r="D83" s="143" t="s">
        <v>2282</v>
      </c>
      <c r="F83" s="210" t="s">
        <v>507</v>
      </c>
      <c r="G83" s="143" t="s">
        <v>508</v>
      </c>
      <c r="N83" s="110">
        <v>18</v>
      </c>
      <c r="P83" s="143"/>
      <c r="Q83" s="128"/>
      <c r="R83" s="210"/>
      <c r="S83" s="143"/>
      <c r="T83" s="128"/>
      <c r="U83" s="128"/>
      <c r="V83" s="128"/>
      <c r="W83" s="128"/>
      <c r="X83" s="128"/>
      <c r="Y83" s="128"/>
      <c r="Z83" s="110"/>
    </row>
    <row r="84" spans="1:26">
      <c r="A84" s="210">
        <v>123</v>
      </c>
      <c r="B84" s="210" t="s">
        <v>95</v>
      </c>
      <c r="C84" s="210">
        <v>23</v>
      </c>
      <c r="D84" s="143" t="s">
        <v>2284</v>
      </c>
      <c r="F84" s="210" t="s">
        <v>2144</v>
      </c>
      <c r="G84" s="143" t="s">
        <v>2145</v>
      </c>
      <c r="N84" s="110">
        <v>17</v>
      </c>
      <c r="P84" s="143"/>
      <c r="Q84" s="128"/>
      <c r="R84" s="210"/>
      <c r="S84" s="143"/>
      <c r="T84" s="128"/>
      <c r="U84" s="128"/>
      <c r="V84" s="128"/>
      <c r="W84" s="128"/>
      <c r="X84" s="128"/>
      <c r="Y84" s="128"/>
      <c r="Z84" s="110"/>
    </row>
    <row r="85" spans="1:26">
      <c r="A85" s="210">
        <v>139</v>
      </c>
      <c r="B85" s="210" t="s">
        <v>95</v>
      </c>
      <c r="C85" s="210">
        <v>24</v>
      </c>
      <c r="D85" s="143" t="s">
        <v>2300</v>
      </c>
      <c r="F85" s="210" t="s">
        <v>2307</v>
      </c>
      <c r="G85" s="143" t="s">
        <v>2312</v>
      </c>
      <c r="N85" s="110">
        <v>16</v>
      </c>
      <c r="P85" s="143"/>
      <c r="Q85" s="128"/>
      <c r="R85" s="210"/>
      <c r="S85" s="143"/>
      <c r="T85" s="128"/>
      <c r="U85" s="128"/>
      <c r="V85" s="128"/>
      <c r="W85" s="128"/>
      <c r="X85" s="128"/>
      <c r="Y85" s="128"/>
      <c r="Z85" s="110"/>
    </row>
    <row r="86" spans="1:26">
      <c r="A86" s="212">
        <v>16</v>
      </c>
      <c r="B86" s="212" t="s">
        <v>103</v>
      </c>
      <c r="C86" s="212">
        <v>1</v>
      </c>
      <c r="D86" s="144" t="s">
        <v>2186</v>
      </c>
      <c r="E86" s="113"/>
      <c r="F86" s="212" t="s">
        <v>736</v>
      </c>
      <c r="G86" s="144" t="s">
        <v>737</v>
      </c>
      <c r="N86" s="113">
        <v>40</v>
      </c>
    </row>
    <row r="87" spans="1:26">
      <c r="A87" s="210">
        <v>19</v>
      </c>
      <c r="B87" s="210" t="s">
        <v>103</v>
      </c>
      <c r="C87" s="210">
        <v>2</v>
      </c>
      <c r="D87" s="143" t="s">
        <v>2188</v>
      </c>
      <c r="F87" s="210" t="s">
        <v>445</v>
      </c>
      <c r="G87" s="143" t="s">
        <v>446</v>
      </c>
      <c r="N87" s="110">
        <v>38</v>
      </c>
    </row>
    <row r="88" spans="1:26">
      <c r="A88" s="210">
        <v>21</v>
      </c>
      <c r="B88" s="210" t="s">
        <v>103</v>
      </c>
      <c r="C88" s="210">
        <v>3</v>
      </c>
      <c r="D88" s="143" t="s">
        <v>2190</v>
      </c>
      <c r="F88" s="210" t="s">
        <v>565</v>
      </c>
      <c r="G88" s="143" t="s">
        <v>566</v>
      </c>
      <c r="N88" s="110">
        <v>36</v>
      </c>
    </row>
    <row r="89" spans="1:26">
      <c r="A89" s="210">
        <v>22</v>
      </c>
      <c r="B89" s="210" t="s">
        <v>103</v>
      </c>
      <c r="C89" s="210">
        <v>4</v>
      </c>
      <c r="D89" s="143" t="s">
        <v>2191</v>
      </c>
      <c r="F89" s="210" t="s">
        <v>641</v>
      </c>
      <c r="G89" s="143" t="s">
        <v>642</v>
      </c>
      <c r="N89" s="110">
        <v>35</v>
      </c>
    </row>
    <row r="90" spans="1:26">
      <c r="A90" s="210">
        <v>27</v>
      </c>
      <c r="B90" s="210" t="s">
        <v>103</v>
      </c>
      <c r="C90" s="210">
        <v>5</v>
      </c>
      <c r="D90" s="143" t="s">
        <v>2196</v>
      </c>
      <c r="F90" s="210" t="s">
        <v>556</v>
      </c>
      <c r="G90" s="143" t="s">
        <v>557</v>
      </c>
      <c r="N90" s="110">
        <v>34</v>
      </c>
    </row>
    <row r="91" spans="1:26">
      <c r="A91" s="210">
        <v>40</v>
      </c>
      <c r="B91" s="210" t="s">
        <v>103</v>
      </c>
      <c r="C91" s="210">
        <v>6</v>
      </c>
      <c r="D91" s="143" t="s">
        <v>2207</v>
      </c>
      <c r="F91" s="210" t="s">
        <v>445</v>
      </c>
      <c r="G91" s="143" t="s">
        <v>446</v>
      </c>
      <c r="N91" s="110">
        <v>33</v>
      </c>
    </row>
    <row r="92" spans="1:26">
      <c r="A92" s="210">
        <v>43</v>
      </c>
      <c r="B92" s="210" t="s">
        <v>103</v>
      </c>
      <c r="C92" s="210">
        <v>7</v>
      </c>
      <c r="D92" s="143" t="s">
        <v>2210</v>
      </c>
      <c r="F92" s="210" t="s">
        <v>445</v>
      </c>
      <c r="G92" s="143" t="s">
        <v>446</v>
      </c>
      <c r="N92" s="110">
        <v>32</v>
      </c>
    </row>
    <row r="93" spans="1:26">
      <c r="A93" s="210">
        <v>45</v>
      </c>
      <c r="B93" s="210" t="s">
        <v>103</v>
      </c>
      <c r="C93" s="210">
        <v>8</v>
      </c>
      <c r="D93" s="143" t="s">
        <v>2212</v>
      </c>
      <c r="F93" s="210" t="s">
        <v>517</v>
      </c>
      <c r="G93" s="143" t="s">
        <v>518</v>
      </c>
      <c r="N93" s="110">
        <v>31</v>
      </c>
    </row>
    <row r="94" spans="1:26">
      <c r="A94" s="210">
        <v>52</v>
      </c>
      <c r="B94" s="210" t="s">
        <v>103</v>
      </c>
      <c r="C94" s="210">
        <v>9</v>
      </c>
      <c r="D94" s="143" t="s">
        <v>2218</v>
      </c>
      <c r="F94" s="210" t="s">
        <v>458</v>
      </c>
      <c r="G94" s="143" t="s">
        <v>459</v>
      </c>
      <c r="N94" s="110">
        <v>30</v>
      </c>
    </row>
    <row r="95" spans="1:26">
      <c r="A95" s="210">
        <v>53</v>
      </c>
      <c r="B95" s="210" t="s">
        <v>103</v>
      </c>
      <c r="C95" s="210">
        <v>10</v>
      </c>
      <c r="D95" s="143" t="s">
        <v>2219</v>
      </c>
      <c r="F95" s="210" t="s">
        <v>2154</v>
      </c>
      <c r="G95" s="143" t="s">
        <v>2155</v>
      </c>
      <c r="N95" s="110">
        <v>29</v>
      </c>
    </row>
    <row r="96" spans="1:26">
      <c r="A96" s="210">
        <v>61</v>
      </c>
      <c r="B96" s="210" t="s">
        <v>103</v>
      </c>
      <c r="C96" s="210">
        <v>11</v>
      </c>
      <c r="D96" s="143" t="s">
        <v>2227</v>
      </c>
      <c r="F96" s="210" t="s">
        <v>2081</v>
      </c>
      <c r="G96" s="143" t="s">
        <v>2062</v>
      </c>
      <c r="N96" s="110">
        <v>28</v>
      </c>
    </row>
    <row r="97" spans="1:14">
      <c r="A97" s="210">
        <v>69</v>
      </c>
      <c r="B97" s="210" t="s">
        <v>103</v>
      </c>
      <c r="C97" s="210">
        <v>12</v>
      </c>
      <c r="D97" s="143" t="s">
        <v>2235</v>
      </c>
      <c r="F97" s="210" t="s">
        <v>445</v>
      </c>
      <c r="G97" s="143" t="s">
        <v>446</v>
      </c>
      <c r="N97" s="110">
        <v>27</v>
      </c>
    </row>
    <row r="98" spans="1:14">
      <c r="A98" s="210">
        <v>75</v>
      </c>
      <c r="B98" s="210" t="s">
        <v>103</v>
      </c>
      <c r="C98" s="210">
        <v>13</v>
      </c>
      <c r="D98" s="143" t="s">
        <v>2241</v>
      </c>
      <c r="F98" s="210" t="s">
        <v>1542</v>
      </c>
      <c r="G98" s="143" t="s">
        <v>1543</v>
      </c>
      <c r="N98" s="110">
        <v>26</v>
      </c>
    </row>
    <row r="99" spans="1:14">
      <c r="A99" s="210">
        <v>84</v>
      </c>
      <c r="B99" s="210" t="s">
        <v>103</v>
      </c>
      <c r="C99" s="210">
        <v>14</v>
      </c>
      <c r="D99" s="143" t="s">
        <v>2250</v>
      </c>
      <c r="F99" s="210" t="s">
        <v>2081</v>
      </c>
      <c r="G99" s="143" t="s">
        <v>2062</v>
      </c>
      <c r="N99" s="110">
        <v>25</v>
      </c>
    </row>
    <row r="100" spans="1:14">
      <c r="A100" s="210">
        <v>90</v>
      </c>
      <c r="B100" s="210" t="s">
        <v>103</v>
      </c>
      <c r="C100" s="210">
        <v>15</v>
      </c>
      <c r="D100" s="143" t="s">
        <v>2255</v>
      </c>
      <c r="F100" s="210" t="s">
        <v>445</v>
      </c>
      <c r="G100" s="143" t="s">
        <v>446</v>
      </c>
      <c r="N100" s="110">
        <v>24</v>
      </c>
    </row>
    <row r="101" spans="1:14">
      <c r="A101" s="210">
        <v>95</v>
      </c>
      <c r="B101" s="210" t="s">
        <v>103</v>
      </c>
      <c r="C101" s="210">
        <v>16</v>
      </c>
      <c r="D101" s="143" t="s">
        <v>2260</v>
      </c>
      <c r="F101" s="210" t="s">
        <v>445</v>
      </c>
      <c r="G101" s="143" t="s">
        <v>446</v>
      </c>
      <c r="N101" s="110">
        <v>23</v>
      </c>
    </row>
    <row r="102" spans="1:14">
      <c r="A102" s="210">
        <v>96</v>
      </c>
      <c r="B102" s="210" t="s">
        <v>103</v>
      </c>
      <c r="C102" s="210">
        <v>17</v>
      </c>
      <c r="D102" s="143" t="s">
        <v>2261</v>
      </c>
      <c r="F102" s="210" t="s">
        <v>2142</v>
      </c>
      <c r="G102" s="143" t="s">
        <v>2143</v>
      </c>
      <c r="N102" s="110">
        <v>22</v>
      </c>
    </row>
    <row r="103" spans="1:14">
      <c r="A103" s="210">
        <v>115</v>
      </c>
      <c r="B103" s="210" t="s">
        <v>103</v>
      </c>
      <c r="C103" s="210">
        <v>18</v>
      </c>
      <c r="D103" s="143" t="s">
        <v>2277</v>
      </c>
      <c r="F103" s="210" t="s">
        <v>641</v>
      </c>
      <c r="G103" s="143" t="s">
        <v>642</v>
      </c>
      <c r="N103" s="110">
        <v>21</v>
      </c>
    </row>
    <row r="104" spans="1:14">
      <c r="A104" s="210">
        <v>127</v>
      </c>
      <c r="B104" s="210" t="s">
        <v>103</v>
      </c>
      <c r="C104" s="210">
        <v>19</v>
      </c>
      <c r="D104" s="143" t="s">
        <v>2288</v>
      </c>
      <c r="F104" s="210" t="s">
        <v>1370</v>
      </c>
      <c r="G104" s="143" t="s">
        <v>1371</v>
      </c>
      <c r="N104" s="110">
        <v>20</v>
      </c>
    </row>
    <row r="105" spans="1:14">
      <c r="A105" s="212">
        <v>6</v>
      </c>
      <c r="B105" s="212" t="s">
        <v>106</v>
      </c>
      <c r="C105" s="212">
        <v>1</v>
      </c>
      <c r="D105" s="144" t="s">
        <v>2177</v>
      </c>
      <c r="E105" s="113"/>
      <c r="F105" s="212" t="s">
        <v>641</v>
      </c>
      <c r="G105" s="144" t="s">
        <v>642</v>
      </c>
      <c r="N105" s="113">
        <v>40</v>
      </c>
    </row>
    <row r="106" spans="1:14">
      <c r="A106" s="210">
        <v>28</v>
      </c>
      <c r="B106" s="210" t="s">
        <v>106</v>
      </c>
      <c r="C106" s="210">
        <v>2</v>
      </c>
      <c r="D106" s="143" t="s">
        <v>2197</v>
      </c>
      <c r="F106" s="210" t="s">
        <v>549</v>
      </c>
      <c r="G106" s="143" t="s">
        <v>550</v>
      </c>
      <c r="N106" s="110">
        <v>38</v>
      </c>
    </row>
    <row r="107" spans="1:14">
      <c r="A107" s="210">
        <v>30</v>
      </c>
      <c r="B107" s="210" t="s">
        <v>106</v>
      </c>
      <c r="C107" s="210">
        <v>3</v>
      </c>
      <c r="D107" s="143" t="s">
        <v>2198</v>
      </c>
      <c r="F107" s="210" t="s">
        <v>2144</v>
      </c>
      <c r="G107" s="143" t="s">
        <v>2145</v>
      </c>
      <c r="N107" s="110">
        <v>36</v>
      </c>
    </row>
    <row r="108" spans="1:14">
      <c r="A108" s="210">
        <v>32</v>
      </c>
      <c r="B108" s="210" t="s">
        <v>106</v>
      </c>
      <c r="C108" s="210">
        <v>4</v>
      </c>
      <c r="D108" s="143" t="s">
        <v>2200</v>
      </c>
      <c r="F108" s="210" t="s">
        <v>2304</v>
      </c>
      <c r="G108" s="143" t="s">
        <v>2309</v>
      </c>
      <c r="N108" s="110">
        <v>35</v>
      </c>
    </row>
    <row r="109" spans="1:14">
      <c r="A109" s="210">
        <v>39</v>
      </c>
      <c r="B109" s="210" t="s">
        <v>106</v>
      </c>
      <c r="C109" s="210">
        <v>5</v>
      </c>
      <c r="D109" s="143" t="s">
        <v>2206</v>
      </c>
      <c r="F109" s="210" t="s">
        <v>585</v>
      </c>
      <c r="G109" s="143" t="s">
        <v>1805</v>
      </c>
      <c r="N109" s="110">
        <v>34</v>
      </c>
    </row>
    <row r="110" spans="1:14">
      <c r="A110" s="210">
        <v>59</v>
      </c>
      <c r="B110" s="210" t="s">
        <v>106</v>
      </c>
      <c r="C110" s="210">
        <v>7</v>
      </c>
      <c r="D110" s="143" t="s">
        <v>2225</v>
      </c>
      <c r="F110" s="210" t="s">
        <v>458</v>
      </c>
      <c r="G110" s="143" t="s">
        <v>459</v>
      </c>
      <c r="N110" s="110">
        <v>33</v>
      </c>
    </row>
    <row r="111" spans="1:14">
      <c r="A111" s="210">
        <v>60</v>
      </c>
      <c r="B111" s="210" t="s">
        <v>106</v>
      </c>
      <c r="C111" s="210">
        <v>8</v>
      </c>
      <c r="D111" s="143" t="s">
        <v>2226</v>
      </c>
      <c r="F111" s="210" t="s">
        <v>458</v>
      </c>
      <c r="G111" s="143" t="s">
        <v>459</v>
      </c>
      <c r="N111" s="110">
        <v>32</v>
      </c>
    </row>
    <row r="112" spans="1:14">
      <c r="A112" s="210">
        <v>81</v>
      </c>
      <c r="B112" s="210" t="s">
        <v>106</v>
      </c>
      <c r="C112" s="210">
        <v>9</v>
      </c>
      <c r="D112" s="143" t="s">
        <v>2247</v>
      </c>
      <c r="F112" s="210" t="s">
        <v>445</v>
      </c>
      <c r="G112" s="143" t="s">
        <v>446</v>
      </c>
      <c r="N112" s="110">
        <v>31</v>
      </c>
    </row>
    <row r="113" spans="1:14">
      <c r="A113" s="210">
        <v>89</v>
      </c>
      <c r="B113" s="210" t="s">
        <v>106</v>
      </c>
      <c r="C113" s="210">
        <v>11</v>
      </c>
      <c r="D113" s="143" t="s">
        <v>2254</v>
      </c>
      <c r="F113" s="210" t="s">
        <v>445</v>
      </c>
      <c r="G113" s="143" t="s">
        <v>446</v>
      </c>
      <c r="N113" s="110">
        <v>30</v>
      </c>
    </row>
    <row r="114" spans="1:14">
      <c r="A114" s="210">
        <v>98</v>
      </c>
      <c r="B114" s="210" t="s">
        <v>106</v>
      </c>
      <c r="C114" s="210">
        <v>12</v>
      </c>
      <c r="D114" s="143" t="s">
        <v>2263</v>
      </c>
      <c r="F114" s="210" t="s">
        <v>2306</v>
      </c>
      <c r="G114" s="143" t="s">
        <v>2311</v>
      </c>
      <c r="N114" s="110">
        <v>29</v>
      </c>
    </row>
    <row r="115" spans="1:14">
      <c r="A115" s="212">
        <v>44</v>
      </c>
      <c r="B115" s="212" t="s">
        <v>109</v>
      </c>
      <c r="C115" s="212">
        <v>1</v>
      </c>
      <c r="D115" s="144" t="s">
        <v>2211</v>
      </c>
      <c r="E115" s="113"/>
      <c r="F115" s="212" t="s">
        <v>576</v>
      </c>
      <c r="G115" s="144" t="s">
        <v>577</v>
      </c>
      <c r="N115" s="113">
        <v>40</v>
      </c>
    </row>
    <row r="116" spans="1:14">
      <c r="A116" s="210">
        <v>50</v>
      </c>
      <c r="B116" s="210" t="s">
        <v>109</v>
      </c>
      <c r="C116" s="210">
        <v>2</v>
      </c>
      <c r="D116" s="143" t="s">
        <v>2216</v>
      </c>
      <c r="F116" s="210" t="s">
        <v>445</v>
      </c>
      <c r="G116" s="143" t="s">
        <v>446</v>
      </c>
      <c r="N116" s="110">
        <v>38</v>
      </c>
    </row>
    <row r="117" spans="1:14">
      <c r="A117" s="210">
        <v>51</v>
      </c>
      <c r="B117" s="210" t="s">
        <v>109</v>
      </c>
      <c r="C117" s="210">
        <v>3</v>
      </c>
      <c r="D117" s="143" t="s">
        <v>2217</v>
      </c>
      <c r="F117" s="210" t="s">
        <v>445</v>
      </c>
      <c r="G117" s="143" t="s">
        <v>446</v>
      </c>
      <c r="N117" s="110">
        <v>36</v>
      </c>
    </row>
    <row r="118" spans="1:14">
      <c r="A118" s="210">
        <v>66</v>
      </c>
      <c r="B118" s="210" t="s">
        <v>109</v>
      </c>
      <c r="C118" s="210">
        <v>4</v>
      </c>
      <c r="D118" s="143" t="s">
        <v>2232</v>
      </c>
      <c r="F118" s="210" t="s">
        <v>445</v>
      </c>
      <c r="G118" s="143" t="s">
        <v>446</v>
      </c>
      <c r="N118" s="110">
        <v>35</v>
      </c>
    </row>
    <row r="119" spans="1:14">
      <c r="A119" s="210">
        <v>71</v>
      </c>
      <c r="B119" s="210" t="s">
        <v>109</v>
      </c>
      <c r="C119" s="210">
        <v>5</v>
      </c>
      <c r="D119" s="143" t="s">
        <v>2237</v>
      </c>
      <c r="F119" s="210" t="s">
        <v>2154</v>
      </c>
      <c r="G119" s="143" t="s">
        <v>2155</v>
      </c>
      <c r="N119" s="110">
        <v>34</v>
      </c>
    </row>
    <row r="120" spans="1:14">
      <c r="A120" s="210">
        <v>83</v>
      </c>
      <c r="B120" s="210" t="s">
        <v>109</v>
      </c>
      <c r="C120" s="210">
        <v>6</v>
      </c>
      <c r="D120" s="143" t="s">
        <v>2249</v>
      </c>
      <c r="F120" s="210" t="s">
        <v>2084</v>
      </c>
      <c r="G120" s="143" t="s">
        <v>2090</v>
      </c>
      <c r="N120" s="110">
        <v>33</v>
      </c>
    </row>
    <row r="121" spans="1:14">
      <c r="A121" s="210">
        <v>91</v>
      </c>
      <c r="B121" s="210" t="s">
        <v>109</v>
      </c>
      <c r="C121" s="210">
        <v>7</v>
      </c>
      <c r="D121" s="143" t="s">
        <v>2256</v>
      </c>
      <c r="F121" s="210" t="s">
        <v>445</v>
      </c>
      <c r="G121" s="143" t="s">
        <v>446</v>
      </c>
      <c r="N121" s="110">
        <v>32</v>
      </c>
    </row>
    <row r="122" spans="1:14">
      <c r="A122" s="210">
        <v>101</v>
      </c>
      <c r="B122" s="210" t="s">
        <v>109</v>
      </c>
      <c r="C122" s="210">
        <v>8</v>
      </c>
      <c r="D122" s="143" t="s">
        <v>2266</v>
      </c>
      <c r="F122" s="210" t="s">
        <v>458</v>
      </c>
      <c r="G122" s="143" t="s">
        <v>459</v>
      </c>
      <c r="N122" s="110">
        <v>31</v>
      </c>
    </row>
    <row r="123" spans="1:14">
      <c r="A123" s="210">
        <v>131</v>
      </c>
      <c r="B123" s="210" t="s">
        <v>109</v>
      </c>
      <c r="C123" s="210">
        <v>9</v>
      </c>
      <c r="D123" s="143" t="s">
        <v>2292</v>
      </c>
      <c r="F123" s="210" t="s">
        <v>1479</v>
      </c>
      <c r="G123" s="143" t="s">
        <v>1480</v>
      </c>
      <c r="N123" s="110">
        <v>30</v>
      </c>
    </row>
    <row r="124" spans="1:14">
      <c r="A124" s="210">
        <v>132</v>
      </c>
      <c r="B124" s="210" t="s">
        <v>109</v>
      </c>
      <c r="C124" s="210">
        <v>10</v>
      </c>
      <c r="D124" s="143" t="s">
        <v>2293</v>
      </c>
      <c r="F124" s="210" t="s">
        <v>445</v>
      </c>
      <c r="G124" s="143" t="s">
        <v>446</v>
      </c>
      <c r="N124" s="110">
        <v>29</v>
      </c>
    </row>
    <row r="125" spans="1:14">
      <c r="A125" s="210">
        <v>134</v>
      </c>
      <c r="B125" s="210" t="s">
        <v>109</v>
      </c>
      <c r="C125" s="210">
        <v>11</v>
      </c>
      <c r="D125" s="143" t="s">
        <v>2295</v>
      </c>
      <c r="F125" s="210" t="s">
        <v>1370</v>
      </c>
      <c r="G125" s="143" t="s">
        <v>1371</v>
      </c>
      <c r="N125" s="110">
        <v>28</v>
      </c>
    </row>
    <row r="126" spans="1:14">
      <c r="A126" s="210">
        <v>135</v>
      </c>
      <c r="B126" s="210" t="s">
        <v>109</v>
      </c>
      <c r="C126" s="210">
        <v>12</v>
      </c>
      <c r="D126" s="143" t="s">
        <v>2296</v>
      </c>
      <c r="F126" s="210" t="s">
        <v>478</v>
      </c>
      <c r="G126" s="143" t="s">
        <v>479</v>
      </c>
      <c r="N126" s="110">
        <v>27</v>
      </c>
    </row>
    <row r="127" spans="1:14">
      <c r="A127" s="212">
        <v>85</v>
      </c>
      <c r="B127" s="212" t="s">
        <v>111</v>
      </c>
      <c r="C127" s="212">
        <v>1</v>
      </c>
      <c r="D127" s="144" t="s">
        <v>2251</v>
      </c>
      <c r="E127" s="113"/>
      <c r="F127" s="212" t="s">
        <v>517</v>
      </c>
      <c r="G127" s="144" t="s">
        <v>518</v>
      </c>
      <c r="N127" s="113">
        <v>20</v>
      </c>
    </row>
    <row r="128" spans="1:14">
      <c r="A128" s="210">
        <v>86</v>
      </c>
      <c r="B128" s="210" t="s">
        <v>111</v>
      </c>
      <c r="C128" s="210">
        <v>2</v>
      </c>
      <c r="D128" s="143" t="s">
        <v>2252</v>
      </c>
      <c r="F128" s="210" t="s">
        <v>493</v>
      </c>
      <c r="G128" s="143" t="s">
        <v>494</v>
      </c>
      <c r="N128" s="110">
        <v>18</v>
      </c>
    </row>
    <row r="129" spans="1:14">
      <c r="A129" s="210">
        <v>100</v>
      </c>
      <c r="B129" s="210" t="s">
        <v>111</v>
      </c>
      <c r="C129" s="210">
        <v>3</v>
      </c>
      <c r="D129" s="143" t="s">
        <v>2265</v>
      </c>
      <c r="F129" s="210" t="s">
        <v>458</v>
      </c>
      <c r="G129" s="143" t="s">
        <v>459</v>
      </c>
      <c r="N129" s="110">
        <v>16</v>
      </c>
    </row>
    <row r="130" spans="1:14">
      <c r="A130" s="210">
        <v>124</v>
      </c>
      <c r="B130" s="210" t="s">
        <v>111</v>
      </c>
      <c r="C130" s="210">
        <v>4</v>
      </c>
      <c r="D130" s="143" t="s">
        <v>2285</v>
      </c>
      <c r="F130" s="210" t="s">
        <v>445</v>
      </c>
      <c r="G130" s="143" t="s">
        <v>446</v>
      </c>
      <c r="N130" s="110">
        <v>15</v>
      </c>
    </row>
    <row r="131" spans="1:14">
      <c r="A131" s="210">
        <v>128</v>
      </c>
      <c r="B131" s="210" t="s">
        <v>111</v>
      </c>
      <c r="C131" s="210">
        <v>5</v>
      </c>
      <c r="D131" s="143" t="s">
        <v>2289</v>
      </c>
      <c r="F131" s="210" t="s">
        <v>1479</v>
      </c>
      <c r="G131" s="143" t="s">
        <v>1480</v>
      </c>
      <c r="N131" s="110">
        <v>14</v>
      </c>
    </row>
    <row r="132" spans="1:14">
      <c r="A132" s="212">
        <v>120</v>
      </c>
      <c r="B132" s="212" t="s">
        <v>115</v>
      </c>
      <c r="C132" s="212">
        <v>1</v>
      </c>
      <c r="D132" s="144" t="s">
        <v>2281</v>
      </c>
      <c r="E132" s="113"/>
      <c r="F132" s="212" t="s">
        <v>794</v>
      </c>
      <c r="G132" s="144" t="s">
        <v>795</v>
      </c>
      <c r="N132" s="113">
        <v>20</v>
      </c>
    </row>
  </sheetData>
  <sortState ref="A2:M142">
    <sortCondition ref="B2:B1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5"/>
  <sheetViews>
    <sheetView topLeftCell="A93" workbookViewId="0">
      <selection activeCell="B2" sqref="B2:B125"/>
    </sheetView>
  </sheetViews>
  <sheetFormatPr defaultRowHeight="12.75"/>
  <cols>
    <col min="4" max="4" width="26.85546875" customWidth="1"/>
    <col min="6" max="6" width="8.7109375" customWidth="1"/>
    <col min="7" max="7" width="27.85546875" bestFit="1" customWidth="1"/>
    <col min="8" max="12" width="0" hidden="1" customWidth="1"/>
    <col min="13" max="13" width="9.140625" style="110"/>
  </cols>
  <sheetData>
    <row r="1" spans="1:13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M1" s="110" t="s">
        <v>119</v>
      </c>
    </row>
    <row r="2" spans="1:13">
      <c r="A2" s="212">
        <v>66</v>
      </c>
      <c r="B2" s="212" t="s">
        <v>21</v>
      </c>
      <c r="C2" s="212">
        <v>1</v>
      </c>
      <c r="D2" s="144" t="s">
        <v>426</v>
      </c>
      <c r="E2" s="212">
        <v>1991</v>
      </c>
      <c r="F2" s="212" t="s">
        <v>445</v>
      </c>
      <c r="G2" s="144" t="s">
        <v>446</v>
      </c>
      <c r="M2" s="113">
        <v>20</v>
      </c>
    </row>
    <row r="3" spans="1:13">
      <c r="A3" s="210">
        <v>96</v>
      </c>
      <c r="B3" s="210" t="s">
        <v>21</v>
      </c>
      <c r="C3" s="210">
        <v>2</v>
      </c>
      <c r="D3" s="143" t="s">
        <v>860</v>
      </c>
      <c r="E3" s="210">
        <v>1987</v>
      </c>
      <c r="F3" s="210" t="s">
        <v>861</v>
      </c>
      <c r="G3" s="143" t="s">
        <v>862</v>
      </c>
      <c r="M3" s="110">
        <v>18</v>
      </c>
    </row>
    <row r="4" spans="1:13">
      <c r="A4" s="210">
        <v>131</v>
      </c>
      <c r="B4" s="210" t="s">
        <v>21</v>
      </c>
      <c r="C4" s="210">
        <v>3</v>
      </c>
      <c r="D4" s="143" t="s">
        <v>1611</v>
      </c>
      <c r="E4" s="210">
        <v>1988</v>
      </c>
      <c r="F4" s="210" t="s">
        <v>517</v>
      </c>
      <c r="G4" s="143" t="s">
        <v>518</v>
      </c>
      <c r="M4" s="110">
        <v>16</v>
      </c>
    </row>
    <row r="5" spans="1:13">
      <c r="A5" s="212">
        <v>71</v>
      </c>
      <c r="B5" s="212" t="s">
        <v>31</v>
      </c>
      <c r="C5" s="212">
        <v>1</v>
      </c>
      <c r="D5" s="144" t="s">
        <v>708</v>
      </c>
      <c r="E5" s="212">
        <v>1978</v>
      </c>
      <c r="F5" s="212" t="s">
        <v>499</v>
      </c>
      <c r="G5" s="144" t="s">
        <v>500</v>
      </c>
      <c r="M5" s="113">
        <v>20</v>
      </c>
    </row>
    <row r="6" spans="1:13">
      <c r="A6" s="210">
        <v>76</v>
      </c>
      <c r="B6" s="210" t="s">
        <v>31</v>
      </c>
      <c r="C6" s="210">
        <v>3</v>
      </c>
      <c r="D6" s="143" t="s">
        <v>786</v>
      </c>
      <c r="E6" s="210">
        <v>1978</v>
      </c>
      <c r="F6" s="210" t="s">
        <v>546</v>
      </c>
      <c r="G6" s="143" t="s">
        <v>547</v>
      </c>
      <c r="M6" s="110">
        <v>18</v>
      </c>
    </row>
    <row r="7" spans="1:13">
      <c r="A7" s="210">
        <v>111</v>
      </c>
      <c r="B7" s="210" t="s">
        <v>31</v>
      </c>
      <c r="C7" s="210">
        <v>4</v>
      </c>
      <c r="D7" s="143" t="s">
        <v>2133</v>
      </c>
      <c r="E7" s="210">
        <v>1978</v>
      </c>
      <c r="F7" s="210" t="s">
        <v>1465</v>
      </c>
      <c r="G7" s="143" t="s">
        <v>1466</v>
      </c>
      <c r="M7" s="110">
        <v>16</v>
      </c>
    </row>
    <row r="8" spans="1:13">
      <c r="A8" s="210">
        <v>116</v>
      </c>
      <c r="B8" s="210" t="s">
        <v>31</v>
      </c>
      <c r="C8" s="210">
        <v>5</v>
      </c>
      <c r="D8" s="143" t="s">
        <v>1434</v>
      </c>
      <c r="E8" s="210">
        <v>1981</v>
      </c>
      <c r="F8" s="210" t="s">
        <v>556</v>
      </c>
      <c r="G8" s="143" t="s">
        <v>557</v>
      </c>
      <c r="M8" s="110">
        <v>15</v>
      </c>
    </row>
    <row r="9" spans="1:13">
      <c r="A9" s="210">
        <v>118</v>
      </c>
      <c r="B9" s="210" t="s">
        <v>31</v>
      </c>
      <c r="C9" s="210">
        <v>6</v>
      </c>
      <c r="D9" s="143" t="s">
        <v>1601</v>
      </c>
      <c r="E9" s="210">
        <v>1978</v>
      </c>
      <c r="F9" s="210" t="s">
        <v>476</v>
      </c>
      <c r="G9" s="143" t="s">
        <v>477</v>
      </c>
      <c r="M9" s="110">
        <v>14</v>
      </c>
    </row>
    <row r="10" spans="1:13">
      <c r="A10" s="212">
        <v>73</v>
      </c>
      <c r="B10" s="212" t="s">
        <v>40</v>
      </c>
      <c r="C10" s="212">
        <v>1</v>
      </c>
      <c r="D10" s="144" t="s">
        <v>732</v>
      </c>
      <c r="E10" s="212">
        <v>1975</v>
      </c>
      <c r="F10" s="212" t="s">
        <v>733</v>
      </c>
      <c r="G10" s="144" t="s">
        <v>734</v>
      </c>
      <c r="H10" s="113"/>
      <c r="I10" s="113"/>
      <c r="J10" s="113"/>
      <c r="K10" s="113"/>
      <c r="M10" s="113">
        <v>20</v>
      </c>
    </row>
    <row r="11" spans="1:13">
      <c r="A11" s="210">
        <v>85</v>
      </c>
      <c r="B11" s="210" t="s">
        <v>40</v>
      </c>
      <c r="C11" s="210">
        <v>2</v>
      </c>
      <c r="D11" s="143" t="s">
        <v>787</v>
      </c>
      <c r="E11" s="210">
        <v>1976</v>
      </c>
      <c r="F11" s="210" t="s">
        <v>788</v>
      </c>
      <c r="G11" s="143" t="s">
        <v>789</v>
      </c>
      <c r="M11" s="110">
        <v>18</v>
      </c>
    </row>
    <row r="12" spans="1:13">
      <c r="A12" s="210">
        <v>93</v>
      </c>
      <c r="B12" s="210" t="s">
        <v>40</v>
      </c>
      <c r="C12" s="210">
        <v>3</v>
      </c>
      <c r="D12" s="143" t="s">
        <v>2125</v>
      </c>
      <c r="E12" s="210">
        <v>1974</v>
      </c>
      <c r="F12" s="210" t="s">
        <v>1465</v>
      </c>
      <c r="G12" s="143" t="s">
        <v>1466</v>
      </c>
      <c r="M12" s="110">
        <v>16</v>
      </c>
    </row>
    <row r="13" spans="1:13">
      <c r="A13" s="210">
        <v>102</v>
      </c>
      <c r="B13" s="210" t="s">
        <v>40</v>
      </c>
      <c r="C13" s="210">
        <v>4</v>
      </c>
      <c r="D13" s="143" t="s">
        <v>1007</v>
      </c>
      <c r="E13" s="210">
        <v>1973</v>
      </c>
      <c r="F13" s="210" t="s">
        <v>517</v>
      </c>
      <c r="G13" s="143" t="s">
        <v>518</v>
      </c>
      <c r="M13" s="110">
        <v>15</v>
      </c>
    </row>
    <row r="14" spans="1:13">
      <c r="A14" s="210">
        <v>107</v>
      </c>
      <c r="B14" s="210" t="s">
        <v>40</v>
      </c>
      <c r="C14" s="210">
        <v>5</v>
      </c>
      <c r="D14" s="143" t="s">
        <v>2131</v>
      </c>
      <c r="E14" s="210">
        <v>1977</v>
      </c>
      <c r="F14" s="210" t="s">
        <v>1465</v>
      </c>
      <c r="G14" s="143" t="s">
        <v>1466</v>
      </c>
      <c r="M14" s="110">
        <v>14</v>
      </c>
    </row>
    <row r="15" spans="1:13">
      <c r="A15" s="210">
        <v>108</v>
      </c>
      <c r="B15" s="210" t="s">
        <v>40</v>
      </c>
      <c r="C15" s="210">
        <v>6</v>
      </c>
      <c r="D15" s="143" t="s">
        <v>1995</v>
      </c>
      <c r="E15" s="210">
        <v>1974</v>
      </c>
      <c r="F15" s="210" t="s">
        <v>556</v>
      </c>
      <c r="G15" s="143" t="s">
        <v>557</v>
      </c>
      <c r="M15" s="110">
        <v>13</v>
      </c>
    </row>
    <row r="16" spans="1:13">
      <c r="A16" s="212">
        <v>81</v>
      </c>
      <c r="B16" s="212" t="s">
        <v>46</v>
      </c>
      <c r="C16" s="212">
        <v>1</v>
      </c>
      <c r="D16" s="144" t="s">
        <v>1704</v>
      </c>
      <c r="E16" s="212">
        <v>1970</v>
      </c>
      <c r="F16" s="212" t="s">
        <v>736</v>
      </c>
      <c r="G16" s="144" t="s">
        <v>737</v>
      </c>
      <c r="M16" s="113">
        <v>20</v>
      </c>
    </row>
    <row r="17" spans="1:13">
      <c r="A17" s="210">
        <v>97</v>
      </c>
      <c r="B17" s="210" t="s">
        <v>46</v>
      </c>
      <c r="C17" s="210">
        <v>2</v>
      </c>
      <c r="D17" s="143" t="s">
        <v>401</v>
      </c>
      <c r="E17" s="210">
        <v>1969</v>
      </c>
      <c r="F17" s="210" t="s">
        <v>641</v>
      </c>
      <c r="G17" s="143" t="s">
        <v>642</v>
      </c>
      <c r="M17" s="110">
        <v>18</v>
      </c>
    </row>
    <row r="18" spans="1:13">
      <c r="A18" s="210">
        <v>124</v>
      </c>
      <c r="B18" s="210" t="s">
        <v>46</v>
      </c>
      <c r="C18" s="210">
        <v>4</v>
      </c>
      <c r="D18" s="143" t="s">
        <v>1603</v>
      </c>
      <c r="E18" s="210">
        <v>1971</v>
      </c>
      <c r="F18" s="210" t="s">
        <v>1479</v>
      </c>
      <c r="G18" s="143" t="s">
        <v>1480</v>
      </c>
      <c r="M18" s="110">
        <v>16</v>
      </c>
    </row>
    <row r="19" spans="1:13">
      <c r="A19" s="212">
        <v>101</v>
      </c>
      <c r="B19" s="212" t="s">
        <v>55</v>
      </c>
      <c r="C19" s="212">
        <v>1</v>
      </c>
      <c r="D19" s="144" t="s">
        <v>402</v>
      </c>
      <c r="E19" s="212">
        <v>1966</v>
      </c>
      <c r="F19" s="212" t="s">
        <v>641</v>
      </c>
      <c r="G19" s="144" t="s">
        <v>642</v>
      </c>
      <c r="H19" s="113"/>
      <c r="I19" s="113"/>
      <c r="J19" s="113"/>
      <c r="K19" s="113"/>
      <c r="L19" s="113"/>
      <c r="M19" s="113">
        <v>20</v>
      </c>
    </row>
    <row r="20" spans="1:13">
      <c r="A20" s="210">
        <v>133</v>
      </c>
      <c r="B20" s="210" t="s">
        <v>55</v>
      </c>
      <c r="C20" s="210">
        <v>2</v>
      </c>
      <c r="D20" s="143" t="s">
        <v>1347</v>
      </c>
      <c r="E20" s="210">
        <v>1967</v>
      </c>
      <c r="F20" s="210" t="s">
        <v>469</v>
      </c>
      <c r="G20" s="143" t="s">
        <v>470</v>
      </c>
      <c r="M20" s="110">
        <v>18</v>
      </c>
    </row>
    <row r="21" spans="1:13">
      <c r="A21" s="212">
        <v>126</v>
      </c>
      <c r="B21" s="212" t="s">
        <v>62</v>
      </c>
      <c r="C21" s="212">
        <v>1</v>
      </c>
      <c r="D21" s="144" t="s">
        <v>1609</v>
      </c>
      <c r="E21" s="212">
        <v>1958</v>
      </c>
      <c r="F21" s="212" t="s">
        <v>1479</v>
      </c>
      <c r="G21" s="144" t="s">
        <v>1480</v>
      </c>
      <c r="H21" s="113"/>
      <c r="I21" s="113"/>
      <c r="J21" s="113"/>
      <c r="K21" s="113"/>
      <c r="L21" s="113"/>
      <c r="M21" s="113">
        <v>20</v>
      </c>
    </row>
    <row r="22" spans="1:13">
      <c r="A22" s="210">
        <v>134</v>
      </c>
      <c r="B22" s="210" t="s">
        <v>62</v>
      </c>
      <c r="C22" s="210">
        <v>2</v>
      </c>
      <c r="D22" s="143" t="s">
        <v>1359</v>
      </c>
      <c r="E22" s="210">
        <v>1962</v>
      </c>
      <c r="F22" s="210" t="s">
        <v>745</v>
      </c>
      <c r="G22" s="143" t="s">
        <v>746</v>
      </c>
      <c r="M22" s="110">
        <v>18</v>
      </c>
    </row>
    <row r="23" spans="1:13">
      <c r="A23" s="212">
        <v>109</v>
      </c>
      <c r="B23" s="212" t="s">
        <v>66</v>
      </c>
      <c r="C23" s="212">
        <v>1</v>
      </c>
      <c r="D23" s="144" t="s">
        <v>1046</v>
      </c>
      <c r="E23" s="212">
        <v>1955</v>
      </c>
      <c r="F23" s="212" t="s">
        <v>538</v>
      </c>
      <c r="G23" s="144" t="s">
        <v>539</v>
      </c>
      <c r="M23" s="113">
        <v>20</v>
      </c>
    </row>
    <row r="24" spans="1:13">
      <c r="A24" s="210">
        <v>122</v>
      </c>
      <c r="B24" s="210" t="s">
        <v>66</v>
      </c>
      <c r="C24" s="210">
        <v>2</v>
      </c>
      <c r="D24" s="143" t="s">
        <v>1607</v>
      </c>
      <c r="E24" s="210">
        <v>1954</v>
      </c>
      <c r="F24" s="210" t="s">
        <v>1479</v>
      </c>
      <c r="G24" s="143" t="s">
        <v>1480</v>
      </c>
      <c r="M24" s="110">
        <v>18</v>
      </c>
    </row>
    <row r="25" spans="1:13">
      <c r="A25" s="212">
        <v>1</v>
      </c>
      <c r="B25" s="212" t="s">
        <v>78</v>
      </c>
      <c r="C25" s="212">
        <v>1</v>
      </c>
      <c r="D25" s="144" t="s">
        <v>1726</v>
      </c>
      <c r="E25" s="212">
        <v>1992</v>
      </c>
      <c r="F25" s="212" t="s">
        <v>445</v>
      </c>
      <c r="G25" s="144" t="s">
        <v>446</v>
      </c>
      <c r="M25" s="113">
        <v>40</v>
      </c>
    </row>
    <row r="26" spans="1:13">
      <c r="A26" s="210">
        <v>2</v>
      </c>
      <c r="B26" s="210" t="s">
        <v>78</v>
      </c>
      <c r="C26" s="210">
        <v>2</v>
      </c>
      <c r="D26" s="143" t="s">
        <v>453</v>
      </c>
      <c r="E26" s="210">
        <v>1992</v>
      </c>
      <c r="F26" s="210" t="s">
        <v>445</v>
      </c>
      <c r="G26" s="143" t="s">
        <v>446</v>
      </c>
      <c r="M26" s="110">
        <v>38</v>
      </c>
    </row>
    <row r="27" spans="1:13">
      <c r="A27" s="210">
        <v>3</v>
      </c>
      <c r="B27" s="210" t="s">
        <v>78</v>
      </c>
      <c r="C27" s="210">
        <v>3</v>
      </c>
      <c r="D27" s="143" t="s">
        <v>1866</v>
      </c>
      <c r="E27" s="210">
        <v>1987</v>
      </c>
      <c r="F27" s="210" t="s">
        <v>641</v>
      </c>
      <c r="G27" s="143" t="s">
        <v>642</v>
      </c>
      <c r="M27" s="110">
        <v>36</v>
      </c>
    </row>
    <row r="28" spans="1:13">
      <c r="A28" s="210">
        <v>11</v>
      </c>
      <c r="B28" s="210" t="s">
        <v>78</v>
      </c>
      <c r="C28" s="210">
        <v>5</v>
      </c>
      <c r="D28" s="143" t="s">
        <v>2107</v>
      </c>
      <c r="E28" s="210">
        <v>1991</v>
      </c>
      <c r="F28" s="210" t="s">
        <v>2140</v>
      </c>
      <c r="G28" s="143" t="s">
        <v>2141</v>
      </c>
      <c r="M28" s="110">
        <v>35</v>
      </c>
    </row>
    <row r="29" spans="1:13">
      <c r="A29" s="210">
        <v>16</v>
      </c>
      <c r="B29" s="210" t="s">
        <v>78</v>
      </c>
      <c r="C29" s="210">
        <v>6</v>
      </c>
      <c r="D29" s="143" t="s">
        <v>516</v>
      </c>
      <c r="E29" s="210">
        <v>1986</v>
      </c>
      <c r="F29" s="210" t="s">
        <v>517</v>
      </c>
      <c r="G29" s="143" t="s">
        <v>518</v>
      </c>
      <c r="M29" s="110">
        <v>34</v>
      </c>
    </row>
    <row r="30" spans="1:13">
      <c r="A30" s="210">
        <v>24</v>
      </c>
      <c r="B30" s="210" t="s">
        <v>78</v>
      </c>
      <c r="C30" s="210">
        <v>7</v>
      </c>
      <c r="D30" s="143" t="s">
        <v>1881</v>
      </c>
      <c r="E30" s="210">
        <v>1988</v>
      </c>
      <c r="F30" s="210" t="s">
        <v>552</v>
      </c>
      <c r="G30" s="143" t="s">
        <v>553</v>
      </c>
      <c r="M30" s="110">
        <v>33</v>
      </c>
    </row>
    <row r="31" spans="1:13">
      <c r="A31" s="210">
        <v>26</v>
      </c>
      <c r="B31" s="210" t="s">
        <v>78</v>
      </c>
      <c r="C31" s="210">
        <v>8</v>
      </c>
      <c r="D31" s="143" t="s">
        <v>2109</v>
      </c>
      <c r="E31" s="210">
        <v>1986</v>
      </c>
      <c r="F31" s="210" t="s">
        <v>2142</v>
      </c>
      <c r="G31" s="143" t="s">
        <v>2143</v>
      </c>
      <c r="M31" s="110">
        <v>32</v>
      </c>
    </row>
    <row r="32" spans="1:13">
      <c r="A32" s="210">
        <v>40</v>
      </c>
      <c r="B32" s="210" t="s">
        <v>78</v>
      </c>
      <c r="C32" s="210">
        <v>9</v>
      </c>
      <c r="D32" s="143" t="s">
        <v>575</v>
      </c>
      <c r="E32" s="210">
        <v>1987</v>
      </c>
      <c r="F32" s="210" t="s">
        <v>549</v>
      </c>
      <c r="G32" s="143" t="s">
        <v>550</v>
      </c>
      <c r="M32" s="110">
        <v>31</v>
      </c>
    </row>
    <row r="33" spans="1:13">
      <c r="A33" s="210">
        <v>46</v>
      </c>
      <c r="B33" s="210" t="s">
        <v>78</v>
      </c>
      <c r="C33" s="210">
        <v>10</v>
      </c>
      <c r="D33" s="143" t="s">
        <v>2112</v>
      </c>
      <c r="E33" s="210">
        <v>1988</v>
      </c>
      <c r="F33" s="210" t="s">
        <v>2142</v>
      </c>
      <c r="G33" s="143" t="s">
        <v>2143</v>
      </c>
      <c r="M33" s="110">
        <v>30</v>
      </c>
    </row>
    <row r="34" spans="1:13">
      <c r="A34" s="210">
        <v>58</v>
      </c>
      <c r="B34" s="210" t="s">
        <v>78</v>
      </c>
      <c r="C34" s="210">
        <v>11</v>
      </c>
      <c r="D34" s="143" t="s">
        <v>1565</v>
      </c>
      <c r="E34" s="210">
        <v>1988</v>
      </c>
      <c r="F34" s="210" t="s">
        <v>445</v>
      </c>
      <c r="G34" s="143" t="s">
        <v>446</v>
      </c>
      <c r="M34" s="110">
        <v>29</v>
      </c>
    </row>
    <row r="35" spans="1:13">
      <c r="A35" s="212">
        <v>9</v>
      </c>
      <c r="B35" s="212" t="s">
        <v>85</v>
      </c>
      <c r="C35" s="212">
        <v>1</v>
      </c>
      <c r="D35" s="144" t="s">
        <v>1477</v>
      </c>
      <c r="E35" s="212">
        <v>1982</v>
      </c>
      <c r="F35" s="212" t="s">
        <v>458</v>
      </c>
      <c r="G35" s="144" t="s">
        <v>459</v>
      </c>
      <c r="M35" s="113">
        <v>40</v>
      </c>
    </row>
    <row r="36" spans="1:13">
      <c r="A36" s="210">
        <v>18</v>
      </c>
      <c r="B36" s="210" t="s">
        <v>85</v>
      </c>
      <c r="C36" s="210">
        <v>2</v>
      </c>
      <c r="D36" s="143" t="s">
        <v>1486</v>
      </c>
      <c r="E36" s="210">
        <v>1979</v>
      </c>
      <c r="F36" s="210" t="s">
        <v>445</v>
      </c>
      <c r="G36" s="143" t="s">
        <v>446</v>
      </c>
      <c r="M36" s="110">
        <v>38</v>
      </c>
    </row>
    <row r="37" spans="1:13">
      <c r="A37" s="210">
        <v>34</v>
      </c>
      <c r="B37" s="210" t="s">
        <v>85</v>
      </c>
      <c r="C37" s="210">
        <v>3</v>
      </c>
      <c r="D37" s="143" t="s">
        <v>667</v>
      </c>
      <c r="E37" s="210">
        <v>1979</v>
      </c>
      <c r="F37" s="210" t="s">
        <v>668</v>
      </c>
      <c r="G37" s="143" t="s">
        <v>1522</v>
      </c>
      <c r="M37" s="110">
        <v>36</v>
      </c>
    </row>
    <row r="38" spans="1:13">
      <c r="A38" s="210">
        <v>39</v>
      </c>
      <c r="B38" s="210" t="s">
        <v>85</v>
      </c>
      <c r="C38" s="210">
        <v>4</v>
      </c>
      <c r="D38" s="143" t="s">
        <v>1743</v>
      </c>
      <c r="E38" s="210">
        <v>1979</v>
      </c>
      <c r="F38" s="210" t="s">
        <v>496</v>
      </c>
      <c r="G38" s="143" t="s">
        <v>497</v>
      </c>
      <c r="M38" s="110">
        <v>35</v>
      </c>
    </row>
    <row r="39" spans="1:13">
      <c r="A39" s="210">
        <v>50</v>
      </c>
      <c r="B39" s="210" t="s">
        <v>85</v>
      </c>
      <c r="C39" s="210">
        <v>5</v>
      </c>
      <c r="D39" s="143" t="s">
        <v>561</v>
      </c>
      <c r="E39" s="210">
        <v>1982</v>
      </c>
      <c r="F39" s="210" t="s">
        <v>562</v>
      </c>
      <c r="G39" s="143" t="s">
        <v>563</v>
      </c>
      <c r="M39" s="110">
        <v>34</v>
      </c>
    </row>
    <row r="40" spans="1:13">
      <c r="A40" s="210">
        <v>61</v>
      </c>
      <c r="B40" s="210" t="s">
        <v>85</v>
      </c>
      <c r="C40" s="210">
        <v>6</v>
      </c>
      <c r="D40" s="143" t="s">
        <v>2116</v>
      </c>
      <c r="E40" s="210">
        <v>1980</v>
      </c>
      <c r="F40" s="210" t="s">
        <v>2138</v>
      </c>
      <c r="G40" s="143" t="s">
        <v>2139</v>
      </c>
      <c r="M40" s="110">
        <v>33</v>
      </c>
    </row>
    <row r="41" spans="1:13">
      <c r="A41" s="210">
        <v>65</v>
      </c>
      <c r="B41" s="210" t="s">
        <v>85</v>
      </c>
      <c r="C41" s="210">
        <v>7</v>
      </c>
      <c r="D41" s="143" t="s">
        <v>1577</v>
      </c>
      <c r="E41" s="210">
        <v>1981</v>
      </c>
      <c r="F41" s="210" t="s">
        <v>641</v>
      </c>
      <c r="G41" s="143" t="s">
        <v>642</v>
      </c>
      <c r="M41" s="110">
        <v>32</v>
      </c>
    </row>
    <row r="42" spans="1:13">
      <c r="A42" s="210">
        <v>68</v>
      </c>
      <c r="B42" s="210" t="s">
        <v>85</v>
      </c>
      <c r="C42" s="210">
        <v>9</v>
      </c>
      <c r="D42" s="143" t="s">
        <v>2118</v>
      </c>
      <c r="E42" s="210">
        <v>1980</v>
      </c>
      <c r="F42" s="210" t="s">
        <v>2150</v>
      </c>
      <c r="G42" s="143" t="s">
        <v>2151</v>
      </c>
      <c r="M42" s="110">
        <v>31</v>
      </c>
    </row>
    <row r="43" spans="1:13">
      <c r="A43" s="210">
        <v>74</v>
      </c>
      <c r="B43" s="210" t="s">
        <v>85</v>
      </c>
      <c r="C43" s="210">
        <v>10</v>
      </c>
      <c r="D43" s="143" t="s">
        <v>601</v>
      </c>
      <c r="E43" s="210">
        <v>1980</v>
      </c>
      <c r="F43" s="210" t="s">
        <v>602</v>
      </c>
      <c r="G43" s="143" t="s">
        <v>603</v>
      </c>
      <c r="M43" s="110">
        <v>30</v>
      </c>
    </row>
    <row r="44" spans="1:13">
      <c r="A44" s="210">
        <v>84</v>
      </c>
      <c r="B44" s="210" t="s">
        <v>85</v>
      </c>
      <c r="C44" s="210">
        <v>11</v>
      </c>
      <c r="D44" s="143" t="s">
        <v>2120</v>
      </c>
      <c r="E44" s="210">
        <v>1982</v>
      </c>
      <c r="F44" s="210" t="s">
        <v>2152</v>
      </c>
      <c r="G44" s="143" t="s">
        <v>2153</v>
      </c>
      <c r="M44" s="110">
        <v>29</v>
      </c>
    </row>
    <row r="45" spans="1:13">
      <c r="A45" s="210">
        <v>88</v>
      </c>
      <c r="B45" s="210" t="s">
        <v>85</v>
      </c>
      <c r="C45" s="210">
        <v>12</v>
      </c>
      <c r="D45" s="143" t="s">
        <v>2122</v>
      </c>
      <c r="E45" s="210">
        <v>1980</v>
      </c>
      <c r="F45" s="210" t="s">
        <v>445</v>
      </c>
      <c r="G45" s="143" t="s">
        <v>446</v>
      </c>
      <c r="M45" s="110">
        <v>28</v>
      </c>
    </row>
    <row r="46" spans="1:13">
      <c r="A46" s="210">
        <v>100</v>
      </c>
      <c r="B46" s="210" t="s">
        <v>85</v>
      </c>
      <c r="C46" s="210">
        <v>13</v>
      </c>
      <c r="D46" s="143" t="s">
        <v>837</v>
      </c>
      <c r="E46" s="210">
        <v>1978</v>
      </c>
      <c r="F46" s="210" t="s">
        <v>469</v>
      </c>
      <c r="G46" s="143" t="s">
        <v>470</v>
      </c>
      <c r="M46" s="110">
        <v>27</v>
      </c>
    </row>
    <row r="47" spans="1:13">
      <c r="A47" s="212">
        <v>5</v>
      </c>
      <c r="B47" s="212" t="s">
        <v>88</v>
      </c>
      <c r="C47" s="212">
        <v>1</v>
      </c>
      <c r="D47" s="144" t="s">
        <v>429</v>
      </c>
      <c r="E47" s="212">
        <v>1976</v>
      </c>
      <c r="F47" s="212" t="s">
        <v>458</v>
      </c>
      <c r="G47" s="144" t="s">
        <v>459</v>
      </c>
      <c r="M47" s="113">
        <v>40</v>
      </c>
    </row>
    <row r="48" spans="1:13">
      <c r="A48" s="210">
        <v>8</v>
      </c>
      <c r="B48" s="210" t="s">
        <v>88</v>
      </c>
      <c r="C48" s="210">
        <v>2</v>
      </c>
      <c r="D48" s="143" t="s">
        <v>480</v>
      </c>
      <c r="E48" s="210">
        <v>1976</v>
      </c>
      <c r="F48" s="210" t="s">
        <v>481</v>
      </c>
      <c r="G48" s="143" t="s">
        <v>482</v>
      </c>
      <c r="M48" s="110">
        <v>38</v>
      </c>
    </row>
    <row r="49" spans="1:13">
      <c r="A49" s="210">
        <v>12</v>
      </c>
      <c r="B49" s="210" t="s">
        <v>88</v>
      </c>
      <c r="C49" s="210">
        <v>3</v>
      </c>
      <c r="D49" s="143" t="s">
        <v>2108</v>
      </c>
      <c r="E49" s="210">
        <v>1976</v>
      </c>
      <c r="F49" s="210" t="s">
        <v>2084</v>
      </c>
      <c r="G49" s="143" t="s">
        <v>2090</v>
      </c>
      <c r="M49" s="110">
        <v>36</v>
      </c>
    </row>
    <row r="50" spans="1:13">
      <c r="A50" s="210">
        <v>13</v>
      </c>
      <c r="B50" s="210" t="s">
        <v>88</v>
      </c>
      <c r="C50" s="210">
        <v>4</v>
      </c>
      <c r="D50" s="143" t="s">
        <v>428</v>
      </c>
      <c r="E50" s="210">
        <v>1977</v>
      </c>
      <c r="F50" s="210" t="s">
        <v>469</v>
      </c>
      <c r="G50" s="143" t="s">
        <v>470</v>
      </c>
      <c r="M50" s="110">
        <v>35</v>
      </c>
    </row>
    <row r="51" spans="1:13">
      <c r="A51" s="210">
        <v>17</v>
      </c>
      <c r="B51" s="210" t="s">
        <v>88</v>
      </c>
      <c r="C51" s="210">
        <v>5</v>
      </c>
      <c r="D51" s="143" t="s">
        <v>495</v>
      </c>
      <c r="E51" s="210">
        <v>1976</v>
      </c>
      <c r="F51" s="210" t="s">
        <v>496</v>
      </c>
      <c r="G51" s="143" t="s">
        <v>497</v>
      </c>
      <c r="M51" s="110">
        <v>34</v>
      </c>
    </row>
    <row r="52" spans="1:13">
      <c r="A52" s="210">
        <v>20</v>
      </c>
      <c r="B52" s="210" t="s">
        <v>88</v>
      </c>
      <c r="C52" s="210">
        <v>6</v>
      </c>
      <c r="D52" s="143" t="s">
        <v>1464</v>
      </c>
      <c r="E52" s="210">
        <v>1973</v>
      </c>
      <c r="F52" s="210" t="s">
        <v>1465</v>
      </c>
      <c r="G52" s="143" t="s">
        <v>1466</v>
      </c>
      <c r="M52" s="110">
        <v>33</v>
      </c>
    </row>
    <row r="53" spans="1:13">
      <c r="A53" s="210">
        <v>27</v>
      </c>
      <c r="B53" s="210" t="s">
        <v>88</v>
      </c>
      <c r="C53" s="210">
        <v>7</v>
      </c>
      <c r="D53" s="143" t="s">
        <v>2110</v>
      </c>
      <c r="E53" s="210">
        <v>1974</v>
      </c>
      <c r="F53" s="210" t="s">
        <v>2144</v>
      </c>
      <c r="G53" s="143" t="s">
        <v>2145</v>
      </c>
      <c r="M53" s="110">
        <v>32</v>
      </c>
    </row>
    <row r="54" spans="1:13">
      <c r="A54" s="210">
        <v>29</v>
      </c>
      <c r="B54" s="210" t="s">
        <v>88</v>
      </c>
      <c r="C54" s="210">
        <v>8</v>
      </c>
      <c r="D54" s="143" t="s">
        <v>545</v>
      </c>
      <c r="E54" s="210">
        <v>1973</v>
      </c>
      <c r="F54" s="210" t="s">
        <v>546</v>
      </c>
      <c r="G54" s="143" t="s">
        <v>547</v>
      </c>
      <c r="M54" s="110">
        <v>31</v>
      </c>
    </row>
    <row r="55" spans="1:13">
      <c r="A55" s="210">
        <v>52</v>
      </c>
      <c r="B55" s="210" t="s">
        <v>88</v>
      </c>
      <c r="C55" s="210">
        <v>9</v>
      </c>
      <c r="D55" s="143" t="s">
        <v>1907</v>
      </c>
      <c r="E55" s="210">
        <v>1975</v>
      </c>
      <c r="F55" s="210" t="s">
        <v>2079</v>
      </c>
      <c r="G55" s="143" t="s">
        <v>2059</v>
      </c>
      <c r="M55" s="110">
        <v>30</v>
      </c>
    </row>
    <row r="56" spans="1:13">
      <c r="A56" s="210">
        <v>57</v>
      </c>
      <c r="B56" s="210" t="s">
        <v>88</v>
      </c>
      <c r="C56" s="210">
        <v>10</v>
      </c>
      <c r="D56" s="143" t="s">
        <v>1519</v>
      </c>
      <c r="E56" s="210">
        <v>1975</v>
      </c>
      <c r="F56" s="210" t="s">
        <v>445</v>
      </c>
      <c r="G56" s="143" t="s">
        <v>446</v>
      </c>
      <c r="M56" s="110">
        <v>29</v>
      </c>
    </row>
    <row r="57" spans="1:13">
      <c r="A57" s="210">
        <v>62</v>
      </c>
      <c r="B57" s="210" t="s">
        <v>88</v>
      </c>
      <c r="C57" s="210">
        <v>11</v>
      </c>
      <c r="D57" s="143" t="s">
        <v>1902</v>
      </c>
      <c r="E57" s="210">
        <v>1976</v>
      </c>
      <c r="F57" s="210" t="s">
        <v>2081</v>
      </c>
      <c r="G57" s="143" t="s">
        <v>2062</v>
      </c>
      <c r="M57" s="110">
        <v>28</v>
      </c>
    </row>
    <row r="58" spans="1:13">
      <c r="A58" s="210">
        <v>69</v>
      </c>
      <c r="B58" s="210" t="s">
        <v>88</v>
      </c>
      <c r="C58" s="210">
        <v>12</v>
      </c>
      <c r="D58" s="143" t="s">
        <v>422</v>
      </c>
      <c r="E58" s="210">
        <v>1977</v>
      </c>
      <c r="F58" s="210" t="s">
        <v>445</v>
      </c>
      <c r="G58" s="143" t="s">
        <v>446</v>
      </c>
      <c r="M58" s="110">
        <v>27</v>
      </c>
    </row>
    <row r="59" spans="1:13">
      <c r="A59" s="210">
        <v>72</v>
      </c>
      <c r="B59" s="210" t="s">
        <v>88</v>
      </c>
      <c r="C59" s="210">
        <v>13</v>
      </c>
      <c r="D59" s="143" t="s">
        <v>434</v>
      </c>
      <c r="E59" s="210">
        <v>1974</v>
      </c>
      <c r="F59" s="210" t="s">
        <v>445</v>
      </c>
      <c r="G59" s="143" t="s">
        <v>446</v>
      </c>
      <c r="M59" s="110">
        <v>26</v>
      </c>
    </row>
    <row r="60" spans="1:13">
      <c r="A60" s="210">
        <v>91</v>
      </c>
      <c r="B60" s="210" t="s">
        <v>88</v>
      </c>
      <c r="C60" s="210">
        <v>14</v>
      </c>
      <c r="D60" s="143" t="s">
        <v>2123</v>
      </c>
      <c r="E60" s="210">
        <v>1974</v>
      </c>
      <c r="F60" s="210" t="s">
        <v>2081</v>
      </c>
      <c r="G60" s="143" t="s">
        <v>2062</v>
      </c>
      <c r="M60" s="110">
        <v>25</v>
      </c>
    </row>
    <row r="61" spans="1:13">
      <c r="A61" s="210">
        <v>98</v>
      </c>
      <c r="B61" s="210" t="s">
        <v>88</v>
      </c>
      <c r="C61" s="210">
        <v>15</v>
      </c>
      <c r="D61" s="143" t="s">
        <v>2128</v>
      </c>
      <c r="E61" s="210">
        <v>1975</v>
      </c>
      <c r="F61" s="210" t="s">
        <v>2146</v>
      </c>
      <c r="G61" s="143" t="s">
        <v>2147</v>
      </c>
      <c r="M61" s="110">
        <v>24</v>
      </c>
    </row>
    <row r="62" spans="1:13">
      <c r="A62" s="210">
        <v>105</v>
      </c>
      <c r="B62" s="210" t="s">
        <v>88</v>
      </c>
      <c r="C62" s="210">
        <v>16</v>
      </c>
      <c r="D62" s="143" t="s">
        <v>2130</v>
      </c>
      <c r="E62" s="210">
        <v>1975</v>
      </c>
      <c r="F62" s="210" t="s">
        <v>2142</v>
      </c>
      <c r="G62" s="143" t="s">
        <v>2143</v>
      </c>
      <c r="M62" s="110">
        <v>23</v>
      </c>
    </row>
    <row r="63" spans="1:13">
      <c r="A63" s="210">
        <v>120</v>
      </c>
      <c r="B63" s="210" t="s">
        <v>88</v>
      </c>
      <c r="C63" s="210">
        <v>17</v>
      </c>
      <c r="D63" s="143" t="s">
        <v>2136</v>
      </c>
      <c r="E63" s="210">
        <v>1975</v>
      </c>
      <c r="F63" s="210" t="s">
        <v>1465</v>
      </c>
      <c r="G63" s="143" t="s">
        <v>1466</v>
      </c>
      <c r="M63" s="110">
        <v>22</v>
      </c>
    </row>
    <row r="64" spans="1:13">
      <c r="A64" s="212">
        <v>6</v>
      </c>
      <c r="B64" s="212" t="s">
        <v>95</v>
      </c>
      <c r="C64" s="212">
        <v>1</v>
      </c>
      <c r="D64" s="144" t="s">
        <v>406</v>
      </c>
      <c r="E64" s="212">
        <v>1972</v>
      </c>
      <c r="F64" s="212" t="s">
        <v>445</v>
      </c>
      <c r="G64" s="144" t="s">
        <v>446</v>
      </c>
      <c r="M64" s="113">
        <v>40</v>
      </c>
    </row>
    <row r="65" spans="1:13">
      <c r="A65" s="210">
        <v>7</v>
      </c>
      <c r="B65" s="210" t="s">
        <v>95</v>
      </c>
      <c r="C65" s="210">
        <v>2</v>
      </c>
      <c r="D65" s="143" t="s">
        <v>645</v>
      </c>
      <c r="E65" s="210">
        <v>1971</v>
      </c>
      <c r="F65" s="210" t="s">
        <v>478</v>
      </c>
      <c r="G65" s="143" t="s">
        <v>479</v>
      </c>
      <c r="M65" s="110">
        <v>38</v>
      </c>
    </row>
    <row r="66" spans="1:13">
      <c r="A66" s="210">
        <v>10</v>
      </c>
      <c r="B66" s="210" t="s">
        <v>95</v>
      </c>
      <c r="C66" s="210">
        <v>3</v>
      </c>
      <c r="D66" s="143" t="s">
        <v>2106</v>
      </c>
      <c r="E66" s="210">
        <v>1968</v>
      </c>
      <c r="F66" s="210" t="s">
        <v>2138</v>
      </c>
      <c r="G66" s="143" t="s">
        <v>2139</v>
      </c>
      <c r="M66" s="110">
        <v>36</v>
      </c>
    </row>
    <row r="67" spans="1:13">
      <c r="A67" s="210">
        <v>19</v>
      </c>
      <c r="B67" s="210" t="s">
        <v>95</v>
      </c>
      <c r="C67" s="210">
        <v>4</v>
      </c>
      <c r="D67" s="143" t="s">
        <v>501</v>
      </c>
      <c r="E67" s="210">
        <v>1972</v>
      </c>
      <c r="F67" s="210" t="s">
        <v>476</v>
      </c>
      <c r="G67" s="143" t="s">
        <v>477</v>
      </c>
      <c r="M67" s="110">
        <v>35</v>
      </c>
    </row>
    <row r="68" spans="1:13">
      <c r="A68" s="210">
        <v>21</v>
      </c>
      <c r="B68" s="210" t="s">
        <v>95</v>
      </c>
      <c r="C68" s="210">
        <v>5</v>
      </c>
      <c r="D68" s="143" t="s">
        <v>491</v>
      </c>
      <c r="E68" s="210">
        <v>1971</v>
      </c>
      <c r="F68" s="210" t="s">
        <v>478</v>
      </c>
      <c r="G68" s="143" t="s">
        <v>479</v>
      </c>
      <c r="M68" s="110">
        <v>34</v>
      </c>
    </row>
    <row r="69" spans="1:13">
      <c r="A69" s="210">
        <v>25</v>
      </c>
      <c r="B69" s="210" t="s">
        <v>95</v>
      </c>
      <c r="C69" s="210">
        <v>6</v>
      </c>
      <c r="D69" s="143" t="s">
        <v>544</v>
      </c>
      <c r="E69" s="210">
        <v>1970</v>
      </c>
      <c r="F69" s="210" t="s">
        <v>458</v>
      </c>
      <c r="G69" s="143" t="s">
        <v>459</v>
      </c>
      <c r="M69" s="110">
        <v>33</v>
      </c>
    </row>
    <row r="70" spans="1:13">
      <c r="A70" s="210">
        <v>33</v>
      </c>
      <c r="B70" s="210" t="s">
        <v>95</v>
      </c>
      <c r="C70" s="210">
        <v>7</v>
      </c>
      <c r="D70" s="143" t="s">
        <v>2111</v>
      </c>
      <c r="E70" s="210">
        <v>1969</v>
      </c>
      <c r="F70" s="210" t="s">
        <v>2146</v>
      </c>
      <c r="G70" s="143" t="s">
        <v>2147</v>
      </c>
      <c r="M70" s="110">
        <v>32</v>
      </c>
    </row>
    <row r="71" spans="1:13">
      <c r="A71" s="210">
        <v>38</v>
      </c>
      <c r="B71" s="210" t="s">
        <v>95</v>
      </c>
      <c r="C71" s="210">
        <v>8</v>
      </c>
      <c r="D71" s="143" t="s">
        <v>1749</v>
      </c>
      <c r="E71" s="210">
        <v>1972</v>
      </c>
      <c r="F71" s="210" t="s">
        <v>517</v>
      </c>
      <c r="G71" s="143" t="s">
        <v>518</v>
      </c>
      <c r="M71" s="110">
        <v>31</v>
      </c>
    </row>
    <row r="72" spans="1:13">
      <c r="A72" s="210">
        <v>53</v>
      </c>
      <c r="B72" s="210" t="s">
        <v>95</v>
      </c>
      <c r="C72" s="210">
        <v>9</v>
      </c>
      <c r="D72" s="143" t="s">
        <v>2113</v>
      </c>
      <c r="E72" s="210">
        <v>1972</v>
      </c>
      <c r="F72" s="210" t="s">
        <v>445</v>
      </c>
      <c r="G72" s="143" t="s">
        <v>446</v>
      </c>
      <c r="M72" s="110">
        <v>30</v>
      </c>
    </row>
    <row r="73" spans="1:13">
      <c r="A73" s="210">
        <v>54</v>
      </c>
      <c r="B73" s="210" t="s">
        <v>95</v>
      </c>
      <c r="C73" s="210">
        <v>10</v>
      </c>
      <c r="D73" s="143" t="s">
        <v>2114</v>
      </c>
      <c r="E73" s="210">
        <v>1972</v>
      </c>
      <c r="F73" s="210" t="s">
        <v>2148</v>
      </c>
      <c r="G73" s="143" t="s">
        <v>2149</v>
      </c>
      <c r="M73" s="110">
        <v>29</v>
      </c>
    </row>
    <row r="74" spans="1:13">
      <c r="A74" s="210">
        <v>56</v>
      </c>
      <c r="B74" s="210" t="s">
        <v>95</v>
      </c>
      <c r="C74" s="210">
        <v>11</v>
      </c>
      <c r="D74" s="143" t="s">
        <v>433</v>
      </c>
      <c r="E74" s="210">
        <v>1970</v>
      </c>
      <c r="F74" s="210" t="s">
        <v>445</v>
      </c>
      <c r="G74" s="143" t="s">
        <v>446</v>
      </c>
      <c r="M74" s="110">
        <v>28</v>
      </c>
    </row>
    <row r="75" spans="1:13">
      <c r="A75" s="210">
        <v>59</v>
      </c>
      <c r="B75" s="210" t="s">
        <v>95</v>
      </c>
      <c r="C75" s="210">
        <v>12</v>
      </c>
      <c r="D75" s="143" t="s">
        <v>1516</v>
      </c>
      <c r="E75" s="210">
        <v>1969</v>
      </c>
      <c r="F75" s="210" t="s">
        <v>556</v>
      </c>
      <c r="G75" s="143" t="s">
        <v>557</v>
      </c>
      <c r="M75" s="110">
        <v>27</v>
      </c>
    </row>
    <row r="76" spans="1:13">
      <c r="A76" s="210">
        <v>60</v>
      </c>
      <c r="B76" s="210" t="s">
        <v>95</v>
      </c>
      <c r="C76" s="210">
        <v>13</v>
      </c>
      <c r="D76" s="143" t="s">
        <v>2115</v>
      </c>
      <c r="E76" s="210">
        <v>1969</v>
      </c>
      <c r="F76" s="210" t="s">
        <v>2084</v>
      </c>
      <c r="G76" s="143" t="s">
        <v>2090</v>
      </c>
      <c r="M76" s="110">
        <v>26</v>
      </c>
    </row>
    <row r="77" spans="1:13">
      <c r="A77" s="210">
        <v>70</v>
      </c>
      <c r="B77" s="210" t="s">
        <v>95</v>
      </c>
      <c r="C77" s="210">
        <v>14</v>
      </c>
      <c r="D77" s="143" t="s">
        <v>859</v>
      </c>
      <c r="E77" s="210">
        <v>1968</v>
      </c>
      <c r="F77" s="210" t="s">
        <v>733</v>
      </c>
      <c r="G77" s="143" t="s">
        <v>734</v>
      </c>
      <c r="M77" s="110">
        <v>25</v>
      </c>
    </row>
    <row r="78" spans="1:13">
      <c r="A78" s="210">
        <v>78</v>
      </c>
      <c r="B78" s="210" t="s">
        <v>95</v>
      </c>
      <c r="C78" s="210">
        <v>15</v>
      </c>
      <c r="D78" s="143" t="s">
        <v>1575</v>
      </c>
      <c r="E78" s="210">
        <v>1968</v>
      </c>
      <c r="F78" s="210" t="s">
        <v>556</v>
      </c>
      <c r="G78" s="143" t="s">
        <v>557</v>
      </c>
      <c r="M78" s="110">
        <v>24</v>
      </c>
    </row>
    <row r="79" spans="1:13">
      <c r="A79" s="210">
        <v>104</v>
      </c>
      <c r="B79" s="210" t="s">
        <v>95</v>
      </c>
      <c r="C79" s="210">
        <v>16</v>
      </c>
      <c r="D79" s="143" t="s">
        <v>1828</v>
      </c>
      <c r="E79" s="210">
        <v>1969</v>
      </c>
      <c r="F79" s="210" t="s">
        <v>445</v>
      </c>
      <c r="G79" s="143" t="s">
        <v>446</v>
      </c>
      <c r="M79" s="110">
        <v>23</v>
      </c>
    </row>
    <row r="80" spans="1:13">
      <c r="A80" s="210">
        <v>119</v>
      </c>
      <c r="B80" s="210" t="s">
        <v>95</v>
      </c>
      <c r="C80" s="210">
        <v>17</v>
      </c>
      <c r="D80" s="143" t="s">
        <v>2135</v>
      </c>
      <c r="E80" s="210">
        <v>1971</v>
      </c>
      <c r="F80" s="210" t="s">
        <v>445</v>
      </c>
      <c r="G80" s="143" t="s">
        <v>446</v>
      </c>
      <c r="M80" s="110">
        <v>22</v>
      </c>
    </row>
    <row r="81" spans="1:13">
      <c r="A81" s="212">
        <v>15</v>
      </c>
      <c r="B81" s="212" t="s">
        <v>103</v>
      </c>
      <c r="C81" s="212">
        <v>1</v>
      </c>
      <c r="D81" s="144" t="s">
        <v>410</v>
      </c>
      <c r="E81" s="212">
        <v>1966</v>
      </c>
      <c r="F81" s="212" t="s">
        <v>478</v>
      </c>
      <c r="G81" s="144" t="s">
        <v>479</v>
      </c>
      <c r="M81" s="113">
        <v>40</v>
      </c>
    </row>
    <row r="82" spans="1:13">
      <c r="A82" s="210">
        <v>22</v>
      </c>
      <c r="B82" s="210" t="s">
        <v>103</v>
      </c>
      <c r="C82" s="210">
        <v>2</v>
      </c>
      <c r="D82" s="143" t="s">
        <v>1728</v>
      </c>
      <c r="E82" s="210">
        <v>1967</v>
      </c>
      <c r="F82" s="210" t="s">
        <v>641</v>
      </c>
      <c r="G82" s="143" t="s">
        <v>642</v>
      </c>
      <c r="M82" s="110">
        <v>38</v>
      </c>
    </row>
    <row r="83" spans="1:13">
      <c r="A83" s="210">
        <v>23</v>
      </c>
      <c r="B83" s="210" t="s">
        <v>103</v>
      </c>
      <c r="C83" s="210">
        <v>3</v>
      </c>
      <c r="D83" s="143" t="s">
        <v>591</v>
      </c>
      <c r="E83" s="210">
        <v>1964</v>
      </c>
      <c r="F83" s="210" t="s">
        <v>445</v>
      </c>
      <c r="G83" s="143" t="s">
        <v>446</v>
      </c>
      <c r="M83" s="110">
        <v>36</v>
      </c>
    </row>
    <row r="84" spans="1:13">
      <c r="A84" s="210">
        <v>28</v>
      </c>
      <c r="B84" s="210" t="s">
        <v>103</v>
      </c>
      <c r="C84" s="210">
        <v>4</v>
      </c>
      <c r="D84" s="143" t="s">
        <v>555</v>
      </c>
      <c r="E84" s="210">
        <v>1964</v>
      </c>
      <c r="F84" s="210" t="s">
        <v>556</v>
      </c>
      <c r="G84" s="143" t="s">
        <v>557</v>
      </c>
      <c r="M84" s="110">
        <v>35</v>
      </c>
    </row>
    <row r="85" spans="1:13">
      <c r="A85" s="210">
        <v>31</v>
      </c>
      <c r="B85" s="210" t="s">
        <v>103</v>
      </c>
      <c r="C85" s="210">
        <v>5</v>
      </c>
      <c r="D85" s="143" t="s">
        <v>735</v>
      </c>
      <c r="E85" s="210">
        <v>1966</v>
      </c>
      <c r="F85" s="210" t="s">
        <v>736</v>
      </c>
      <c r="G85" s="143" t="s">
        <v>737</v>
      </c>
      <c r="M85" s="110">
        <v>34</v>
      </c>
    </row>
    <row r="86" spans="1:13">
      <c r="A86" s="210">
        <v>36</v>
      </c>
      <c r="B86" s="210" t="s">
        <v>103</v>
      </c>
      <c r="C86" s="210">
        <v>6</v>
      </c>
      <c r="D86" s="143" t="s">
        <v>1503</v>
      </c>
      <c r="E86" s="210">
        <v>1964</v>
      </c>
      <c r="F86" s="210" t="s">
        <v>641</v>
      </c>
      <c r="G86" s="143" t="s">
        <v>642</v>
      </c>
      <c r="M86" s="110">
        <v>33</v>
      </c>
    </row>
    <row r="87" spans="1:13">
      <c r="A87" s="210">
        <v>37</v>
      </c>
      <c r="B87" s="210" t="s">
        <v>103</v>
      </c>
      <c r="C87" s="210">
        <v>7</v>
      </c>
      <c r="D87" s="143" t="s">
        <v>432</v>
      </c>
      <c r="E87" s="210">
        <v>1967</v>
      </c>
      <c r="F87" s="210" t="s">
        <v>445</v>
      </c>
      <c r="G87" s="143" t="s">
        <v>446</v>
      </c>
      <c r="M87" s="110">
        <v>32</v>
      </c>
    </row>
    <row r="88" spans="1:13">
      <c r="A88" s="210">
        <v>44</v>
      </c>
      <c r="B88" s="210" t="s">
        <v>103</v>
      </c>
      <c r="C88" s="210">
        <v>8</v>
      </c>
      <c r="D88" s="143" t="s">
        <v>1745</v>
      </c>
      <c r="E88" s="210">
        <v>1964</v>
      </c>
      <c r="F88" s="210" t="s">
        <v>445</v>
      </c>
      <c r="G88" s="143" t="s">
        <v>446</v>
      </c>
      <c r="M88" s="110">
        <v>31</v>
      </c>
    </row>
    <row r="89" spans="1:13">
      <c r="A89" s="210">
        <v>45</v>
      </c>
      <c r="B89" s="210" t="s">
        <v>103</v>
      </c>
      <c r="C89" s="210">
        <v>9</v>
      </c>
      <c r="D89" s="143" t="s">
        <v>674</v>
      </c>
      <c r="E89" s="210">
        <v>1967</v>
      </c>
      <c r="F89" s="210" t="s">
        <v>517</v>
      </c>
      <c r="G89" s="143" t="s">
        <v>518</v>
      </c>
      <c r="M89" s="110">
        <v>30</v>
      </c>
    </row>
    <row r="90" spans="1:13">
      <c r="A90" s="210">
        <v>47</v>
      </c>
      <c r="B90" s="210" t="s">
        <v>103</v>
      </c>
      <c r="C90" s="210">
        <v>10</v>
      </c>
      <c r="D90" s="143" t="s">
        <v>435</v>
      </c>
      <c r="E90" s="210">
        <v>1963</v>
      </c>
      <c r="F90" s="210" t="s">
        <v>458</v>
      </c>
      <c r="G90" s="143" t="s">
        <v>459</v>
      </c>
      <c r="M90" s="110">
        <v>29</v>
      </c>
    </row>
    <row r="91" spans="1:13">
      <c r="A91" s="210">
        <v>64</v>
      </c>
      <c r="B91" s="210" t="s">
        <v>103</v>
      </c>
      <c r="C91" s="210">
        <v>11</v>
      </c>
      <c r="D91" s="143" t="s">
        <v>741</v>
      </c>
      <c r="E91" s="210">
        <v>1966</v>
      </c>
      <c r="F91" s="210" t="s">
        <v>552</v>
      </c>
      <c r="G91" s="143" t="s">
        <v>553</v>
      </c>
      <c r="M91" s="110">
        <v>28</v>
      </c>
    </row>
    <row r="92" spans="1:13">
      <c r="A92" s="210">
        <v>80</v>
      </c>
      <c r="B92" s="210" t="s">
        <v>103</v>
      </c>
      <c r="C92" s="210">
        <v>12</v>
      </c>
      <c r="D92" s="143" t="s">
        <v>1541</v>
      </c>
      <c r="E92" s="210">
        <v>1966</v>
      </c>
      <c r="F92" s="210" t="s">
        <v>1542</v>
      </c>
      <c r="G92" s="143" t="s">
        <v>1543</v>
      </c>
      <c r="M92" s="110">
        <v>27</v>
      </c>
    </row>
    <row r="93" spans="1:13">
      <c r="A93" s="210">
        <v>86</v>
      </c>
      <c r="B93" s="210" t="s">
        <v>103</v>
      </c>
      <c r="C93" s="210">
        <v>13</v>
      </c>
      <c r="D93" s="143" t="s">
        <v>1955</v>
      </c>
      <c r="E93" s="210">
        <v>1966</v>
      </c>
      <c r="F93" s="210" t="s">
        <v>445</v>
      </c>
      <c r="G93" s="143" t="s">
        <v>446</v>
      </c>
      <c r="M93" s="110">
        <v>26</v>
      </c>
    </row>
    <row r="94" spans="1:13">
      <c r="A94" s="210">
        <v>92</v>
      </c>
      <c r="B94" s="210" t="s">
        <v>103</v>
      </c>
      <c r="C94" s="210">
        <v>14</v>
      </c>
      <c r="D94" s="143" t="s">
        <v>2124</v>
      </c>
      <c r="E94" s="210">
        <v>1963</v>
      </c>
      <c r="F94" s="210" t="s">
        <v>2081</v>
      </c>
      <c r="G94" s="143" t="s">
        <v>2062</v>
      </c>
      <c r="M94" s="110">
        <v>25</v>
      </c>
    </row>
    <row r="95" spans="1:13">
      <c r="A95" s="210">
        <v>94</v>
      </c>
      <c r="B95" s="210" t="s">
        <v>103</v>
      </c>
      <c r="C95" s="210">
        <v>15</v>
      </c>
      <c r="D95" s="143" t="s">
        <v>2126</v>
      </c>
      <c r="E95" s="210">
        <v>1963</v>
      </c>
      <c r="F95" s="210" t="s">
        <v>2142</v>
      </c>
      <c r="G95" s="143" t="s">
        <v>2143</v>
      </c>
      <c r="M95" s="110">
        <v>24</v>
      </c>
    </row>
    <row r="96" spans="1:13">
      <c r="A96" s="210">
        <v>99</v>
      </c>
      <c r="B96" s="210" t="s">
        <v>103</v>
      </c>
      <c r="C96" s="210">
        <v>16</v>
      </c>
      <c r="D96" s="143" t="s">
        <v>2129</v>
      </c>
      <c r="E96" s="210">
        <v>1966</v>
      </c>
      <c r="F96" s="210" t="s">
        <v>2156</v>
      </c>
      <c r="G96" s="143" t="s">
        <v>2157</v>
      </c>
      <c r="M96" s="110">
        <v>23</v>
      </c>
    </row>
    <row r="97" spans="1:13">
      <c r="A97" s="212">
        <v>14</v>
      </c>
      <c r="B97" s="212" t="s">
        <v>106</v>
      </c>
      <c r="C97" s="212">
        <v>1</v>
      </c>
      <c r="D97" s="144" t="s">
        <v>1485</v>
      </c>
      <c r="E97" s="212">
        <v>1959</v>
      </c>
      <c r="F97" s="212" t="s">
        <v>641</v>
      </c>
      <c r="G97" s="144" t="s">
        <v>642</v>
      </c>
      <c r="M97" s="113">
        <v>40</v>
      </c>
    </row>
    <row r="98" spans="1:13">
      <c r="A98" s="210">
        <v>30</v>
      </c>
      <c r="B98" s="210" t="s">
        <v>106</v>
      </c>
      <c r="C98" s="210">
        <v>2</v>
      </c>
      <c r="D98" s="143" t="s">
        <v>548</v>
      </c>
      <c r="E98" s="210">
        <v>1960</v>
      </c>
      <c r="F98" s="210" t="s">
        <v>549</v>
      </c>
      <c r="G98" s="143" t="s">
        <v>550</v>
      </c>
      <c r="M98" s="110">
        <v>38</v>
      </c>
    </row>
    <row r="99" spans="1:13">
      <c r="A99" s="210">
        <v>32</v>
      </c>
      <c r="B99" s="210" t="s">
        <v>106</v>
      </c>
      <c r="C99" s="210">
        <v>3</v>
      </c>
      <c r="D99" s="143" t="s">
        <v>558</v>
      </c>
      <c r="E99" s="210">
        <v>1960</v>
      </c>
      <c r="F99" s="210" t="s">
        <v>546</v>
      </c>
      <c r="G99" s="143" t="s">
        <v>547</v>
      </c>
      <c r="M99" s="110">
        <v>36</v>
      </c>
    </row>
    <row r="100" spans="1:13">
      <c r="A100" s="210">
        <v>41</v>
      </c>
      <c r="B100" s="210" t="s">
        <v>106</v>
      </c>
      <c r="C100" s="210">
        <v>4</v>
      </c>
      <c r="D100" s="143" t="s">
        <v>616</v>
      </c>
      <c r="E100" s="210">
        <v>1962</v>
      </c>
      <c r="F100" s="210" t="s">
        <v>585</v>
      </c>
      <c r="G100" s="143" t="s">
        <v>1805</v>
      </c>
      <c r="M100" s="110">
        <v>35</v>
      </c>
    </row>
    <row r="101" spans="1:13">
      <c r="A101" s="210">
        <v>42</v>
      </c>
      <c r="B101" s="210" t="s">
        <v>106</v>
      </c>
      <c r="C101" s="210">
        <v>5</v>
      </c>
      <c r="D101" s="143" t="s">
        <v>1511</v>
      </c>
      <c r="E101" s="210">
        <v>1961</v>
      </c>
      <c r="F101" s="210" t="s">
        <v>641</v>
      </c>
      <c r="G101" s="143" t="s">
        <v>642</v>
      </c>
      <c r="M101" s="110">
        <v>34</v>
      </c>
    </row>
    <row r="102" spans="1:13">
      <c r="A102" s="210">
        <v>48</v>
      </c>
      <c r="B102" s="210" t="s">
        <v>106</v>
      </c>
      <c r="C102" s="210">
        <v>7</v>
      </c>
      <c r="D102" s="143" t="s">
        <v>431</v>
      </c>
      <c r="E102" s="210">
        <v>1958</v>
      </c>
      <c r="F102" s="210" t="s">
        <v>458</v>
      </c>
      <c r="G102" s="143" t="s">
        <v>459</v>
      </c>
      <c r="M102" s="110">
        <v>33</v>
      </c>
    </row>
    <row r="103" spans="1:13">
      <c r="A103" s="210">
        <v>49</v>
      </c>
      <c r="B103" s="210" t="s">
        <v>106</v>
      </c>
      <c r="C103" s="210">
        <v>8</v>
      </c>
      <c r="D103" s="143" t="s">
        <v>430</v>
      </c>
      <c r="E103" s="210">
        <v>1960</v>
      </c>
      <c r="F103" s="210" t="s">
        <v>458</v>
      </c>
      <c r="G103" s="143" t="s">
        <v>459</v>
      </c>
      <c r="M103" s="110">
        <v>32</v>
      </c>
    </row>
    <row r="104" spans="1:13">
      <c r="A104" s="210">
        <v>51</v>
      </c>
      <c r="B104" s="210" t="s">
        <v>106</v>
      </c>
      <c r="C104" s="210">
        <v>9</v>
      </c>
      <c r="D104" s="143" t="s">
        <v>1521</v>
      </c>
      <c r="E104" s="210">
        <v>1958</v>
      </c>
      <c r="F104" s="210" t="s">
        <v>445</v>
      </c>
      <c r="G104" s="143" t="s">
        <v>446</v>
      </c>
      <c r="M104" s="110">
        <v>31</v>
      </c>
    </row>
    <row r="105" spans="1:13">
      <c r="A105" s="210">
        <v>77</v>
      </c>
      <c r="B105" s="210" t="s">
        <v>106</v>
      </c>
      <c r="C105" s="210">
        <v>10</v>
      </c>
      <c r="D105" s="143" t="s">
        <v>1559</v>
      </c>
      <c r="E105" s="210">
        <v>1959</v>
      </c>
      <c r="F105" s="210" t="s">
        <v>445</v>
      </c>
      <c r="G105" s="143" t="s">
        <v>446</v>
      </c>
      <c r="M105" s="110">
        <v>30</v>
      </c>
    </row>
    <row r="106" spans="1:13">
      <c r="A106" s="210">
        <v>121</v>
      </c>
      <c r="B106" s="210" t="s">
        <v>106</v>
      </c>
      <c r="C106" s="210">
        <v>11</v>
      </c>
      <c r="D106" s="143" t="s">
        <v>1327</v>
      </c>
      <c r="E106" s="210">
        <v>1962</v>
      </c>
      <c r="F106" s="210" t="s">
        <v>499</v>
      </c>
      <c r="G106" s="143" t="s">
        <v>500</v>
      </c>
      <c r="M106" s="110">
        <v>29</v>
      </c>
    </row>
    <row r="107" spans="1:13">
      <c r="A107" s="212">
        <v>35</v>
      </c>
      <c r="B107" s="212" t="s">
        <v>109</v>
      </c>
      <c r="C107" s="212">
        <v>1</v>
      </c>
      <c r="D107" s="144" t="s">
        <v>414</v>
      </c>
      <c r="E107" s="212">
        <v>1956</v>
      </c>
      <c r="F107" s="212" t="s">
        <v>576</v>
      </c>
      <c r="G107" s="144" t="s">
        <v>577</v>
      </c>
      <c r="M107" s="113">
        <v>40</v>
      </c>
    </row>
    <row r="108" spans="1:13">
      <c r="A108" s="210">
        <v>55</v>
      </c>
      <c r="B108" s="210" t="s">
        <v>109</v>
      </c>
      <c r="C108" s="210">
        <v>2</v>
      </c>
      <c r="D108" s="143" t="s">
        <v>436</v>
      </c>
      <c r="E108" s="210">
        <v>1953</v>
      </c>
      <c r="F108" s="210" t="s">
        <v>445</v>
      </c>
      <c r="G108" s="143" t="s">
        <v>446</v>
      </c>
      <c r="M108" s="110">
        <v>38</v>
      </c>
    </row>
    <row r="109" spans="1:13">
      <c r="A109" s="210">
        <v>63</v>
      </c>
      <c r="B109" s="210" t="s">
        <v>109</v>
      </c>
      <c r="C109" s="210">
        <v>3</v>
      </c>
      <c r="D109" s="143" t="s">
        <v>2117</v>
      </c>
      <c r="E109" s="210">
        <v>1955</v>
      </c>
      <c r="F109" s="210" t="s">
        <v>445</v>
      </c>
      <c r="G109" s="143" t="s">
        <v>446</v>
      </c>
      <c r="M109" s="110">
        <v>36</v>
      </c>
    </row>
    <row r="110" spans="1:13">
      <c r="A110" s="210">
        <v>79</v>
      </c>
      <c r="B110" s="210" t="s">
        <v>109</v>
      </c>
      <c r="C110" s="210">
        <v>4</v>
      </c>
      <c r="D110" s="143" t="s">
        <v>2091</v>
      </c>
      <c r="E110" s="210">
        <v>1954</v>
      </c>
      <c r="F110" s="210" t="s">
        <v>2084</v>
      </c>
      <c r="G110" s="143" t="s">
        <v>2090</v>
      </c>
      <c r="M110" s="110">
        <v>35</v>
      </c>
    </row>
    <row r="111" spans="1:13">
      <c r="A111" s="210">
        <v>82</v>
      </c>
      <c r="B111" s="210" t="s">
        <v>109</v>
      </c>
      <c r="C111" s="210">
        <v>5</v>
      </c>
      <c r="D111" s="143" t="s">
        <v>2119</v>
      </c>
      <c r="E111" s="210">
        <v>1956</v>
      </c>
      <c r="F111" s="210" t="s">
        <v>445</v>
      </c>
      <c r="G111" s="143" t="s">
        <v>446</v>
      </c>
      <c r="M111" s="110">
        <v>34</v>
      </c>
    </row>
    <row r="112" spans="1:13">
      <c r="A112" s="210">
        <v>83</v>
      </c>
      <c r="B112" s="210" t="s">
        <v>109</v>
      </c>
      <c r="C112" s="210">
        <v>6</v>
      </c>
      <c r="D112" s="143" t="s">
        <v>438</v>
      </c>
      <c r="E112" s="210">
        <v>1955</v>
      </c>
      <c r="F112" s="210" t="s">
        <v>458</v>
      </c>
      <c r="G112" s="143" t="s">
        <v>459</v>
      </c>
      <c r="M112" s="110">
        <v>33</v>
      </c>
    </row>
    <row r="113" spans="1:13">
      <c r="A113" s="210">
        <v>87</v>
      </c>
      <c r="B113" s="210" t="s">
        <v>109</v>
      </c>
      <c r="C113" s="210">
        <v>7</v>
      </c>
      <c r="D113" s="143" t="s">
        <v>2121</v>
      </c>
      <c r="E113" s="210">
        <v>1953</v>
      </c>
      <c r="F113" s="210" t="s">
        <v>2154</v>
      </c>
      <c r="G113" s="143" t="s">
        <v>2155</v>
      </c>
      <c r="M113" s="110">
        <v>32</v>
      </c>
    </row>
    <row r="114" spans="1:13">
      <c r="A114" s="210">
        <v>89</v>
      </c>
      <c r="B114" s="210" t="s">
        <v>109</v>
      </c>
      <c r="C114" s="210">
        <v>8</v>
      </c>
      <c r="D114" s="143" t="s">
        <v>1690</v>
      </c>
      <c r="E114" s="210">
        <v>1957</v>
      </c>
      <c r="F114" s="210" t="s">
        <v>445</v>
      </c>
      <c r="G114" s="143" t="s">
        <v>446</v>
      </c>
      <c r="M114" s="110">
        <v>31</v>
      </c>
    </row>
    <row r="115" spans="1:13">
      <c r="A115" s="210">
        <v>117</v>
      </c>
      <c r="B115" s="210" t="s">
        <v>109</v>
      </c>
      <c r="C115" s="210">
        <v>9</v>
      </c>
      <c r="D115" s="143" t="s">
        <v>2134</v>
      </c>
      <c r="E115" s="210">
        <v>1953</v>
      </c>
      <c r="F115" s="210" t="s">
        <v>2152</v>
      </c>
      <c r="G115" s="143" t="s">
        <v>2153</v>
      </c>
      <c r="M115" s="110">
        <v>30</v>
      </c>
    </row>
    <row r="116" spans="1:13">
      <c r="A116" s="210">
        <v>125</v>
      </c>
      <c r="B116" s="210" t="s">
        <v>109</v>
      </c>
      <c r="C116" s="210">
        <v>10</v>
      </c>
      <c r="D116" s="143" t="s">
        <v>1610</v>
      </c>
      <c r="E116" s="210">
        <v>1954</v>
      </c>
      <c r="F116" s="210" t="s">
        <v>1479</v>
      </c>
      <c r="G116" s="143" t="s">
        <v>1480</v>
      </c>
      <c r="M116" s="110">
        <v>29</v>
      </c>
    </row>
    <row r="117" spans="1:13">
      <c r="A117" s="210">
        <v>130</v>
      </c>
      <c r="B117" s="210" t="s">
        <v>109</v>
      </c>
      <c r="C117" s="210">
        <v>11</v>
      </c>
      <c r="D117" s="143" t="s">
        <v>1217</v>
      </c>
      <c r="E117" s="210">
        <v>1957</v>
      </c>
      <c r="F117" s="210" t="s">
        <v>478</v>
      </c>
      <c r="G117" s="143" t="s">
        <v>479</v>
      </c>
      <c r="M117" s="110">
        <v>28</v>
      </c>
    </row>
    <row r="118" spans="1:13">
      <c r="A118" s="212">
        <v>75</v>
      </c>
      <c r="B118" s="212" t="s">
        <v>111</v>
      </c>
      <c r="C118" s="212">
        <v>1</v>
      </c>
      <c r="D118" s="144" t="s">
        <v>754</v>
      </c>
      <c r="E118" s="212">
        <v>1949</v>
      </c>
      <c r="F118" s="212" t="s">
        <v>493</v>
      </c>
      <c r="G118" s="144" t="s">
        <v>494</v>
      </c>
      <c r="M118" s="113">
        <v>20</v>
      </c>
    </row>
    <row r="119" spans="1:13">
      <c r="A119" s="210">
        <v>90</v>
      </c>
      <c r="B119" s="210" t="s">
        <v>111</v>
      </c>
      <c r="C119" s="210">
        <v>2</v>
      </c>
      <c r="D119" s="143" t="s">
        <v>1042</v>
      </c>
      <c r="E119" s="210">
        <v>1949</v>
      </c>
      <c r="F119" s="210" t="s">
        <v>517</v>
      </c>
      <c r="G119" s="143" t="s">
        <v>518</v>
      </c>
      <c r="M119" s="110">
        <v>18</v>
      </c>
    </row>
    <row r="120" spans="1:13">
      <c r="A120" s="210">
        <v>123</v>
      </c>
      <c r="B120" s="210" t="s">
        <v>111</v>
      </c>
      <c r="C120" s="210">
        <v>4</v>
      </c>
      <c r="D120" s="143" t="s">
        <v>1608</v>
      </c>
      <c r="E120" s="210">
        <v>1952</v>
      </c>
      <c r="F120" s="210" t="s">
        <v>1479</v>
      </c>
      <c r="G120" s="143" t="s">
        <v>1480</v>
      </c>
      <c r="M120" s="110">
        <v>16</v>
      </c>
    </row>
    <row r="121" spans="1:13">
      <c r="A121" s="210">
        <v>128</v>
      </c>
      <c r="B121" s="210" t="s">
        <v>111</v>
      </c>
      <c r="C121" s="210">
        <v>5</v>
      </c>
      <c r="D121" s="143" t="s">
        <v>1284</v>
      </c>
      <c r="E121" s="210">
        <v>1952</v>
      </c>
      <c r="F121" s="210" t="s">
        <v>517</v>
      </c>
      <c r="G121" s="143" t="s">
        <v>518</v>
      </c>
      <c r="M121" s="110">
        <v>15</v>
      </c>
    </row>
    <row r="122" spans="1:13">
      <c r="A122" s="212">
        <v>95</v>
      </c>
      <c r="B122" s="212" t="s">
        <v>113</v>
      </c>
      <c r="C122" s="212">
        <v>1</v>
      </c>
      <c r="D122" s="144" t="s">
        <v>2127</v>
      </c>
      <c r="E122" s="212">
        <v>1947</v>
      </c>
      <c r="F122" s="212" t="s">
        <v>2140</v>
      </c>
      <c r="G122" s="144" t="s">
        <v>2141</v>
      </c>
      <c r="M122" s="113">
        <v>20</v>
      </c>
    </row>
    <row r="123" spans="1:13">
      <c r="A123" s="210">
        <v>110</v>
      </c>
      <c r="B123" s="210" t="s">
        <v>113</v>
      </c>
      <c r="C123" s="210">
        <v>2</v>
      </c>
      <c r="D123" s="143" t="s">
        <v>2132</v>
      </c>
      <c r="E123" s="210">
        <v>1945</v>
      </c>
      <c r="F123" s="210" t="s">
        <v>2084</v>
      </c>
      <c r="G123" s="143" t="s">
        <v>2090</v>
      </c>
      <c r="M123" s="110">
        <v>18</v>
      </c>
    </row>
    <row r="124" spans="1:13">
      <c r="A124" s="210">
        <v>132</v>
      </c>
      <c r="B124" s="210" t="s">
        <v>113</v>
      </c>
      <c r="C124" s="210">
        <v>3</v>
      </c>
      <c r="D124" s="143" t="s">
        <v>2137</v>
      </c>
      <c r="E124" s="210">
        <v>1945</v>
      </c>
      <c r="F124" s="210" t="s">
        <v>517</v>
      </c>
      <c r="G124" s="143" t="s">
        <v>518</v>
      </c>
      <c r="M124" s="110">
        <v>16</v>
      </c>
    </row>
    <row r="125" spans="1:13">
      <c r="A125" s="212">
        <v>114</v>
      </c>
      <c r="B125" s="212" t="s">
        <v>115</v>
      </c>
      <c r="C125" s="212">
        <v>1</v>
      </c>
      <c r="D125" s="144" t="s">
        <v>439</v>
      </c>
      <c r="E125" s="212">
        <v>1941</v>
      </c>
      <c r="F125" s="212" t="s">
        <v>794</v>
      </c>
      <c r="G125" s="144" t="s">
        <v>795</v>
      </c>
      <c r="M125" s="113">
        <v>20</v>
      </c>
    </row>
  </sheetData>
  <autoFilter ref="A1:M125"/>
  <sortState ref="A2:H125">
    <sortCondition ref="B2:B12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4"/>
  <sheetViews>
    <sheetView topLeftCell="A34" workbookViewId="0">
      <selection activeCell="F34" sqref="F34"/>
    </sheetView>
  </sheetViews>
  <sheetFormatPr defaultRowHeight="12.75"/>
  <cols>
    <col min="3" max="3" width="6.85546875" bestFit="1" customWidth="1"/>
    <col min="4" max="4" width="30" bestFit="1" customWidth="1"/>
    <col min="7" max="7" width="27.5703125" bestFit="1" customWidth="1"/>
    <col min="8" max="8" width="9.140625" hidden="1" customWidth="1"/>
    <col min="9" max="9" width="12.7109375" hidden="1" customWidth="1"/>
    <col min="10" max="10" width="17.85546875" hidden="1" customWidth="1"/>
  </cols>
  <sheetData>
    <row r="1" spans="1:12" s="128" customFormat="1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K1" s="128" t="s">
        <v>119</v>
      </c>
    </row>
    <row r="2" spans="1:12">
      <c r="A2" s="212">
        <v>169</v>
      </c>
      <c r="B2" s="212" t="s">
        <v>1688</v>
      </c>
      <c r="C2" s="212">
        <v>1</v>
      </c>
      <c r="D2" s="113" t="s">
        <v>1932</v>
      </c>
      <c r="E2" s="212">
        <v>1999</v>
      </c>
      <c r="F2" s="212" t="s">
        <v>641</v>
      </c>
      <c r="G2" s="144" t="s">
        <v>642</v>
      </c>
      <c r="I2" s="143"/>
      <c r="J2" s="143"/>
      <c r="K2" s="113">
        <v>20</v>
      </c>
    </row>
    <row r="3" spans="1:12">
      <c r="A3" s="210">
        <v>232</v>
      </c>
      <c r="B3" s="210" t="s">
        <v>75</v>
      </c>
      <c r="C3" s="210">
        <v>2</v>
      </c>
      <c r="D3" t="s">
        <v>1966</v>
      </c>
      <c r="E3" s="210">
        <v>1997</v>
      </c>
      <c r="F3" s="210" t="s">
        <v>1483</v>
      </c>
      <c r="G3" s="143" t="s">
        <v>1484</v>
      </c>
      <c r="I3" s="143"/>
      <c r="J3" s="143"/>
      <c r="K3" s="128">
        <v>20</v>
      </c>
      <c r="L3" s="128"/>
    </row>
    <row r="4" spans="1:12">
      <c r="A4" s="212">
        <v>145</v>
      </c>
      <c r="B4" s="212" t="s">
        <v>21</v>
      </c>
      <c r="C4" s="212">
        <v>1</v>
      </c>
      <c r="D4" s="113" t="s">
        <v>426</v>
      </c>
      <c r="E4" s="212">
        <v>1991</v>
      </c>
      <c r="F4" s="212" t="s">
        <v>445</v>
      </c>
      <c r="G4" s="144" t="s">
        <v>446</v>
      </c>
      <c r="I4" s="143"/>
      <c r="J4" s="143"/>
      <c r="K4" s="113">
        <v>20</v>
      </c>
      <c r="L4" s="128"/>
    </row>
    <row r="5" spans="1:12">
      <c r="A5" s="210">
        <v>267</v>
      </c>
      <c r="B5" s="210" t="s">
        <v>21</v>
      </c>
      <c r="C5" s="210">
        <v>2</v>
      </c>
      <c r="D5" t="s">
        <v>1990</v>
      </c>
      <c r="E5" s="210">
        <v>1983</v>
      </c>
      <c r="F5" s="210" t="s">
        <v>2077</v>
      </c>
      <c r="G5" s="143" t="s">
        <v>2057</v>
      </c>
      <c r="I5" s="143"/>
      <c r="J5" s="143"/>
      <c r="K5" s="128">
        <v>18</v>
      </c>
      <c r="L5" s="128"/>
    </row>
    <row r="6" spans="1:12">
      <c r="A6" s="210">
        <v>344</v>
      </c>
      <c r="B6" s="210" t="s">
        <v>21</v>
      </c>
      <c r="C6" s="210">
        <v>3</v>
      </c>
      <c r="D6" t="s">
        <v>2042</v>
      </c>
      <c r="E6" s="210">
        <v>1986</v>
      </c>
      <c r="F6" s="210" t="s">
        <v>549</v>
      </c>
      <c r="G6" s="143" t="s">
        <v>550</v>
      </c>
      <c r="I6" s="143"/>
      <c r="J6" s="143"/>
      <c r="K6" s="113">
        <v>16</v>
      </c>
      <c r="L6" s="128"/>
    </row>
    <row r="7" spans="1:12">
      <c r="A7" s="210">
        <v>356</v>
      </c>
      <c r="B7" s="210" t="s">
        <v>21</v>
      </c>
      <c r="C7" s="210">
        <v>4</v>
      </c>
      <c r="D7" t="s">
        <v>405</v>
      </c>
      <c r="E7" s="210">
        <v>1987</v>
      </c>
      <c r="F7" s="210" t="s">
        <v>641</v>
      </c>
      <c r="G7" s="143" t="s">
        <v>642</v>
      </c>
      <c r="I7" s="143"/>
      <c r="J7" s="143"/>
      <c r="K7" s="128">
        <v>15</v>
      </c>
      <c r="L7" s="128"/>
    </row>
    <row r="8" spans="1:12">
      <c r="A8" s="210">
        <v>360</v>
      </c>
      <c r="B8" s="210" t="s">
        <v>21</v>
      </c>
      <c r="C8" s="210">
        <v>5</v>
      </c>
      <c r="D8" t="s">
        <v>2052</v>
      </c>
      <c r="E8" s="210">
        <v>1988</v>
      </c>
      <c r="F8" s="210" t="s">
        <v>641</v>
      </c>
      <c r="G8" s="143" t="s">
        <v>642</v>
      </c>
      <c r="I8" s="143"/>
      <c r="J8" s="143"/>
      <c r="K8" s="113">
        <v>14</v>
      </c>
      <c r="L8" s="128"/>
    </row>
    <row r="9" spans="1:12">
      <c r="A9" s="210">
        <v>365</v>
      </c>
      <c r="B9" s="210" t="s">
        <v>21</v>
      </c>
      <c r="C9" s="210">
        <v>6</v>
      </c>
      <c r="D9" t="s">
        <v>1611</v>
      </c>
      <c r="E9" s="210">
        <v>1988</v>
      </c>
      <c r="F9" s="210" t="s">
        <v>517</v>
      </c>
      <c r="G9" s="143" t="s">
        <v>518</v>
      </c>
      <c r="I9" s="143"/>
      <c r="J9" s="143"/>
      <c r="K9" s="128">
        <v>13</v>
      </c>
      <c r="L9" s="128"/>
    </row>
    <row r="10" spans="1:12">
      <c r="A10" s="212">
        <v>14</v>
      </c>
      <c r="B10" s="212" t="s">
        <v>31</v>
      </c>
      <c r="C10" s="212">
        <v>1</v>
      </c>
      <c r="D10" s="113" t="s">
        <v>1471</v>
      </c>
      <c r="E10" s="212">
        <v>1980</v>
      </c>
      <c r="F10" s="212" t="s">
        <v>641</v>
      </c>
      <c r="G10" s="144" t="s">
        <v>642</v>
      </c>
      <c r="I10" s="143"/>
      <c r="J10" s="143"/>
      <c r="K10" s="113">
        <v>20</v>
      </c>
      <c r="L10" s="128"/>
    </row>
    <row r="11" spans="1:12">
      <c r="A11" s="210">
        <v>158</v>
      </c>
      <c r="B11" s="210" t="s">
        <v>31</v>
      </c>
      <c r="C11" s="210">
        <v>2</v>
      </c>
      <c r="D11" t="s">
        <v>1925</v>
      </c>
      <c r="E11" s="210">
        <v>1980</v>
      </c>
      <c r="F11" s="210" t="s">
        <v>476</v>
      </c>
      <c r="G11" s="143" t="s">
        <v>477</v>
      </c>
      <c r="I11" s="143"/>
      <c r="J11" s="143"/>
      <c r="K11" s="128">
        <v>18</v>
      </c>
      <c r="L11" s="128"/>
    </row>
    <row r="12" spans="1:12">
      <c r="A12" s="210">
        <v>183</v>
      </c>
      <c r="B12" s="210" t="s">
        <v>31</v>
      </c>
      <c r="C12" s="210">
        <v>3</v>
      </c>
      <c r="D12" t="s">
        <v>786</v>
      </c>
      <c r="E12" s="210">
        <v>1978</v>
      </c>
      <c r="F12" s="210" t="s">
        <v>546</v>
      </c>
      <c r="G12" s="143" t="s">
        <v>547</v>
      </c>
      <c r="I12" s="143"/>
      <c r="J12" s="143"/>
      <c r="K12" s="113">
        <v>16</v>
      </c>
      <c r="L12" s="128"/>
    </row>
    <row r="13" spans="1:12">
      <c r="A13" s="210">
        <v>190</v>
      </c>
      <c r="B13" s="210" t="s">
        <v>31</v>
      </c>
      <c r="C13" s="210">
        <v>4</v>
      </c>
      <c r="D13" t="s">
        <v>708</v>
      </c>
      <c r="E13" s="210">
        <v>1978</v>
      </c>
      <c r="F13" s="210" t="s">
        <v>499</v>
      </c>
      <c r="G13" s="143" t="s">
        <v>500</v>
      </c>
      <c r="I13" s="143"/>
      <c r="J13" s="143"/>
      <c r="K13" s="128">
        <v>15</v>
      </c>
      <c r="L13" s="128"/>
    </row>
    <row r="14" spans="1:12">
      <c r="A14" s="210">
        <v>212</v>
      </c>
      <c r="B14" s="210" t="s">
        <v>31</v>
      </c>
      <c r="C14" s="210">
        <v>5</v>
      </c>
      <c r="D14" t="s">
        <v>1556</v>
      </c>
      <c r="E14" s="210">
        <v>1982</v>
      </c>
      <c r="F14" s="210" t="s">
        <v>1557</v>
      </c>
      <c r="G14" s="143" t="s">
        <v>1558</v>
      </c>
      <c r="I14" s="143"/>
      <c r="J14" s="143"/>
      <c r="K14" s="113">
        <v>14</v>
      </c>
      <c r="L14" s="128"/>
    </row>
    <row r="15" spans="1:12">
      <c r="A15" s="210">
        <v>300</v>
      </c>
      <c r="B15" s="210" t="s">
        <v>31</v>
      </c>
      <c r="C15" s="210">
        <v>6</v>
      </c>
      <c r="D15" t="s">
        <v>1073</v>
      </c>
      <c r="E15" s="210">
        <v>1979</v>
      </c>
      <c r="F15" s="210" t="s">
        <v>486</v>
      </c>
      <c r="G15" s="143" t="s">
        <v>487</v>
      </c>
      <c r="I15" s="143"/>
      <c r="J15" s="143"/>
      <c r="K15" s="128">
        <v>13</v>
      </c>
      <c r="L15" s="128"/>
    </row>
    <row r="16" spans="1:12">
      <c r="A16" s="210">
        <v>309</v>
      </c>
      <c r="B16" s="210" t="s">
        <v>31</v>
      </c>
      <c r="C16" s="210">
        <v>7</v>
      </c>
      <c r="D16" t="s">
        <v>1601</v>
      </c>
      <c r="E16" s="210">
        <v>1978</v>
      </c>
      <c r="F16" s="210" t="s">
        <v>476</v>
      </c>
      <c r="G16" s="143" t="s">
        <v>477</v>
      </c>
      <c r="I16" s="143"/>
      <c r="J16" s="143"/>
      <c r="K16" s="113">
        <v>12</v>
      </c>
      <c r="L16" s="128"/>
    </row>
    <row r="17" spans="1:12">
      <c r="A17" s="210">
        <v>349</v>
      </c>
      <c r="B17" s="210" t="s">
        <v>31</v>
      </c>
      <c r="C17" s="210">
        <v>8</v>
      </c>
      <c r="D17" t="s">
        <v>2046</v>
      </c>
      <c r="E17" s="210">
        <v>1980</v>
      </c>
      <c r="F17" s="210" t="s">
        <v>2085</v>
      </c>
      <c r="G17" s="143" t="s">
        <v>2066</v>
      </c>
      <c r="I17" s="143"/>
      <c r="J17" s="143"/>
      <c r="K17" s="128">
        <v>11</v>
      </c>
      <c r="L17" s="128"/>
    </row>
    <row r="18" spans="1:12">
      <c r="A18" s="210">
        <v>359</v>
      </c>
      <c r="B18" s="210" t="s">
        <v>31</v>
      </c>
      <c r="C18" s="210">
        <v>9</v>
      </c>
      <c r="D18" t="s">
        <v>2051</v>
      </c>
      <c r="E18" s="210">
        <v>1982</v>
      </c>
      <c r="F18" s="210" t="s">
        <v>1537</v>
      </c>
      <c r="G18" s="143" t="s">
        <v>1538</v>
      </c>
      <c r="I18" s="143"/>
      <c r="J18" s="143"/>
      <c r="K18" s="113">
        <v>10</v>
      </c>
      <c r="L18" s="128"/>
    </row>
    <row r="19" spans="1:12">
      <c r="A19" s="210">
        <v>363</v>
      </c>
      <c r="B19" s="210" t="s">
        <v>31</v>
      </c>
      <c r="C19" s="210">
        <v>10</v>
      </c>
      <c r="D19" t="s">
        <v>2054</v>
      </c>
      <c r="E19" s="210">
        <v>1979</v>
      </c>
      <c r="F19" s="210" t="s">
        <v>884</v>
      </c>
      <c r="G19" s="143" t="s">
        <v>885</v>
      </c>
      <c r="I19" s="143"/>
      <c r="J19" s="143"/>
      <c r="K19" s="128">
        <v>9</v>
      </c>
      <c r="L19" s="128"/>
    </row>
    <row r="20" spans="1:12">
      <c r="A20" s="212">
        <v>167</v>
      </c>
      <c r="B20" s="212" t="s">
        <v>40</v>
      </c>
      <c r="C20" s="212">
        <v>1</v>
      </c>
      <c r="D20" s="113" t="s">
        <v>732</v>
      </c>
      <c r="E20" s="212">
        <v>1975</v>
      </c>
      <c r="F20" s="212" t="s">
        <v>733</v>
      </c>
      <c r="G20" s="144" t="s">
        <v>734</v>
      </c>
      <c r="I20" s="143"/>
      <c r="J20" s="143"/>
      <c r="K20" s="113">
        <v>20</v>
      </c>
      <c r="L20" s="128"/>
    </row>
    <row r="21" spans="1:12">
      <c r="A21" s="210">
        <v>177</v>
      </c>
      <c r="B21" s="210" t="s">
        <v>40</v>
      </c>
      <c r="C21" s="210">
        <v>2</v>
      </c>
      <c r="D21" t="s">
        <v>787</v>
      </c>
      <c r="E21" s="210">
        <v>1976</v>
      </c>
      <c r="F21" s="210" t="s">
        <v>788</v>
      </c>
      <c r="G21" s="143" t="s">
        <v>789</v>
      </c>
      <c r="I21" s="143"/>
      <c r="J21" s="143"/>
      <c r="K21" s="128">
        <v>18</v>
      </c>
      <c r="L21" s="128"/>
    </row>
    <row r="22" spans="1:12">
      <c r="A22" s="210">
        <v>216</v>
      </c>
      <c r="B22" s="210" t="s">
        <v>40</v>
      </c>
      <c r="C22" s="210">
        <v>3</v>
      </c>
      <c r="D22" t="s">
        <v>1958</v>
      </c>
      <c r="E22" s="210">
        <v>1974</v>
      </c>
      <c r="F22" s="210" t="s">
        <v>1582</v>
      </c>
      <c r="G22" s="143" t="s">
        <v>1583</v>
      </c>
      <c r="I22" s="143"/>
      <c r="J22" s="143"/>
      <c r="K22" s="113">
        <v>16</v>
      </c>
      <c r="L22" s="128"/>
    </row>
    <row r="23" spans="1:12">
      <c r="A23" s="210">
        <v>226</v>
      </c>
      <c r="B23" s="210" t="s">
        <v>40</v>
      </c>
      <c r="C23" s="210">
        <v>4</v>
      </c>
      <c r="D23" t="s">
        <v>1961</v>
      </c>
      <c r="E23" s="210">
        <v>1974</v>
      </c>
      <c r="F23" s="210" t="s">
        <v>2077</v>
      </c>
      <c r="G23" s="143" t="s">
        <v>2057</v>
      </c>
      <c r="I23" s="143"/>
      <c r="J23" s="143"/>
      <c r="K23" s="128">
        <v>15</v>
      </c>
      <c r="L23" s="128"/>
    </row>
    <row r="24" spans="1:12">
      <c r="A24" s="210">
        <v>259</v>
      </c>
      <c r="B24" s="210" t="s">
        <v>40</v>
      </c>
      <c r="C24" s="210">
        <v>5</v>
      </c>
      <c r="D24" t="s">
        <v>1007</v>
      </c>
      <c r="E24" s="210">
        <v>1973</v>
      </c>
      <c r="F24" s="210" t="s">
        <v>517</v>
      </c>
      <c r="G24" s="143" t="s">
        <v>518</v>
      </c>
      <c r="I24" s="143"/>
      <c r="J24" s="143"/>
      <c r="K24" s="113">
        <v>14</v>
      </c>
      <c r="L24" s="128"/>
    </row>
    <row r="25" spans="1:12">
      <c r="A25" s="210">
        <v>276</v>
      </c>
      <c r="B25" s="210" t="s">
        <v>40</v>
      </c>
      <c r="C25" s="210">
        <v>6</v>
      </c>
      <c r="D25" t="s">
        <v>1995</v>
      </c>
      <c r="E25" s="210">
        <v>1974</v>
      </c>
      <c r="F25" s="210" t="s">
        <v>556</v>
      </c>
      <c r="G25" s="143" t="s">
        <v>557</v>
      </c>
      <c r="I25" s="143"/>
      <c r="J25" s="143"/>
      <c r="K25" s="128">
        <v>13</v>
      </c>
      <c r="L25" s="128"/>
    </row>
    <row r="26" spans="1:12">
      <c r="A26" s="210">
        <v>292</v>
      </c>
      <c r="B26" s="210" t="s">
        <v>40</v>
      </c>
      <c r="C26" s="210">
        <v>7</v>
      </c>
      <c r="D26" t="s">
        <v>2008</v>
      </c>
      <c r="E26" s="210">
        <v>1973</v>
      </c>
      <c r="F26" s="210" t="s">
        <v>476</v>
      </c>
      <c r="G26" s="143" t="s">
        <v>477</v>
      </c>
      <c r="I26" s="143"/>
      <c r="J26" s="143"/>
      <c r="K26" s="113">
        <v>12</v>
      </c>
      <c r="L26" s="128"/>
    </row>
    <row r="27" spans="1:12">
      <c r="A27" s="210">
        <v>314</v>
      </c>
      <c r="B27" s="210" t="s">
        <v>40</v>
      </c>
      <c r="C27" s="210">
        <v>8</v>
      </c>
      <c r="D27" t="s">
        <v>2023</v>
      </c>
      <c r="E27" s="210">
        <v>1975</v>
      </c>
      <c r="F27" s="210" t="s">
        <v>1582</v>
      </c>
      <c r="G27" s="143" t="s">
        <v>1583</v>
      </c>
      <c r="I27" s="143"/>
      <c r="J27" s="143"/>
      <c r="K27" s="128">
        <v>11</v>
      </c>
      <c r="L27" s="128"/>
    </row>
    <row r="28" spans="1:12">
      <c r="A28" s="210">
        <v>319</v>
      </c>
      <c r="B28" s="210" t="s">
        <v>40</v>
      </c>
      <c r="C28" s="210">
        <v>9</v>
      </c>
      <c r="D28" t="s">
        <v>1179</v>
      </c>
      <c r="E28" s="210">
        <v>1975</v>
      </c>
      <c r="F28" s="210" t="s">
        <v>962</v>
      </c>
      <c r="G28" s="143" t="s">
        <v>963</v>
      </c>
      <c r="I28" s="143"/>
      <c r="J28" s="143"/>
      <c r="K28" s="113">
        <v>10</v>
      </c>
      <c r="L28" s="128"/>
    </row>
    <row r="29" spans="1:12">
      <c r="A29" s="210">
        <v>322</v>
      </c>
      <c r="B29" s="210" t="s">
        <v>40</v>
      </c>
      <c r="C29" s="210">
        <v>10</v>
      </c>
      <c r="D29" t="s">
        <v>2028</v>
      </c>
      <c r="E29" s="210">
        <v>1976</v>
      </c>
      <c r="F29" s="210" t="s">
        <v>884</v>
      </c>
      <c r="G29" s="143" t="s">
        <v>885</v>
      </c>
      <c r="I29" s="143"/>
      <c r="J29" s="143"/>
      <c r="K29" s="128">
        <v>9</v>
      </c>
      <c r="L29" s="128"/>
    </row>
    <row r="30" spans="1:12">
      <c r="A30" s="210">
        <v>332</v>
      </c>
      <c r="B30" s="210" t="s">
        <v>40</v>
      </c>
      <c r="C30" s="210">
        <v>11</v>
      </c>
      <c r="D30" t="s">
        <v>2036</v>
      </c>
      <c r="E30" s="210">
        <v>1973</v>
      </c>
      <c r="F30" s="210" t="s">
        <v>2077</v>
      </c>
      <c r="G30" s="143" t="s">
        <v>2057</v>
      </c>
      <c r="I30" s="143"/>
      <c r="J30" s="143"/>
      <c r="K30" s="113">
        <v>8</v>
      </c>
      <c r="L30" s="128"/>
    </row>
    <row r="31" spans="1:12">
      <c r="A31" s="210">
        <v>339</v>
      </c>
      <c r="B31" s="210" t="s">
        <v>40</v>
      </c>
      <c r="C31" s="210">
        <v>12</v>
      </c>
      <c r="D31" t="s">
        <v>1602</v>
      </c>
      <c r="E31" s="210">
        <v>1975</v>
      </c>
      <c r="F31" s="210" t="s">
        <v>1557</v>
      </c>
      <c r="G31" s="143" t="s">
        <v>1558</v>
      </c>
      <c r="I31" s="143"/>
      <c r="J31" s="143"/>
      <c r="K31" s="128">
        <v>7</v>
      </c>
      <c r="L31" s="128"/>
    </row>
    <row r="32" spans="1:12">
      <c r="A32" s="212">
        <v>207</v>
      </c>
      <c r="B32" s="212" t="s">
        <v>46</v>
      </c>
      <c r="C32" s="212">
        <v>1</v>
      </c>
      <c r="D32" s="113" t="s">
        <v>1704</v>
      </c>
      <c r="E32" s="212">
        <v>1970</v>
      </c>
      <c r="F32" s="212" t="s">
        <v>736</v>
      </c>
      <c r="G32" s="144" t="s">
        <v>737</v>
      </c>
      <c r="I32" s="143"/>
      <c r="J32" s="143"/>
      <c r="K32" s="113">
        <v>20</v>
      </c>
      <c r="L32" s="128"/>
    </row>
    <row r="33" spans="1:12">
      <c r="A33" s="210">
        <v>253</v>
      </c>
      <c r="B33" s="210" t="s">
        <v>46</v>
      </c>
      <c r="C33" s="210">
        <v>2</v>
      </c>
      <c r="D33" t="s">
        <v>1136</v>
      </c>
      <c r="E33" s="210">
        <v>1969</v>
      </c>
      <c r="F33" s="210" t="s">
        <v>588</v>
      </c>
      <c r="G33" s="143" t="s">
        <v>1523</v>
      </c>
      <c r="I33" s="143"/>
      <c r="J33" s="143"/>
      <c r="K33" s="128">
        <v>18</v>
      </c>
      <c r="L33" s="128"/>
    </row>
    <row r="34" spans="1:12">
      <c r="A34" s="210">
        <v>280</v>
      </c>
      <c r="B34" s="210" t="s">
        <v>46</v>
      </c>
      <c r="C34" s="210">
        <v>3</v>
      </c>
      <c r="D34" t="s">
        <v>1998</v>
      </c>
      <c r="E34" s="210">
        <v>1970</v>
      </c>
      <c r="F34" s="210" t="s">
        <v>1479</v>
      </c>
      <c r="G34" s="143" t="s">
        <v>1480</v>
      </c>
      <c r="I34" s="143"/>
      <c r="J34" s="143"/>
      <c r="K34" s="113">
        <v>16</v>
      </c>
      <c r="L34" s="128"/>
    </row>
    <row r="35" spans="1:12">
      <c r="A35" s="210">
        <v>282</v>
      </c>
      <c r="B35" s="210" t="s">
        <v>46</v>
      </c>
      <c r="C35" s="210">
        <v>4</v>
      </c>
      <c r="D35" t="s">
        <v>1199</v>
      </c>
      <c r="E35" s="210">
        <v>1970</v>
      </c>
      <c r="F35" s="210" t="s">
        <v>1196</v>
      </c>
      <c r="G35" s="143" t="s">
        <v>1197</v>
      </c>
      <c r="I35" s="143"/>
      <c r="J35" s="143"/>
      <c r="K35" s="128">
        <v>15</v>
      </c>
      <c r="L35" s="128"/>
    </row>
    <row r="36" spans="1:12">
      <c r="A36" s="210">
        <v>298</v>
      </c>
      <c r="B36" s="210" t="s">
        <v>46</v>
      </c>
      <c r="C36" s="210">
        <v>5</v>
      </c>
      <c r="D36" t="s">
        <v>2013</v>
      </c>
      <c r="E36" s="210">
        <v>1972</v>
      </c>
      <c r="F36" s="210" t="s">
        <v>2085</v>
      </c>
      <c r="G36" s="143" t="s">
        <v>2066</v>
      </c>
      <c r="I36" s="143"/>
      <c r="J36" s="143"/>
      <c r="K36" s="113">
        <v>14</v>
      </c>
      <c r="L36" s="128"/>
    </row>
    <row r="37" spans="1:12">
      <c r="A37" s="210">
        <v>316</v>
      </c>
      <c r="B37" s="210" t="s">
        <v>46</v>
      </c>
      <c r="C37" s="210">
        <v>6</v>
      </c>
      <c r="D37" t="s">
        <v>2025</v>
      </c>
      <c r="E37" s="210">
        <v>1969</v>
      </c>
      <c r="F37" s="210" t="s">
        <v>476</v>
      </c>
      <c r="G37" s="143" t="s">
        <v>477</v>
      </c>
      <c r="I37" s="143"/>
      <c r="J37" s="143"/>
      <c r="K37" s="128">
        <v>13</v>
      </c>
      <c r="L37" s="128"/>
    </row>
    <row r="38" spans="1:12">
      <c r="A38" s="210">
        <v>338</v>
      </c>
      <c r="B38" s="210" t="s">
        <v>46</v>
      </c>
      <c r="C38" s="210">
        <v>7</v>
      </c>
      <c r="D38" t="s">
        <v>2038</v>
      </c>
      <c r="E38" s="210">
        <v>1968</v>
      </c>
      <c r="F38" s="210" t="s">
        <v>1537</v>
      </c>
      <c r="G38" s="143" t="s">
        <v>1538</v>
      </c>
      <c r="I38" s="143"/>
      <c r="J38" s="143"/>
      <c r="K38" s="113">
        <v>12</v>
      </c>
      <c r="L38" s="128"/>
    </row>
    <row r="39" spans="1:12">
      <c r="A39" s="210">
        <v>347</v>
      </c>
      <c r="B39" s="210" t="s">
        <v>46</v>
      </c>
      <c r="C39" s="210">
        <v>8</v>
      </c>
      <c r="D39" t="s">
        <v>2044</v>
      </c>
      <c r="E39" s="210">
        <v>1969</v>
      </c>
      <c r="F39" s="210" t="s">
        <v>1582</v>
      </c>
      <c r="G39" s="143" t="s">
        <v>1583</v>
      </c>
      <c r="I39" s="143"/>
      <c r="J39" s="143"/>
      <c r="K39" s="128">
        <v>11</v>
      </c>
      <c r="L39" s="128"/>
    </row>
    <row r="40" spans="1:12">
      <c r="A40" s="210">
        <v>351</v>
      </c>
      <c r="B40" s="210" t="s">
        <v>46</v>
      </c>
      <c r="C40" s="210">
        <v>10</v>
      </c>
      <c r="D40" t="s">
        <v>1381</v>
      </c>
      <c r="E40" s="210">
        <v>1969</v>
      </c>
      <c r="F40" s="210" t="s">
        <v>631</v>
      </c>
      <c r="G40" s="143" t="s">
        <v>632</v>
      </c>
      <c r="I40" s="143"/>
      <c r="J40" s="143"/>
      <c r="K40" s="113">
        <v>10</v>
      </c>
      <c r="L40" s="128"/>
    </row>
    <row r="41" spans="1:12">
      <c r="A41" s="212">
        <v>221</v>
      </c>
      <c r="B41" s="212" t="s">
        <v>55</v>
      </c>
      <c r="C41" s="212">
        <v>1</v>
      </c>
      <c r="D41" s="113" t="s">
        <v>402</v>
      </c>
      <c r="E41" s="212">
        <v>1966</v>
      </c>
      <c r="F41" s="212" t="s">
        <v>641</v>
      </c>
      <c r="G41" s="144" t="s">
        <v>642</v>
      </c>
      <c r="I41" s="143"/>
      <c r="J41" s="143"/>
      <c r="K41" s="113">
        <v>20</v>
      </c>
      <c r="L41" s="128"/>
    </row>
    <row r="42" spans="1:12">
      <c r="A42" s="210">
        <v>270</v>
      </c>
      <c r="B42" s="210" t="s">
        <v>55</v>
      </c>
      <c r="C42" s="210">
        <v>2</v>
      </c>
      <c r="D42" t="s">
        <v>1705</v>
      </c>
      <c r="E42" s="210">
        <v>1967</v>
      </c>
      <c r="F42" s="210" t="s">
        <v>565</v>
      </c>
      <c r="G42" s="143" t="s">
        <v>566</v>
      </c>
      <c r="I42" s="143"/>
      <c r="J42" s="143"/>
      <c r="K42" s="128">
        <v>18</v>
      </c>
      <c r="L42" s="128"/>
    </row>
    <row r="43" spans="1:12">
      <c r="A43" s="210">
        <v>279</v>
      </c>
      <c r="B43" s="210" t="s">
        <v>55</v>
      </c>
      <c r="C43" s="210">
        <v>3</v>
      </c>
      <c r="D43" t="s">
        <v>1169</v>
      </c>
      <c r="E43" s="210">
        <v>1967</v>
      </c>
      <c r="F43" s="210" t="s">
        <v>476</v>
      </c>
      <c r="G43" s="143" t="s">
        <v>477</v>
      </c>
      <c r="I43" s="143"/>
      <c r="J43" s="143"/>
      <c r="K43" s="113">
        <v>16</v>
      </c>
      <c r="L43" s="128"/>
    </row>
    <row r="44" spans="1:12">
      <c r="A44" s="210">
        <v>291</v>
      </c>
      <c r="B44" s="210" t="s">
        <v>55</v>
      </c>
      <c r="C44" s="210">
        <v>4</v>
      </c>
      <c r="D44" t="s">
        <v>2007</v>
      </c>
      <c r="E44" s="210">
        <v>1963</v>
      </c>
      <c r="F44" s="210" t="s">
        <v>549</v>
      </c>
      <c r="G44" s="143" t="s">
        <v>550</v>
      </c>
      <c r="I44" s="143"/>
      <c r="J44" s="143"/>
      <c r="K44" s="113">
        <v>15</v>
      </c>
      <c r="L44" s="128"/>
    </row>
    <row r="45" spans="1:12">
      <c r="A45" s="210">
        <v>295</v>
      </c>
      <c r="B45" s="210" t="s">
        <v>55</v>
      </c>
      <c r="C45" s="210">
        <v>5</v>
      </c>
      <c r="D45" t="s">
        <v>2011</v>
      </c>
      <c r="E45" s="210">
        <v>1965</v>
      </c>
      <c r="F45" s="210" t="s">
        <v>1561</v>
      </c>
      <c r="G45" s="143" t="s">
        <v>1562</v>
      </c>
      <c r="I45" s="143"/>
      <c r="J45" s="143"/>
      <c r="K45" s="113">
        <v>14</v>
      </c>
      <c r="L45" s="128"/>
    </row>
    <row r="46" spans="1:12">
      <c r="A46" s="210">
        <v>299</v>
      </c>
      <c r="B46" s="210" t="s">
        <v>55</v>
      </c>
      <c r="C46" s="210">
        <v>6</v>
      </c>
      <c r="D46" t="s">
        <v>1250</v>
      </c>
      <c r="E46" s="210">
        <v>1964</v>
      </c>
      <c r="F46" s="210" t="s">
        <v>733</v>
      </c>
      <c r="G46" s="143" t="s">
        <v>734</v>
      </c>
      <c r="I46" s="143"/>
      <c r="J46" s="143"/>
      <c r="K46" s="113">
        <v>13</v>
      </c>
      <c r="L46" s="128"/>
    </row>
    <row r="47" spans="1:12">
      <c r="A47" s="210">
        <v>313</v>
      </c>
      <c r="B47" s="210" t="s">
        <v>55</v>
      </c>
      <c r="C47" s="210">
        <v>7</v>
      </c>
      <c r="D47" t="s">
        <v>2022</v>
      </c>
      <c r="E47" s="210">
        <v>1964</v>
      </c>
      <c r="F47" s="210" t="s">
        <v>884</v>
      </c>
      <c r="G47" s="143" t="s">
        <v>885</v>
      </c>
      <c r="I47" s="143"/>
      <c r="J47" s="143"/>
      <c r="K47" s="113">
        <v>12</v>
      </c>
      <c r="L47" s="128"/>
    </row>
    <row r="48" spans="1:12">
      <c r="A48" s="210">
        <v>328</v>
      </c>
      <c r="B48" s="210" t="s">
        <v>55</v>
      </c>
      <c r="C48" s="210">
        <v>8</v>
      </c>
      <c r="D48" t="s">
        <v>1233</v>
      </c>
      <c r="E48" s="210">
        <v>1967</v>
      </c>
      <c r="F48" s="210" t="s">
        <v>588</v>
      </c>
      <c r="G48" s="143" t="s">
        <v>1523</v>
      </c>
      <c r="I48" s="143"/>
      <c r="J48" s="143"/>
      <c r="K48" s="113">
        <v>11</v>
      </c>
      <c r="L48" s="128"/>
    </row>
    <row r="49" spans="1:12">
      <c r="A49" s="210">
        <v>335</v>
      </c>
      <c r="B49" s="210" t="s">
        <v>55</v>
      </c>
      <c r="C49" s="210">
        <v>9</v>
      </c>
      <c r="D49" t="s">
        <v>2037</v>
      </c>
      <c r="E49" s="210">
        <v>1963</v>
      </c>
      <c r="F49" s="210" t="s">
        <v>2085</v>
      </c>
      <c r="G49" s="143" t="s">
        <v>2066</v>
      </c>
      <c r="I49" s="143"/>
      <c r="J49" s="143"/>
      <c r="K49" s="113">
        <v>10</v>
      </c>
      <c r="L49" s="128"/>
    </row>
    <row r="50" spans="1:12">
      <c r="A50" s="210">
        <v>342</v>
      </c>
      <c r="B50" s="210" t="s">
        <v>55</v>
      </c>
      <c r="C50" s="210">
        <v>10</v>
      </c>
      <c r="D50" t="s">
        <v>1304</v>
      </c>
      <c r="E50" s="210">
        <v>1967</v>
      </c>
      <c r="F50" s="210" t="s">
        <v>856</v>
      </c>
      <c r="G50" s="143" t="s">
        <v>857</v>
      </c>
      <c r="I50" s="143"/>
      <c r="J50" s="143"/>
      <c r="K50" s="113">
        <v>9</v>
      </c>
      <c r="L50" s="128"/>
    </row>
    <row r="51" spans="1:12">
      <c r="A51" s="210">
        <v>362</v>
      </c>
      <c r="B51" s="210" t="s">
        <v>55</v>
      </c>
      <c r="C51" s="210">
        <v>11</v>
      </c>
      <c r="D51" t="s">
        <v>1347</v>
      </c>
      <c r="E51" s="210">
        <v>1967</v>
      </c>
      <c r="F51" s="210" t="s">
        <v>469</v>
      </c>
      <c r="G51" s="143" t="s">
        <v>470</v>
      </c>
      <c r="I51" s="143"/>
      <c r="J51" s="143"/>
      <c r="K51" s="113">
        <v>8</v>
      </c>
      <c r="L51" s="128"/>
    </row>
    <row r="52" spans="1:12">
      <c r="A52" s="212">
        <v>310</v>
      </c>
      <c r="B52" s="212" t="s">
        <v>62</v>
      </c>
      <c r="C52" s="212">
        <v>1</v>
      </c>
      <c r="D52" s="113" t="s">
        <v>2019</v>
      </c>
      <c r="E52" s="212">
        <v>1961</v>
      </c>
      <c r="F52" s="212" t="s">
        <v>1509</v>
      </c>
      <c r="G52" s="144" t="s">
        <v>1510</v>
      </c>
      <c r="I52" s="143"/>
      <c r="J52" s="143"/>
      <c r="K52" s="113">
        <v>20</v>
      </c>
      <c r="L52" s="128"/>
    </row>
    <row r="53" spans="1:12">
      <c r="A53" s="210">
        <v>336</v>
      </c>
      <c r="B53" s="210" t="s">
        <v>62</v>
      </c>
      <c r="C53" s="210">
        <v>2</v>
      </c>
      <c r="D53" t="s">
        <v>1609</v>
      </c>
      <c r="E53" s="210">
        <v>1958</v>
      </c>
      <c r="F53" s="210" t="s">
        <v>1479</v>
      </c>
      <c r="G53" s="143" t="s">
        <v>1480</v>
      </c>
      <c r="I53" s="143"/>
      <c r="J53" s="143"/>
      <c r="K53" s="128">
        <v>18</v>
      </c>
      <c r="L53" s="128"/>
    </row>
    <row r="54" spans="1:12">
      <c r="A54" s="210">
        <v>354</v>
      </c>
      <c r="B54" s="210" t="s">
        <v>62</v>
      </c>
      <c r="C54" s="210">
        <v>3</v>
      </c>
      <c r="D54" t="s">
        <v>1605</v>
      </c>
      <c r="E54" s="210">
        <v>1962</v>
      </c>
      <c r="F54" s="210" t="s">
        <v>496</v>
      </c>
      <c r="G54" s="143" t="s">
        <v>497</v>
      </c>
      <c r="I54" s="143"/>
      <c r="J54" s="143"/>
      <c r="K54" s="113">
        <v>16</v>
      </c>
      <c r="L54" s="128"/>
    </row>
    <row r="55" spans="1:12">
      <c r="A55" s="210">
        <v>368</v>
      </c>
      <c r="B55" s="210" t="s">
        <v>62</v>
      </c>
      <c r="C55" s="210">
        <v>4</v>
      </c>
      <c r="D55" t="s">
        <v>1359</v>
      </c>
      <c r="E55" s="210">
        <v>1962</v>
      </c>
      <c r="F55" s="210" t="s">
        <v>745</v>
      </c>
      <c r="G55" s="143" t="s">
        <v>746</v>
      </c>
      <c r="I55" s="143"/>
      <c r="J55" s="143"/>
      <c r="K55" s="128">
        <v>15</v>
      </c>
      <c r="L55" s="128"/>
    </row>
    <row r="56" spans="1:12">
      <c r="A56" s="212">
        <v>325</v>
      </c>
      <c r="B56" s="212" t="s">
        <v>66</v>
      </c>
      <c r="C56" s="212">
        <v>1</v>
      </c>
      <c r="D56" s="113" t="s">
        <v>2030</v>
      </c>
      <c r="E56" s="212">
        <v>1956</v>
      </c>
      <c r="F56" s="212" t="s">
        <v>458</v>
      </c>
      <c r="G56" s="144" t="s">
        <v>459</v>
      </c>
      <c r="I56" s="143"/>
      <c r="J56" s="143"/>
      <c r="K56" s="113">
        <v>20</v>
      </c>
      <c r="L56" s="128"/>
    </row>
    <row r="57" spans="1:12">
      <c r="A57" s="212">
        <v>3</v>
      </c>
      <c r="B57" s="212" t="s">
        <v>78</v>
      </c>
      <c r="C57" s="212">
        <v>1</v>
      </c>
      <c r="D57" s="113" t="s">
        <v>1866</v>
      </c>
      <c r="E57" s="212">
        <v>1987</v>
      </c>
      <c r="F57" s="212" t="s">
        <v>641</v>
      </c>
      <c r="G57" s="144" t="s">
        <v>642</v>
      </c>
      <c r="I57" s="143"/>
      <c r="J57" s="143"/>
      <c r="K57" s="113">
        <v>40</v>
      </c>
      <c r="L57" s="128"/>
    </row>
    <row r="58" spans="1:12">
      <c r="A58" s="210">
        <v>4</v>
      </c>
      <c r="B58" s="210" t="s">
        <v>78</v>
      </c>
      <c r="C58" s="210">
        <v>2</v>
      </c>
      <c r="D58" t="s">
        <v>1726</v>
      </c>
      <c r="E58" s="210">
        <v>1992</v>
      </c>
      <c r="F58" s="210" t="s">
        <v>445</v>
      </c>
      <c r="G58" s="143" t="s">
        <v>446</v>
      </c>
      <c r="I58" s="143"/>
      <c r="J58" s="143"/>
      <c r="K58" s="113">
        <v>38</v>
      </c>
      <c r="L58" s="128"/>
    </row>
    <row r="59" spans="1:12">
      <c r="A59" s="210">
        <v>5</v>
      </c>
      <c r="B59" s="210" t="s">
        <v>78</v>
      </c>
      <c r="C59" s="210">
        <v>3</v>
      </c>
      <c r="D59" t="s">
        <v>1467</v>
      </c>
      <c r="E59" s="210">
        <v>1989</v>
      </c>
      <c r="F59" s="210" t="s">
        <v>641</v>
      </c>
      <c r="G59" s="143" t="s">
        <v>642</v>
      </c>
      <c r="I59" s="143"/>
      <c r="J59" s="143"/>
      <c r="K59" s="113">
        <v>36</v>
      </c>
      <c r="L59" s="128"/>
    </row>
    <row r="60" spans="1:12">
      <c r="A60" s="210">
        <v>6</v>
      </c>
      <c r="B60" s="210" t="s">
        <v>78</v>
      </c>
      <c r="C60" s="210">
        <v>4</v>
      </c>
      <c r="D60" t="s">
        <v>453</v>
      </c>
      <c r="E60" s="210">
        <v>1992</v>
      </c>
      <c r="F60" s="210" t="s">
        <v>445</v>
      </c>
      <c r="G60" s="143" t="s">
        <v>446</v>
      </c>
      <c r="I60" s="143"/>
      <c r="J60" s="143"/>
      <c r="K60" s="113">
        <v>35</v>
      </c>
      <c r="L60" s="128"/>
    </row>
    <row r="61" spans="1:12">
      <c r="A61" s="210">
        <v>18</v>
      </c>
      <c r="B61" s="210" t="s">
        <v>78</v>
      </c>
      <c r="C61" s="210">
        <v>6</v>
      </c>
      <c r="D61" t="s">
        <v>408</v>
      </c>
      <c r="E61" s="210">
        <v>1987</v>
      </c>
      <c r="F61" s="210" t="s">
        <v>478</v>
      </c>
      <c r="G61" s="143" t="s">
        <v>479</v>
      </c>
      <c r="I61" s="143"/>
      <c r="J61" s="143"/>
      <c r="K61" s="113">
        <v>34</v>
      </c>
      <c r="L61" s="128"/>
    </row>
    <row r="62" spans="1:12">
      <c r="A62" s="210">
        <v>19</v>
      </c>
      <c r="B62" s="210" t="s">
        <v>78</v>
      </c>
      <c r="C62" s="210">
        <v>7</v>
      </c>
      <c r="D62" t="s">
        <v>516</v>
      </c>
      <c r="E62" s="210">
        <v>1986</v>
      </c>
      <c r="F62" s="210" t="s">
        <v>517</v>
      </c>
      <c r="G62" s="143" t="s">
        <v>518</v>
      </c>
      <c r="I62" s="143"/>
      <c r="J62" s="143"/>
      <c r="K62" s="113">
        <v>33</v>
      </c>
      <c r="L62" s="128"/>
    </row>
    <row r="63" spans="1:12">
      <c r="A63" s="210">
        <v>27</v>
      </c>
      <c r="B63" s="210" t="s">
        <v>78</v>
      </c>
      <c r="C63" s="210">
        <v>9</v>
      </c>
      <c r="D63" t="s">
        <v>1873</v>
      </c>
      <c r="E63" s="210">
        <v>1989</v>
      </c>
      <c r="F63" s="210" t="s">
        <v>1509</v>
      </c>
      <c r="G63" s="143" t="s">
        <v>1510</v>
      </c>
      <c r="I63" s="143"/>
      <c r="J63" s="143"/>
      <c r="K63" s="113">
        <v>32</v>
      </c>
      <c r="L63" s="128"/>
    </row>
    <row r="64" spans="1:12">
      <c r="A64" s="210">
        <v>41</v>
      </c>
      <c r="B64" s="210" t="s">
        <v>78</v>
      </c>
      <c r="C64" s="210">
        <v>10</v>
      </c>
      <c r="D64" t="s">
        <v>1880</v>
      </c>
      <c r="E64" s="210">
        <v>1990</v>
      </c>
      <c r="F64" s="210" t="s">
        <v>884</v>
      </c>
      <c r="G64" s="143" t="s">
        <v>885</v>
      </c>
      <c r="I64" s="143"/>
      <c r="J64" s="143"/>
      <c r="K64" s="113">
        <v>31</v>
      </c>
      <c r="L64" s="128"/>
    </row>
    <row r="65" spans="1:12">
      <c r="A65" s="210">
        <v>43</v>
      </c>
      <c r="B65" s="210" t="s">
        <v>78</v>
      </c>
      <c r="C65" s="210">
        <v>11</v>
      </c>
      <c r="D65" t="s">
        <v>1881</v>
      </c>
      <c r="E65" s="210">
        <v>1988</v>
      </c>
      <c r="F65" s="210" t="s">
        <v>552</v>
      </c>
      <c r="G65" s="143" t="s">
        <v>553</v>
      </c>
      <c r="I65" s="143"/>
      <c r="J65" s="143"/>
      <c r="K65" s="113">
        <v>30</v>
      </c>
      <c r="L65" s="128"/>
    </row>
    <row r="66" spans="1:12">
      <c r="A66" s="210">
        <v>49</v>
      </c>
      <c r="B66" s="210" t="s">
        <v>78</v>
      </c>
      <c r="C66" s="210">
        <v>12</v>
      </c>
      <c r="D66" t="s">
        <v>1493</v>
      </c>
      <c r="E66" s="210">
        <v>1986</v>
      </c>
      <c r="F66" s="210" t="s">
        <v>962</v>
      </c>
      <c r="G66" s="143" t="s">
        <v>963</v>
      </c>
      <c r="I66" s="143"/>
      <c r="J66" s="143"/>
      <c r="K66" s="113">
        <v>29</v>
      </c>
      <c r="L66" s="128"/>
    </row>
    <row r="67" spans="1:12">
      <c r="A67" s="210">
        <v>58</v>
      </c>
      <c r="B67" s="210" t="s">
        <v>78</v>
      </c>
      <c r="C67" s="210">
        <v>13</v>
      </c>
      <c r="D67" t="s">
        <v>1886</v>
      </c>
      <c r="E67" s="210">
        <v>1991</v>
      </c>
      <c r="F67" s="210" t="s">
        <v>641</v>
      </c>
      <c r="G67" s="143" t="s">
        <v>642</v>
      </c>
      <c r="I67" s="143"/>
      <c r="J67" s="143"/>
      <c r="K67" s="113">
        <v>28</v>
      </c>
      <c r="L67" s="128"/>
    </row>
    <row r="68" spans="1:12">
      <c r="A68" s="210">
        <v>80</v>
      </c>
      <c r="B68" s="210" t="s">
        <v>78</v>
      </c>
      <c r="C68" s="210">
        <v>14</v>
      </c>
      <c r="D68" t="s">
        <v>1748</v>
      </c>
      <c r="E68" s="210">
        <v>1989</v>
      </c>
      <c r="F68" s="210" t="s">
        <v>631</v>
      </c>
      <c r="G68" s="143" t="s">
        <v>632</v>
      </c>
      <c r="I68" s="143"/>
      <c r="J68" s="143"/>
      <c r="K68" s="113">
        <v>27</v>
      </c>
      <c r="L68" s="128"/>
    </row>
    <row r="69" spans="1:12">
      <c r="A69" s="210">
        <v>81</v>
      </c>
      <c r="B69" s="210" t="s">
        <v>78</v>
      </c>
      <c r="C69" s="210">
        <v>15</v>
      </c>
      <c r="D69" t="s">
        <v>575</v>
      </c>
      <c r="E69" s="210">
        <v>1987</v>
      </c>
      <c r="F69" s="210" t="s">
        <v>549</v>
      </c>
      <c r="G69" s="143" t="s">
        <v>550</v>
      </c>
      <c r="I69" s="143"/>
      <c r="J69" s="143"/>
      <c r="K69" s="113">
        <v>26</v>
      </c>
      <c r="L69" s="128"/>
    </row>
    <row r="70" spans="1:12">
      <c r="A70" s="210">
        <v>87</v>
      </c>
      <c r="B70" s="210" t="s">
        <v>78</v>
      </c>
      <c r="C70" s="210">
        <v>16</v>
      </c>
      <c r="D70" t="s">
        <v>709</v>
      </c>
      <c r="E70" s="210">
        <v>1986</v>
      </c>
      <c r="F70" s="210" t="s">
        <v>552</v>
      </c>
      <c r="G70" s="143" t="s">
        <v>553</v>
      </c>
      <c r="I70" s="143"/>
      <c r="J70" s="143"/>
      <c r="K70" s="113">
        <v>25</v>
      </c>
      <c r="L70" s="128"/>
    </row>
    <row r="71" spans="1:12">
      <c r="A71" s="210">
        <v>124</v>
      </c>
      <c r="B71" s="210" t="s">
        <v>78</v>
      </c>
      <c r="C71" s="210">
        <v>17</v>
      </c>
      <c r="D71" t="s">
        <v>1906</v>
      </c>
      <c r="E71" s="210">
        <v>1984</v>
      </c>
      <c r="F71" s="210" t="s">
        <v>1533</v>
      </c>
      <c r="G71" s="143" t="s">
        <v>1534</v>
      </c>
      <c r="I71" s="143"/>
      <c r="J71" s="143"/>
      <c r="K71" s="113">
        <v>24</v>
      </c>
      <c r="L71" s="128"/>
    </row>
    <row r="72" spans="1:12">
      <c r="A72" s="210">
        <v>134</v>
      </c>
      <c r="B72" s="210" t="s">
        <v>78</v>
      </c>
      <c r="C72" s="210">
        <v>18</v>
      </c>
      <c r="D72" t="s">
        <v>1912</v>
      </c>
      <c r="E72" s="210">
        <v>1992</v>
      </c>
      <c r="F72" s="210" t="s">
        <v>2082</v>
      </c>
      <c r="G72" s="143" t="s">
        <v>2063</v>
      </c>
      <c r="I72" s="143"/>
      <c r="J72" s="143"/>
      <c r="K72" s="113">
        <v>23</v>
      </c>
      <c r="L72" s="128"/>
    </row>
    <row r="73" spans="1:12">
      <c r="A73" s="210">
        <v>144</v>
      </c>
      <c r="B73" s="210" t="s">
        <v>78</v>
      </c>
      <c r="C73" s="210">
        <v>20</v>
      </c>
      <c r="D73" t="s">
        <v>1918</v>
      </c>
      <c r="E73" s="210">
        <v>1983</v>
      </c>
      <c r="F73" s="210" t="s">
        <v>565</v>
      </c>
      <c r="G73" s="143" t="s">
        <v>566</v>
      </c>
      <c r="I73" s="143"/>
      <c r="J73" s="143"/>
      <c r="K73" s="113">
        <v>22</v>
      </c>
      <c r="L73" s="128"/>
    </row>
    <row r="74" spans="1:12">
      <c r="A74" s="210">
        <v>148</v>
      </c>
      <c r="B74" s="210" t="s">
        <v>78</v>
      </c>
      <c r="C74" s="210">
        <v>21</v>
      </c>
      <c r="D74" t="s">
        <v>1921</v>
      </c>
      <c r="E74" s="210">
        <v>1988</v>
      </c>
      <c r="F74" s="210" t="s">
        <v>2077</v>
      </c>
      <c r="G74" s="143" t="s">
        <v>2065</v>
      </c>
      <c r="I74" s="143"/>
      <c r="J74" s="143"/>
      <c r="K74" s="113">
        <v>21</v>
      </c>
      <c r="L74" s="128"/>
    </row>
    <row r="75" spans="1:12">
      <c r="A75" s="210">
        <v>189</v>
      </c>
      <c r="B75" s="210" t="s">
        <v>78</v>
      </c>
      <c r="C75" s="210">
        <v>22</v>
      </c>
      <c r="D75" t="s">
        <v>1565</v>
      </c>
      <c r="E75" s="210">
        <v>1988</v>
      </c>
      <c r="F75" s="210" t="s">
        <v>445</v>
      </c>
      <c r="G75" s="143" t="s">
        <v>446</v>
      </c>
      <c r="I75" s="143"/>
      <c r="J75" s="143"/>
      <c r="K75" s="113">
        <v>20</v>
      </c>
      <c r="L75" s="128"/>
    </row>
    <row r="76" spans="1:12">
      <c r="A76" s="210">
        <v>199</v>
      </c>
      <c r="B76" s="210" t="s">
        <v>78</v>
      </c>
      <c r="C76" s="210">
        <v>23</v>
      </c>
      <c r="D76" t="s">
        <v>1578</v>
      </c>
      <c r="E76" s="210">
        <v>1984</v>
      </c>
      <c r="F76" s="210" t="s">
        <v>641</v>
      </c>
      <c r="G76" s="143" t="s">
        <v>642</v>
      </c>
      <c r="I76" s="143"/>
      <c r="J76" s="143"/>
      <c r="K76" s="113">
        <v>19</v>
      </c>
      <c r="L76" s="128"/>
    </row>
    <row r="77" spans="1:12">
      <c r="A77" s="210">
        <v>329</v>
      </c>
      <c r="B77" s="210" t="s">
        <v>78</v>
      </c>
      <c r="C77" s="210">
        <v>25</v>
      </c>
      <c r="D77" t="s">
        <v>2033</v>
      </c>
      <c r="E77" s="210">
        <v>1984</v>
      </c>
      <c r="F77" s="210" t="s">
        <v>2089</v>
      </c>
      <c r="G77" s="143" t="s">
        <v>2070</v>
      </c>
      <c r="I77" s="143"/>
      <c r="J77" s="143"/>
      <c r="K77" s="113">
        <v>18</v>
      </c>
      <c r="L77" s="128"/>
    </row>
    <row r="78" spans="1:12">
      <c r="A78" s="212">
        <v>7</v>
      </c>
      <c r="B78" s="212" t="s">
        <v>85</v>
      </c>
      <c r="C78" s="212">
        <v>1</v>
      </c>
      <c r="D78" s="113" t="s">
        <v>1867</v>
      </c>
      <c r="E78" s="212">
        <v>1980</v>
      </c>
      <c r="F78" s="212" t="s">
        <v>2077</v>
      </c>
      <c r="G78" s="144" t="s">
        <v>2057</v>
      </c>
      <c r="I78" s="143"/>
      <c r="J78" s="143"/>
      <c r="K78" s="113">
        <v>40</v>
      </c>
      <c r="L78" s="128"/>
    </row>
    <row r="79" spans="1:12">
      <c r="A79" s="210">
        <v>12</v>
      </c>
      <c r="B79" s="210" t="s">
        <v>85</v>
      </c>
      <c r="C79" s="210">
        <v>2</v>
      </c>
      <c r="D79" t="s">
        <v>1477</v>
      </c>
      <c r="E79" s="210">
        <v>1982</v>
      </c>
      <c r="F79" s="210" t="s">
        <v>458</v>
      </c>
      <c r="G79" s="143" t="s">
        <v>459</v>
      </c>
      <c r="I79" s="143"/>
      <c r="J79" s="143"/>
      <c r="K79" s="113">
        <v>38</v>
      </c>
      <c r="L79" s="128"/>
    </row>
    <row r="80" spans="1:12">
      <c r="A80" s="210">
        <v>13</v>
      </c>
      <c r="B80" s="210" t="s">
        <v>85</v>
      </c>
      <c r="C80" s="210">
        <v>3</v>
      </c>
      <c r="D80" t="s">
        <v>1869</v>
      </c>
      <c r="E80" s="210">
        <v>1978</v>
      </c>
      <c r="F80" s="210" t="s">
        <v>641</v>
      </c>
      <c r="G80" s="143" t="s">
        <v>642</v>
      </c>
      <c r="I80" s="143"/>
      <c r="J80" s="143"/>
      <c r="K80" s="113">
        <v>36</v>
      </c>
      <c r="L80" s="128"/>
    </row>
    <row r="81" spans="1:12">
      <c r="A81" s="210">
        <v>22</v>
      </c>
      <c r="B81" s="210" t="s">
        <v>85</v>
      </c>
      <c r="C81" s="210">
        <v>4</v>
      </c>
      <c r="D81" t="s">
        <v>1870</v>
      </c>
      <c r="E81" s="210">
        <v>1980</v>
      </c>
      <c r="F81" s="210" t="s">
        <v>2079</v>
      </c>
      <c r="G81" s="143" t="s">
        <v>2059</v>
      </c>
      <c r="I81" s="143"/>
      <c r="J81" s="143"/>
      <c r="K81" s="113">
        <v>35</v>
      </c>
      <c r="L81" s="128"/>
    </row>
    <row r="82" spans="1:12">
      <c r="A82" s="210">
        <v>23</v>
      </c>
      <c r="B82" s="210" t="s">
        <v>85</v>
      </c>
      <c r="C82" s="210">
        <v>5</v>
      </c>
      <c r="D82" t="s">
        <v>1871</v>
      </c>
      <c r="E82" s="210">
        <v>1981</v>
      </c>
      <c r="F82" s="210" t="s">
        <v>1582</v>
      </c>
      <c r="G82" s="143" t="s">
        <v>1583</v>
      </c>
      <c r="I82" s="143"/>
      <c r="J82" s="143"/>
      <c r="K82" s="113">
        <v>34</v>
      </c>
      <c r="L82" s="128"/>
    </row>
    <row r="83" spans="1:12">
      <c r="A83" s="210">
        <v>26</v>
      </c>
      <c r="B83" s="210" t="s">
        <v>85</v>
      </c>
      <c r="C83" s="210">
        <v>6</v>
      </c>
      <c r="D83" t="s">
        <v>1486</v>
      </c>
      <c r="E83" s="210">
        <v>1979</v>
      </c>
      <c r="F83" s="210" t="s">
        <v>445</v>
      </c>
      <c r="G83" s="143" t="s">
        <v>446</v>
      </c>
      <c r="I83" s="143"/>
      <c r="J83" s="143"/>
      <c r="K83" s="113">
        <v>33</v>
      </c>
      <c r="L83" s="128"/>
    </row>
    <row r="84" spans="1:12">
      <c r="A84" s="210">
        <v>28</v>
      </c>
      <c r="B84" s="210" t="s">
        <v>85</v>
      </c>
      <c r="C84" s="210">
        <v>7</v>
      </c>
      <c r="D84" t="s">
        <v>707</v>
      </c>
      <c r="E84" s="210">
        <v>1979</v>
      </c>
      <c r="F84" s="210" t="s">
        <v>689</v>
      </c>
      <c r="G84" s="143" t="s">
        <v>690</v>
      </c>
      <c r="I84" s="143"/>
      <c r="J84" s="143"/>
      <c r="K84" s="113">
        <v>32</v>
      </c>
      <c r="L84" s="128"/>
    </row>
    <row r="85" spans="1:12">
      <c r="A85" s="210">
        <v>29</v>
      </c>
      <c r="B85" s="210" t="s">
        <v>85</v>
      </c>
      <c r="C85" s="210">
        <v>8</v>
      </c>
      <c r="D85" t="s">
        <v>411</v>
      </c>
      <c r="E85" s="210">
        <v>1982</v>
      </c>
      <c r="F85" s="210" t="s">
        <v>458</v>
      </c>
      <c r="G85" s="143" t="s">
        <v>459</v>
      </c>
      <c r="I85" s="143"/>
      <c r="J85" s="143"/>
      <c r="K85" s="113">
        <v>31</v>
      </c>
      <c r="L85" s="128"/>
    </row>
    <row r="86" spans="1:12">
      <c r="A86" s="210">
        <v>34</v>
      </c>
      <c r="B86" s="210" t="s">
        <v>85</v>
      </c>
      <c r="C86" s="210">
        <v>9</v>
      </c>
      <c r="D86" t="s">
        <v>1876</v>
      </c>
      <c r="E86" s="210">
        <v>1982</v>
      </c>
      <c r="F86" s="210" t="s">
        <v>1505</v>
      </c>
      <c r="G86" s="143" t="s">
        <v>1506</v>
      </c>
      <c r="I86" s="143"/>
      <c r="J86" s="143"/>
      <c r="K86" s="113">
        <v>30</v>
      </c>
      <c r="L86" s="128"/>
    </row>
    <row r="87" spans="1:12">
      <c r="A87" s="210">
        <v>44</v>
      </c>
      <c r="B87" s="210" t="s">
        <v>85</v>
      </c>
      <c r="C87" s="210">
        <v>10</v>
      </c>
      <c r="D87" t="s">
        <v>522</v>
      </c>
      <c r="E87" s="210">
        <v>1979</v>
      </c>
      <c r="F87" s="210" t="s">
        <v>523</v>
      </c>
      <c r="G87" s="143" t="s">
        <v>2061</v>
      </c>
      <c r="I87" s="143"/>
      <c r="J87" s="143"/>
      <c r="K87" s="113">
        <v>29</v>
      </c>
      <c r="L87" s="128"/>
    </row>
    <row r="88" spans="1:12">
      <c r="A88" s="210">
        <v>69</v>
      </c>
      <c r="B88" s="210" t="s">
        <v>85</v>
      </c>
      <c r="C88" s="210">
        <v>11</v>
      </c>
      <c r="D88" t="s">
        <v>413</v>
      </c>
      <c r="E88" s="210">
        <v>1981</v>
      </c>
      <c r="F88" s="210" t="s">
        <v>565</v>
      </c>
      <c r="G88" s="143" t="s">
        <v>566</v>
      </c>
      <c r="I88" s="143"/>
      <c r="J88" s="143"/>
      <c r="K88" s="113">
        <v>28</v>
      </c>
      <c r="L88" s="128"/>
    </row>
    <row r="89" spans="1:12">
      <c r="A89" s="210">
        <v>83</v>
      </c>
      <c r="B89" s="210" t="s">
        <v>85</v>
      </c>
      <c r="C89" s="210">
        <v>12</v>
      </c>
      <c r="D89" t="s">
        <v>667</v>
      </c>
      <c r="E89" s="210">
        <v>1979</v>
      </c>
      <c r="F89" s="210" t="s">
        <v>668</v>
      </c>
      <c r="G89" s="143" t="s">
        <v>1522</v>
      </c>
      <c r="I89" s="143"/>
      <c r="J89" s="143"/>
      <c r="K89" s="113">
        <v>27</v>
      </c>
      <c r="L89" s="128"/>
    </row>
    <row r="90" spans="1:12">
      <c r="A90" s="210">
        <v>86</v>
      </c>
      <c r="B90" s="210" t="s">
        <v>85</v>
      </c>
      <c r="C90" s="210">
        <v>13</v>
      </c>
      <c r="D90" t="s">
        <v>1895</v>
      </c>
      <c r="E90" s="210">
        <v>1980</v>
      </c>
      <c r="F90" s="210" t="s">
        <v>2077</v>
      </c>
      <c r="G90" s="143" t="s">
        <v>2057</v>
      </c>
      <c r="I90" s="143"/>
      <c r="J90" s="143"/>
      <c r="K90" s="113">
        <v>26</v>
      </c>
      <c r="L90" s="128"/>
    </row>
    <row r="91" spans="1:12">
      <c r="A91" s="210">
        <v>90</v>
      </c>
      <c r="B91" s="210" t="s">
        <v>85</v>
      </c>
      <c r="C91" s="210">
        <v>14</v>
      </c>
      <c r="D91" t="s">
        <v>561</v>
      </c>
      <c r="E91" s="210">
        <v>1982</v>
      </c>
      <c r="F91" s="210" t="s">
        <v>562</v>
      </c>
      <c r="G91" s="143" t="s">
        <v>563</v>
      </c>
      <c r="I91" s="143"/>
      <c r="J91" s="143"/>
      <c r="K91" s="113">
        <v>25</v>
      </c>
      <c r="L91" s="128"/>
    </row>
    <row r="92" spans="1:12">
      <c r="A92" s="210">
        <v>94</v>
      </c>
      <c r="B92" s="210" t="s">
        <v>85</v>
      </c>
      <c r="C92" s="210">
        <v>15</v>
      </c>
      <c r="D92" t="s">
        <v>1897</v>
      </c>
      <c r="E92" s="210">
        <v>1980</v>
      </c>
      <c r="F92" s="210" t="s">
        <v>641</v>
      </c>
      <c r="G92" s="143" t="s">
        <v>642</v>
      </c>
      <c r="I92" s="143"/>
      <c r="J92" s="143"/>
      <c r="K92" s="113">
        <v>24</v>
      </c>
      <c r="L92" s="128"/>
    </row>
    <row r="93" spans="1:12">
      <c r="A93" s="210">
        <v>96</v>
      </c>
      <c r="B93" s="210" t="s">
        <v>85</v>
      </c>
      <c r="C93" s="210">
        <v>16</v>
      </c>
      <c r="D93" t="s">
        <v>623</v>
      </c>
      <c r="E93" s="210">
        <v>1978</v>
      </c>
      <c r="F93" s="210" t="s">
        <v>486</v>
      </c>
      <c r="G93" s="143" t="s">
        <v>487</v>
      </c>
      <c r="I93" s="143"/>
      <c r="J93" s="143"/>
      <c r="K93" s="113">
        <v>23</v>
      </c>
      <c r="L93" s="128"/>
    </row>
    <row r="94" spans="1:12">
      <c r="A94" s="210">
        <v>99</v>
      </c>
      <c r="B94" s="210" t="s">
        <v>85</v>
      </c>
      <c r="C94" s="210">
        <v>17</v>
      </c>
      <c r="D94" t="s">
        <v>601</v>
      </c>
      <c r="E94" s="210">
        <v>1980</v>
      </c>
      <c r="F94" s="210" t="s">
        <v>602</v>
      </c>
      <c r="G94" s="143" t="s">
        <v>603</v>
      </c>
      <c r="I94" s="143"/>
      <c r="J94" s="143"/>
      <c r="K94" s="113">
        <v>22</v>
      </c>
      <c r="L94" s="128"/>
    </row>
    <row r="95" spans="1:12">
      <c r="A95" s="210">
        <v>103</v>
      </c>
      <c r="B95" s="210" t="s">
        <v>85</v>
      </c>
      <c r="C95" s="210">
        <v>18</v>
      </c>
      <c r="D95" t="s">
        <v>1515</v>
      </c>
      <c r="E95" s="210">
        <v>1981</v>
      </c>
      <c r="F95" s="210" t="s">
        <v>962</v>
      </c>
      <c r="G95" s="143" t="s">
        <v>963</v>
      </c>
      <c r="I95" s="143"/>
      <c r="J95" s="143"/>
      <c r="K95" s="113">
        <v>21</v>
      </c>
      <c r="L95" s="128"/>
    </row>
    <row r="96" spans="1:12">
      <c r="A96" s="210">
        <v>107</v>
      </c>
      <c r="B96" s="210" t="s">
        <v>85</v>
      </c>
      <c r="C96" s="210">
        <v>19</v>
      </c>
      <c r="D96" t="s">
        <v>1743</v>
      </c>
      <c r="E96" s="210">
        <v>1979</v>
      </c>
      <c r="F96" s="210" t="s">
        <v>496</v>
      </c>
      <c r="G96" s="143" t="s">
        <v>497</v>
      </c>
      <c r="I96" s="143"/>
      <c r="J96" s="143"/>
      <c r="K96" s="113">
        <v>20</v>
      </c>
      <c r="L96" s="128"/>
    </row>
    <row r="97" spans="1:12">
      <c r="A97" s="210">
        <v>109</v>
      </c>
      <c r="B97" s="210" t="s">
        <v>85</v>
      </c>
      <c r="C97" s="210">
        <v>20</v>
      </c>
      <c r="D97" t="s">
        <v>744</v>
      </c>
      <c r="E97" s="210">
        <v>1978</v>
      </c>
      <c r="F97" s="210" t="s">
        <v>2078</v>
      </c>
      <c r="G97" s="143" t="s">
        <v>2058</v>
      </c>
      <c r="I97" s="143"/>
      <c r="J97" s="143"/>
      <c r="K97" s="113">
        <v>19</v>
      </c>
      <c r="L97" s="128"/>
    </row>
    <row r="98" spans="1:12">
      <c r="A98" s="210">
        <v>161</v>
      </c>
      <c r="B98" s="210" t="s">
        <v>85</v>
      </c>
      <c r="C98" s="210">
        <v>21</v>
      </c>
      <c r="D98" t="s">
        <v>1927</v>
      </c>
      <c r="E98" s="210">
        <v>1979</v>
      </c>
      <c r="F98" s="210" t="s">
        <v>478</v>
      </c>
      <c r="G98" s="143" t="s">
        <v>479</v>
      </c>
      <c r="I98" s="143"/>
      <c r="J98" s="143"/>
      <c r="K98" s="113">
        <v>18</v>
      </c>
      <c r="L98" s="128"/>
    </row>
    <row r="99" spans="1:12">
      <c r="A99" s="210">
        <v>164</v>
      </c>
      <c r="B99" s="210" t="s">
        <v>85</v>
      </c>
      <c r="C99" s="210">
        <v>22</v>
      </c>
      <c r="D99" t="s">
        <v>1577</v>
      </c>
      <c r="E99" s="210">
        <v>1981</v>
      </c>
      <c r="F99" s="210" t="s">
        <v>641</v>
      </c>
      <c r="G99" s="143" t="s">
        <v>642</v>
      </c>
      <c r="I99" s="143"/>
      <c r="J99" s="143"/>
      <c r="K99" s="113">
        <v>17</v>
      </c>
      <c r="L99" s="128"/>
    </row>
    <row r="100" spans="1:12">
      <c r="A100" s="210">
        <v>173</v>
      </c>
      <c r="B100" s="210" t="s">
        <v>85</v>
      </c>
      <c r="C100" s="210">
        <v>23</v>
      </c>
      <c r="D100" t="s">
        <v>839</v>
      </c>
      <c r="E100" s="210">
        <v>1978</v>
      </c>
      <c r="F100" s="210" t="s">
        <v>481</v>
      </c>
      <c r="G100" s="143" t="s">
        <v>482</v>
      </c>
      <c r="I100" s="143"/>
      <c r="J100" s="143"/>
      <c r="K100" s="113">
        <v>16</v>
      </c>
      <c r="L100" s="128"/>
    </row>
    <row r="101" spans="1:12">
      <c r="A101" s="210">
        <v>214</v>
      </c>
      <c r="B101" s="210" t="s">
        <v>85</v>
      </c>
      <c r="C101" s="210">
        <v>24</v>
      </c>
      <c r="D101" t="s">
        <v>1576</v>
      </c>
      <c r="E101" s="210">
        <v>1980</v>
      </c>
      <c r="F101" s="210" t="s">
        <v>1488</v>
      </c>
      <c r="G101" s="143" t="s">
        <v>1489</v>
      </c>
      <c r="I101" s="143"/>
      <c r="J101" s="143"/>
      <c r="K101" s="113">
        <v>15</v>
      </c>
      <c r="L101" s="128"/>
    </row>
    <row r="102" spans="1:12">
      <c r="A102" s="210">
        <v>225</v>
      </c>
      <c r="B102" s="210" t="s">
        <v>85</v>
      </c>
      <c r="C102" s="210">
        <v>25</v>
      </c>
      <c r="D102" t="s">
        <v>837</v>
      </c>
      <c r="E102" s="210">
        <v>1978</v>
      </c>
      <c r="F102" s="210" t="s">
        <v>469</v>
      </c>
      <c r="G102" s="143" t="s">
        <v>470</v>
      </c>
      <c r="I102" s="143"/>
      <c r="J102" s="143"/>
      <c r="K102" s="113">
        <v>14</v>
      </c>
      <c r="L102" s="128"/>
    </row>
    <row r="103" spans="1:12">
      <c r="A103" s="210">
        <v>241</v>
      </c>
      <c r="B103" s="210" t="s">
        <v>85</v>
      </c>
      <c r="C103" s="210">
        <v>26</v>
      </c>
      <c r="D103" t="s">
        <v>1972</v>
      </c>
      <c r="E103" s="210">
        <v>1980</v>
      </c>
      <c r="F103" s="210" t="s">
        <v>481</v>
      </c>
      <c r="G103" s="143" t="s">
        <v>482</v>
      </c>
      <c r="I103" s="143"/>
      <c r="J103" s="143"/>
      <c r="K103" s="113">
        <v>13</v>
      </c>
      <c r="L103" s="128"/>
    </row>
    <row r="104" spans="1:12">
      <c r="A104" s="210">
        <v>271</v>
      </c>
      <c r="B104" s="210" t="s">
        <v>85</v>
      </c>
      <c r="C104" s="210">
        <v>27</v>
      </c>
      <c r="D104" t="s">
        <v>1991</v>
      </c>
      <c r="E104" s="210">
        <v>1981</v>
      </c>
      <c r="F104" s="210" t="s">
        <v>2085</v>
      </c>
      <c r="G104" s="143" t="s">
        <v>2066</v>
      </c>
      <c r="I104" s="143"/>
      <c r="J104" s="143"/>
      <c r="K104" s="113">
        <v>12</v>
      </c>
      <c r="L104" s="128"/>
    </row>
    <row r="105" spans="1:12">
      <c r="A105" s="210">
        <v>273</v>
      </c>
      <c r="B105" s="210" t="s">
        <v>85</v>
      </c>
      <c r="C105" s="210">
        <v>28</v>
      </c>
      <c r="D105" t="s">
        <v>1992</v>
      </c>
      <c r="E105" s="210">
        <v>1980</v>
      </c>
      <c r="F105" s="210" t="s">
        <v>2077</v>
      </c>
      <c r="G105" s="143" t="s">
        <v>2057</v>
      </c>
      <c r="I105" s="143"/>
      <c r="J105" s="143"/>
      <c r="K105" s="113">
        <v>11</v>
      </c>
      <c r="L105" s="128"/>
    </row>
    <row r="106" spans="1:12">
      <c r="A106" s="210">
        <v>287</v>
      </c>
      <c r="B106" s="210" t="s">
        <v>85</v>
      </c>
      <c r="C106" s="210">
        <v>29</v>
      </c>
      <c r="D106" t="s">
        <v>2004</v>
      </c>
      <c r="E106" s="210">
        <v>1978</v>
      </c>
      <c r="F106" s="210" t="s">
        <v>526</v>
      </c>
      <c r="G106" s="143" t="s">
        <v>527</v>
      </c>
      <c r="I106" s="143"/>
      <c r="J106" s="143"/>
      <c r="K106" s="113">
        <v>10</v>
      </c>
      <c r="L106" s="128"/>
    </row>
    <row r="107" spans="1:12">
      <c r="A107" s="210">
        <v>305</v>
      </c>
      <c r="B107" s="210" t="s">
        <v>85</v>
      </c>
      <c r="C107" s="210">
        <v>30</v>
      </c>
      <c r="D107" t="s">
        <v>2016</v>
      </c>
      <c r="E107" s="210">
        <v>1979</v>
      </c>
      <c r="F107" s="210" t="s">
        <v>2086</v>
      </c>
      <c r="G107" s="143" t="s">
        <v>2067</v>
      </c>
      <c r="I107" s="143"/>
      <c r="J107" s="143"/>
      <c r="K107" s="113">
        <v>9</v>
      </c>
      <c r="L107" s="128"/>
    </row>
    <row r="108" spans="1:12">
      <c r="A108" s="210">
        <v>343</v>
      </c>
      <c r="B108" s="210" t="s">
        <v>85</v>
      </c>
      <c r="C108" s="210">
        <v>31</v>
      </c>
      <c r="D108" t="s">
        <v>2041</v>
      </c>
      <c r="E108" s="210">
        <v>1978</v>
      </c>
      <c r="F108" s="210" t="s">
        <v>565</v>
      </c>
      <c r="G108" s="143" t="s">
        <v>566</v>
      </c>
      <c r="I108" s="143"/>
      <c r="J108" s="143"/>
      <c r="K108" s="113">
        <v>8</v>
      </c>
      <c r="L108" s="128"/>
    </row>
    <row r="109" spans="1:12">
      <c r="A109" s="212">
        <v>2</v>
      </c>
      <c r="B109" s="212" t="s">
        <v>88</v>
      </c>
      <c r="C109" s="212">
        <v>1</v>
      </c>
      <c r="D109" s="113" t="s">
        <v>1464</v>
      </c>
      <c r="E109" s="212">
        <v>1973</v>
      </c>
      <c r="F109" s="212" t="s">
        <v>1465</v>
      </c>
      <c r="G109" s="144" t="s">
        <v>1466</v>
      </c>
      <c r="I109" s="143"/>
      <c r="J109" s="143"/>
      <c r="K109" s="113">
        <v>40</v>
      </c>
      <c r="L109" s="128"/>
    </row>
    <row r="110" spans="1:12">
      <c r="A110" s="210">
        <v>8</v>
      </c>
      <c r="B110" s="210" t="s">
        <v>88</v>
      </c>
      <c r="C110" s="210">
        <v>2</v>
      </c>
      <c r="D110" t="s">
        <v>429</v>
      </c>
      <c r="E110" s="210">
        <v>1976</v>
      </c>
      <c r="F110" s="210" t="s">
        <v>458</v>
      </c>
      <c r="G110" s="143" t="s">
        <v>459</v>
      </c>
      <c r="I110" s="143"/>
      <c r="J110" s="143"/>
      <c r="K110" s="113">
        <v>38</v>
      </c>
      <c r="L110" s="128"/>
    </row>
    <row r="111" spans="1:12">
      <c r="A111" s="210">
        <v>15</v>
      </c>
      <c r="B111" s="210" t="s">
        <v>88</v>
      </c>
      <c r="C111" s="210">
        <v>3</v>
      </c>
      <c r="D111" t="s">
        <v>1476</v>
      </c>
      <c r="E111" s="210">
        <v>1974</v>
      </c>
      <c r="F111" s="210" t="s">
        <v>451</v>
      </c>
      <c r="G111" s="143" t="s">
        <v>452</v>
      </c>
      <c r="I111" s="143"/>
      <c r="J111" s="143"/>
      <c r="K111" s="113">
        <v>36</v>
      </c>
      <c r="L111" s="128"/>
    </row>
    <row r="112" spans="1:12">
      <c r="A112" s="210">
        <v>16</v>
      </c>
      <c r="B112" s="210" t="s">
        <v>88</v>
      </c>
      <c r="C112" s="210">
        <v>4</v>
      </c>
      <c r="D112" t="s">
        <v>409</v>
      </c>
      <c r="E112" s="210">
        <v>1974</v>
      </c>
      <c r="F112" s="210" t="s">
        <v>478</v>
      </c>
      <c r="G112" s="143" t="s">
        <v>479</v>
      </c>
      <c r="I112" s="143"/>
      <c r="J112" s="143"/>
      <c r="K112" s="113">
        <v>35</v>
      </c>
      <c r="L112" s="128"/>
    </row>
    <row r="113" spans="1:12">
      <c r="A113" s="210">
        <v>17</v>
      </c>
      <c r="B113" s="210" t="s">
        <v>88</v>
      </c>
      <c r="C113" s="210">
        <v>5</v>
      </c>
      <c r="D113" t="s">
        <v>1492</v>
      </c>
      <c r="E113" s="210">
        <v>1974</v>
      </c>
      <c r="F113" s="210" t="s">
        <v>496</v>
      </c>
      <c r="G113" s="143" t="s">
        <v>497</v>
      </c>
      <c r="I113" s="143"/>
      <c r="J113" s="143"/>
      <c r="K113" s="113">
        <v>34</v>
      </c>
      <c r="L113" s="128"/>
    </row>
    <row r="114" spans="1:12">
      <c r="A114" s="210">
        <v>20</v>
      </c>
      <c r="B114" s="210" t="s">
        <v>88</v>
      </c>
      <c r="C114" s="210">
        <v>6</v>
      </c>
      <c r="D114" t="s">
        <v>480</v>
      </c>
      <c r="E114" s="210">
        <v>1976</v>
      </c>
      <c r="F114" s="210" t="s">
        <v>481</v>
      </c>
      <c r="G114" s="143" t="s">
        <v>482</v>
      </c>
      <c r="I114" s="143"/>
      <c r="J114" s="143"/>
      <c r="K114" s="113">
        <v>33</v>
      </c>
      <c r="L114" s="128"/>
    </row>
    <row r="115" spans="1:12">
      <c r="A115" s="210">
        <v>24</v>
      </c>
      <c r="B115" s="210" t="s">
        <v>88</v>
      </c>
      <c r="C115" s="210">
        <v>7</v>
      </c>
      <c r="D115" t="s">
        <v>1727</v>
      </c>
      <c r="E115" s="210">
        <v>1974</v>
      </c>
      <c r="F115" s="210" t="s">
        <v>631</v>
      </c>
      <c r="G115" s="143" t="s">
        <v>632</v>
      </c>
      <c r="I115" s="143"/>
      <c r="J115" s="143"/>
      <c r="K115" s="113">
        <v>32</v>
      </c>
      <c r="L115" s="128"/>
    </row>
    <row r="116" spans="1:12">
      <c r="A116" s="210">
        <v>30</v>
      </c>
      <c r="B116" s="210" t="s">
        <v>88</v>
      </c>
      <c r="C116" s="210">
        <v>8</v>
      </c>
      <c r="D116" t="s">
        <v>495</v>
      </c>
      <c r="E116" s="210">
        <v>1976</v>
      </c>
      <c r="F116" s="210" t="s">
        <v>496</v>
      </c>
      <c r="G116" s="143" t="s">
        <v>497</v>
      </c>
      <c r="I116" s="143"/>
      <c r="J116" s="143"/>
      <c r="K116" s="113">
        <v>31</v>
      </c>
      <c r="L116" s="128"/>
    </row>
    <row r="117" spans="1:12">
      <c r="A117" s="210">
        <v>32</v>
      </c>
      <c r="B117" s="210" t="s">
        <v>88</v>
      </c>
      <c r="C117" s="210">
        <v>9</v>
      </c>
      <c r="D117" t="s">
        <v>1874</v>
      </c>
      <c r="E117" s="210">
        <v>1975</v>
      </c>
      <c r="F117" s="210" t="s">
        <v>534</v>
      </c>
      <c r="G117" s="143" t="s">
        <v>535</v>
      </c>
      <c r="I117" s="143"/>
      <c r="J117" s="143"/>
      <c r="K117" s="113">
        <v>30</v>
      </c>
      <c r="L117" s="128"/>
    </row>
    <row r="118" spans="1:12">
      <c r="A118" s="210">
        <v>36</v>
      </c>
      <c r="B118" s="210" t="s">
        <v>88</v>
      </c>
      <c r="C118" s="210">
        <v>10</v>
      </c>
      <c r="D118" t="s">
        <v>1878</v>
      </c>
      <c r="E118" s="210">
        <v>1974</v>
      </c>
      <c r="F118" s="210" t="s">
        <v>2080</v>
      </c>
      <c r="G118" s="143" t="s">
        <v>2060</v>
      </c>
      <c r="I118" s="143"/>
      <c r="J118" s="143"/>
      <c r="K118" s="113">
        <v>29</v>
      </c>
      <c r="L118" s="128"/>
    </row>
    <row r="119" spans="1:12">
      <c r="A119" s="210">
        <v>46</v>
      </c>
      <c r="B119" s="210" t="s">
        <v>88</v>
      </c>
      <c r="C119" s="210">
        <v>11</v>
      </c>
      <c r="D119" t="s">
        <v>1882</v>
      </c>
      <c r="E119" s="210">
        <v>1973</v>
      </c>
      <c r="F119" s="210" t="s">
        <v>2078</v>
      </c>
      <c r="G119" s="143" t="s">
        <v>2058</v>
      </c>
      <c r="I119" s="143"/>
      <c r="J119" s="143"/>
      <c r="K119" s="113">
        <v>28</v>
      </c>
      <c r="L119" s="128"/>
    </row>
    <row r="120" spans="1:12">
      <c r="A120" s="210">
        <v>48</v>
      </c>
      <c r="B120" s="210" t="s">
        <v>88</v>
      </c>
      <c r="C120" s="210">
        <v>12</v>
      </c>
      <c r="D120" t="s">
        <v>529</v>
      </c>
      <c r="E120" s="210">
        <v>1975</v>
      </c>
      <c r="F120" s="210" t="s">
        <v>458</v>
      </c>
      <c r="G120" s="143" t="s">
        <v>459</v>
      </c>
      <c r="I120" s="143"/>
      <c r="J120" s="143"/>
      <c r="K120" s="113">
        <v>27</v>
      </c>
      <c r="L120" s="128"/>
    </row>
    <row r="121" spans="1:12">
      <c r="A121" s="210">
        <v>51</v>
      </c>
      <c r="B121" s="210" t="s">
        <v>88</v>
      </c>
      <c r="C121" s="210">
        <v>13</v>
      </c>
      <c r="D121" t="s">
        <v>1883</v>
      </c>
      <c r="E121" s="210">
        <v>1974</v>
      </c>
      <c r="F121" s="210" t="s">
        <v>2077</v>
      </c>
      <c r="G121" s="143" t="s">
        <v>2057</v>
      </c>
      <c r="I121" s="143"/>
      <c r="J121" s="143"/>
      <c r="K121" s="113">
        <v>26</v>
      </c>
      <c r="L121" s="128"/>
    </row>
    <row r="122" spans="1:12">
      <c r="A122" s="210">
        <v>53</v>
      </c>
      <c r="B122" s="210" t="s">
        <v>88</v>
      </c>
      <c r="C122" s="210">
        <v>14</v>
      </c>
      <c r="D122" t="s">
        <v>1884</v>
      </c>
      <c r="E122" s="210">
        <v>1975</v>
      </c>
      <c r="F122" s="210" t="s">
        <v>2077</v>
      </c>
      <c r="G122" s="143" t="s">
        <v>2057</v>
      </c>
      <c r="I122" s="143"/>
      <c r="J122" s="143"/>
      <c r="K122" s="113">
        <v>25</v>
      </c>
      <c r="L122" s="128"/>
    </row>
    <row r="123" spans="1:12">
      <c r="A123" s="210">
        <v>54</v>
      </c>
      <c r="B123" s="210" t="s">
        <v>88</v>
      </c>
      <c r="C123" s="210">
        <v>15</v>
      </c>
      <c r="D123" t="s">
        <v>1731</v>
      </c>
      <c r="E123" s="210">
        <v>1974</v>
      </c>
      <c r="F123" s="210" t="s">
        <v>458</v>
      </c>
      <c r="G123" s="143" t="s">
        <v>459</v>
      </c>
      <c r="I123" s="143"/>
      <c r="J123" s="143"/>
      <c r="K123" s="113">
        <v>24</v>
      </c>
      <c r="L123" s="128"/>
    </row>
    <row r="124" spans="1:12">
      <c r="A124" s="210">
        <v>63</v>
      </c>
      <c r="B124" s="210" t="s">
        <v>88</v>
      </c>
      <c r="C124" s="210">
        <v>16</v>
      </c>
      <c r="D124" t="s">
        <v>1739</v>
      </c>
      <c r="E124" s="210">
        <v>1973</v>
      </c>
      <c r="F124" s="210" t="s">
        <v>520</v>
      </c>
      <c r="G124" s="143" t="s">
        <v>521</v>
      </c>
      <c r="I124" s="143"/>
      <c r="J124" s="143"/>
      <c r="K124" s="113">
        <v>23</v>
      </c>
      <c r="L124" s="128"/>
    </row>
    <row r="125" spans="1:12">
      <c r="A125" s="210">
        <v>65</v>
      </c>
      <c r="B125" s="210" t="s">
        <v>88</v>
      </c>
      <c r="C125" s="210">
        <v>17</v>
      </c>
      <c r="D125" t="s">
        <v>545</v>
      </c>
      <c r="E125" s="210">
        <v>1973</v>
      </c>
      <c r="F125" s="210" t="s">
        <v>546</v>
      </c>
      <c r="G125" s="143" t="s">
        <v>547</v>
      </c>
      <c r="I125" s="143"/>
      <c r="J125" s="143"/>
      <c r="K125" s="113">
        <v>22</v>
      </c>
      <c r="L125" s="128"/>
    </row>
    <row r="126" spans="1:12">
      <c r="A126" s="210">
        <v>66</v>
      </c>
      <c r="B126" s="210" t="s">
        <v>88</v>
      </c>
      <c r="C126" s="210">
        <v>18</v>
      </c>
      <c r="D126" t="s">
        <v>1889</v>
      </c>
      <c r="E126" s="210">
        <v>1975</v>
      </c>
      <c r="F126" s="210" t="s">
        <v>1533</v>
      </c>
      <c r="G126" s="143" t="s">
        <v>1534</v>
      </c>
      <c r="I126" s="143"/>
      <c r="J126" s="143"/>
      <c r="K126" s="113">
        <v>21</v>
      </c>
      <c r="L126" s="128"/>
    </row>
    <row r="127" spans="1:12">
      <c r="A127" s="210">
        <v>70</v>
      </c>
      <c r="B127" s="210" t="s">
        <v>88</v>
      </c>
      <c r="C127" s="210">
        <v>19</v>
      </c>
      <c r="D127" t="s">
        <v>1890</v>
      </c>
      <c r="E127" s="210">
        <v>1977</v>
      </c>
      <c r="F127" s="210" t="s">
        <v>478</v>
      </c>
      <c r="G127" s="143" t="s">
        <v>479</v>
      </c>
      <c r="I127" s="143"/>
      <c r="J127" s="143"/>
      <c r="K127" s="113">
        <v>20</v>
      </c>
      <c r="L127" s="128"/>
    </row>
    <row r="128" spans="1:12">
      <c r="A128" s="210">
        <v>72</v>
      </c>
      <c r="B128" s="210" t="s">
        <v>88</v>
      </c>
      <c r="C128" s="210">
        <v>20</v>
      </c>
      <c r="D128" t="s">
        <v>1891</v>
      </c>
      <c r="E128" s="210">
        <v>1977</v>
      </c>
      <c r="F128" s="210" t="s">
        <v>1488</v>
      </c>
      <c r="G128" s="143" t="s">
        <v>1489</v>
      </c>
      <c r="I128" s="143"/>
      <c r="J128" s="143"/>
      <c r="K128" s="113">
        <v>19</v>
      </c>
      <c r="L128" s="128"/>
    </row>
    <row r="129" spans="1:12">
      <c r="A129" s="210">
        <v>74</v>
      </c>
      <c r="B129" s="210" t="s">
        <v>88</v>
      </c>
      <c r="C129" s="210">
        <v>21</v>
      </c>
      <c r="D129" t="s">
        <v>1517</v>
      </c>
      <c r="E129" s="210">
        <v>1975</v>
      </c>
      <c r="F129" s="210" t="s">
        <v>1488</v>
      </c>
      <c r="G129" s="143" t="s">
        <v>1489</v>
      </c>
      <c r="I129" s="143"/>
      <c r="J129" s="143"/>
      <c r="K129" s="113">
        <v>18</v>
      </c>
      <c r="L129" s="128"/>
    </row>
    <row r="130" spans="1:12">
      <c r="A130" s="210">
        <v>75</v>
      </c>
      <c r="B130" s="210" t="s">
        <v>88</v>
      </c>
      <c r="C130" s="210">
        <v>22</v>
      </c>
      <c r="D130" t="s">
        <v>434</v>
      </c>
      <c r="E130" s="210">
        <v>1974</v>
      </c>
      <c r="F130" s="210" t="s">
        <v>445</v>
      </c>
      <c r="G130" s="143" t="s">
        <v>446</v>
      </c>
      <c r="I130" s="143"/>
      <c r="J130" s="143"/>
      <c r="K130" s="113">
        <v>17</v>
      </c>
      <c r="L130" s="128"/>
    </row>
    <row r="131" spans="1:12">
      <c r="A131" s="210">
        <v>101</v>
      </c>
      <c r="B131" s="210" t="s">
        <v>88</v>
      </c>
      <c r="C131" s="210">
        <v>25</v>
      </c>
      <c r="D131" t="s">
        <v>1519</v>
      </c>
      <c r="E131" s="210">
        <v>1975</v>
      </c>
      <c r="F131" s="210" t="s">
        <v>445</v>
      </c>
      <c r="G131" s="143" t="s">
        <v>446</v>
      </c>
      <c r="I131" s="143"/>
      <c r="J131" s="143"/>
      <c r="K131" s="113">
        <v>16</v>
      </c>
      <c r="L131" s="128"/>
    </row>
    <row r="132" spans="1:12">
      <c r="A132" s="210">
        <v>110</v>
      </c>
      <c r="B132" s="210" t="s">
        <v>88</v>
      </c>
      <c r="C132" s="210">
        <v>26</v>
      </c>
      <c r="D132" t="s">
        <v>1901</v>
      </c>
      <c r="E132" s="210">
        <v>1976</v>
      </c>
      <c r="F132" s="210" t="s">
        <v>1479</v>
      </c>
      <c r="G132" s="143" t="s">
        <v>1480</v>
      </c>
      <c r="I132" s="143"/>
      <c r="J132" s="143"/>
      <c r="K132" s="113">
        <v>15</v>
      </c>
      <c r="L132" s="128"/>
    </row>
    <row r="133" spans="1:12">
      <c r="A133" s="210">
        <v>114</v>
      </c>
      <c r="B133" s="210" t="s">
        <v>88</v>
      </c>
      <c r="C133" s="210">
        <v>27</v>
      </c>
      <c r="D133" t="s">
        <v>1902</v>
      </c>
      <c r="E133" s="210">
        <v>1976</v>
      </c>
      <c r="F133" s="210" t="s">
        <v>2081</v>
      </c>
      <c r="G133" s="143" t="s">
        <v>2062</v>
      </c>
      <c r="I133" s="143"/>
      <c r="J133" s="143"/>
      <c r="K133" s="113">
        <v>14</v>
      </c>
      <c r="L133" s="128"/>
    </row>
    <row r="134" spans="1:12">
      <c r="A134" s="210">
        <v>118</v>
      </c>
      <c r="B134" s="210" t="s">
        <v>88</v>
      </c>
      <c r="C134" s="210">
        <v>28</v>
      </c>
      <c r="D134" t="s">
        <v>1903</v>
      </c>
      <c r="E134" s="210">
        <v>1976</v>
      </c>
      <c r="F134" s="210" t="s">
        <v>565</v>
      </c>
      <c r="G134" s="143" t="s">
        <v>566</v>
      </c>
      <c r="I134" s="143"/>
      <c r="J134" s="143"/>
      <c r="K134" s="113">
        <v>13</v>
      </c>
      <c r="L134" s="128"/>
    </row>
    <row r="135" spans="1:12">
      <c r="A135" s="210">
        <v>120</v>
      </c>
      <c r="B135" s="210" t="s">
        <v>88</v>
      </c>
      <c r="C135" s="210">
        <v>29</v>
      </c>
      <c r="D135" t="s">
        <v>1904</v>
      </c>
      <c r="E135" s="210">
        <v>1973</v>
      </c>
      <c r="F135" s="210" t="s">
        <v>2079</v>
      </c>
      <c r="G135" s="143" t="s">
        <v>2059</v>
      </c>
      <c r="I135" s="143"/>
      <c r="J135" s="143"/>
      <c r="K135" s="113">
        <v>12</v>
      </c>
      <c r="L135" s="128"/>
    </row>
    <row r="136" spans="1:12">
      <c r="A136" s="210">
        <v>121</v>
      </c>
      <c r="B136" s="210" t="s">
        <v>88</v>
      </c>
      <c r="C136" s="210">
        <v>30</v>
      </c>
      <c r="D136" t="s">
        <v>1905</v>
      </c>
      <c r="E136" s="210">
        <v>1975</v>
      </c>
      <c r="F136" s="210" t="s">
        <v>458</v>
      </c>
      <c r="G136" s="143" t="s">
        <v>459</v>
      </c>
      <c r="I136" s="143"/>
      <c r="J136" s="143"/>
      <c r="K136" s="113">
        <v>11</v>
      </c>
      <c r="L136" s="128"/>
    </row>
    <row r="137" spans="1:12">
      <c r="A137" s="210">
        <v>126</v>
      </c>
      <c r="B137" s="210" t="s">
        <v>88</v>
      </c>
      <c r="C137" s="210">
        <v>31</v>
      </c>
      <c r="D137" t="s">
        <v>1907</v>
      </c>
      <c r="E137" s="210">
        <v>1975</v>
      </c>
      <c r="F137" s="210" t="s">
        <v>2079</v>
      </c>
      <c r="G137" s="143" t="s">
        <v>2059</v>
      </c>
      <c r="I137" s="143"/>
      <c r="J137" s="143"/>
      <c r="K137" s="113">
        <v>10</v>
      </c>
      <c r="L137" s="128"/>
    </row>
    <row r="138" spans="1:12">
      <c r="A138" s="210">
        <v>136</v>
      </c>
      <c r="B138" s="210" t="s">
        <v>88</v>
      </c>
      <c r="C138" s="210">
        <v>32</v>
      </c>
      <c r="D138" t="s">
        <v>1913</v>
      </c>
      <c r="E138" s="210">
        <v>1977</v>
      </c>
      <c r="F138" s="210" t="s">
        <v>481</v>
      </c>
      <c r="G138" s="143" t="s">
        <v>482</v>
      </c>
      <c r="I138" s="143"/>
      <c r="J138" s="143"/>
      <c r="K138" s="113">
        <v>9</v>
      </c>
      <c r="L138" s="128"/>
    </row>
    <row r="139" spans="1:12">
      <c r="A139" s="210">
        <v>140</v>
      </c>
      <c r="B139" s="210" t="s">
        <v>88</v>
      </c>
      <c r="C139" s="210">
        <v>33</v>
      </c>
      <c r="D139" t="s">
        <v>1916</v>
      </c>
      <c r="E139" s="210">
        <v>1977</v>
      </c>
      <c r="F139" s="210" t="s">
        <v>2077</v>
      </c>
      <c r="G139" s="143" t="s">
        <v>2057</v>
      </c>
      <c r="I139" s="143"/>
      <c r="J139" s="143"/>
      <c r="K139" s="113">
        <v>8</v>
      </c>
      <c r="L139" s="128"/>
    </row>
    <row r="140" spans="1:12">
      <c r="A140" s="210">
        <v>147</v>
      </c>
      <c r="B140" s="210" t="s">
        <v>88</v>
      </c>
      <c r="C140" s="210">
        <v>34</v>
      </c>
      <c r="D140" t="s">
        <v>1920</v>
      </c>
      <c r="E140" s="210">
        <v>1974</v>
      </c>
      <c r="F140" s="210" t="s">
        <v>2077</v>
      </c>
      <c r="G140" s="143" t="s">
        <v>2057</v>
      </c>
      <c r="I140" s="143"/>
      <c r="J140" s="143"/>
      <c r="K140" s="113">
        <v>7</v>
      </c>
      <c r="L140" s="128"/>
    </row>
    <row r="141" spans="1:12">
      <c r="A141" s="210">
        <v>153</v>
      </c>
      <c r="B141" s="210" t="s">
        <v>88</v>
      </c>
      <c r="C141" s="210">
        <v>35</v>
      </c>
      <c r="D141" t="s">
        <v>1923</v>
      </c>
      <c r="E141" s="210">
        <v>1974</v>
      </c>
      <c r="F141" s="210" t="s">
        <v>1509</v>
      </c>
      <c r="G141" s="143" t="s">
        <v>1510</v>
      </c>
      <c r="I141" s="143"/>
      <c r="J141" s="143"/>
      <c r="K141" s="113">
        <v>6</v>
      </c>
      <c r="L141" s="128"/>
    </row>
    <row r="142" spans="1:12">
      <c r="A142" s="210">
        <v>159</v>
      </c>
      <c r="B142" s="210" t="s">
        <v>88</v>
      </c>
      <c r="C142" s="210">
        <v>36</v>
      </c>
      <c r="D142" t="s">
        <v>1926</v>
      </c>
      <c r="E142" s="210">
        <v>1973</v>
      </c>
      <c r="F142" s="210" t="s">
        <v>1479</v>
      </c>
      <c r="G142" s="143" t="s">
        <v>1480</v>
      </c>
      <c r="I142" s="143"/>
      <c r="J142" s="143"/>
      <c r="K142" s="113">
        <v>5</v>
      </c>
      <c r="L142" s="128"/>
    </row>
    <row r="143" spans="1:12">
      <c r="A143" s="210">
        <v>171</v>
      </c>
      <c r="B143" s="210" t="s">
        <v>88</v>
      </c>
      <c r="C143" s="210">
        <v>37</v>
      </c>
      <c r="D143" t="s">
        <v>1773</v>
      </c>
      <c r="E143" s="210">
        <v>1977</v>
      </c>
      <c r="F143" s="210" t="s">
        <v>788</v>
      </c>
      <c r="G143" s="143" t="s">
        <v>789</v>
      </c>
      <c r="I143" s="143"/>
      <c r="J143" s="143"/>
      <c r="K143" s="113">
        <v>4</v>
      </c>
      <c r="L143" s="128"/>
    </row>
    <row r="144" spans="1:12">
      <c r="A144" s="210">
        <v>185</v>
      </c>
      <c r="B144" s="210" t="s">
        <v>88</v>
      </c>
      <c r="C144" s="210">
        <v>38</v>
      </c>
      <c r="D144" t="s">
        <v>1938</v>
      </c>
      <c r="E144" s="210">
        <v>1977</v>
      </c>
      <c r="F144" s="210" t="s">
        <v>884</v>
      </c>
      <c r="G144" s="143" t="s">
        <v>885</v>
      </c>
      <c r="I144" s="143"/>
      <c r="J144" s="143"/>
      <c r="K144" s="113">
        <v>3</v>
      </c>
      <c r="L144" s="128"/>
    </row>
    <row r="145" spans="1:12">
      <c r="A145" s="210">
        <v>191</v>
      </c>
      <c r="B145" s="210" t="s">
        <v>88</v>
      </c>
      <c r="C145" s="210">
        <v>39</v>
      </c>
      <c r="D145" t="s">
        <v>1941</v>
      </c>
      <c r="E145" s="210">
        <v>1976</v>
      </c>
      <c r="F145" s="210" t="s">
        <v>481</v>
      </c>
      <c r="G145" s="143" t="s">
        <v>482</v>
      </c>
      <c r="I145" s="143"/>
      <c r="J145" s="143"/>
      <c r="K145" s="113">
        <v>2</v>
      </c>
      <c r="L145" s="128"/>
    </row>
    <row r="146" spans="1:12">
      <c r="A146" s="210">
        <v>197</v>
      </c>
      <c r="B146" s="210" t="s">
        <v>88</v>
      </c>
      <c r="C146" s="210">
        <v>40</v>
      </c>
      <c r="D146" t="s">
        <v>1946</v>
      </c>
      <c r="E146" s="210">
        <v>1976</v>
      </c>
      <c r="F146" s="210" t="s">
        <v>2077</v>
      </c>
      <c r="G146" s="143" t="s">
        <v>2057</v>
      </c>
      <c r="I146" s="143"/>
      <c r="J146" s="143"/>
      <c r="K146" s="113">
        <v>1</v>
      </c>
      <c r="L146" s="128"/>
    </row>
    <row r="147" spans="1:12">
      <c r="A147" s="210">
        <v>201</v>
      </c>
      <c r="B147" s="210" t="s">
        <v>88</v>
      </c>
      <c r="C147" s="210">
        <v>41</v>
      </c>
      <c r="D147" t="s">
        <v>415</v>
      </c>
      <c r="E147" s="210">
        <v>1975</v>
      </c>
      <c r="F147" s="210" t="s">
        <v>445</v>
      </c>
      <c r="G147" s="143" t="s">
        <v>446</v>
      </c>
      <c r="I147" s="143"/>
      <c r="J147" s="143"/>
      <c r="K147" s="113">
        <v>1</v>
      </c>
      <c r="L147" s="128"/>
    </row>
    <row r="148" spans="1:12">
      <c r="A148" s="210">
        <v>205</v>
      </c>
      <c r="B148" s="210" t="s">
        <v>88</v>
      </c>
      <c r="C148" s="210">
        <v>42</v>
      </c>
      <c r="D148" t="s">
        <v>1952</v>
      </c>
      <c r="E148" s="210">
        <v>1977</v>
      </c>
      <c r="F148" s="210" t="s">
        <v>2087</v>
      </c>
      <c r="G148" s="143" t="s">
        <v>2068</v>
      </c>
      <c r="I148" s="143"/>
      <c r="J148" s="143"/>
      <c r="K148" s="113">
        <v>1</v>
      </c>
      <c r="L148" s="128"/>
    </row>
    <row r="149" spans="1:12">
      <c r="A149" s="210">
        <v>215</v>
      </c>
      <c r="B149" s="210" t="s">
        <v>88</v>
      </c>
      <c r="C149" s="210">
        <v>43</v>
      </c>
      <c r="D149" t="s">
        <v>1957</v>
      </c>
      <c r="E149" s="210">
        <v>1973</v>
      </c>
      <c r="F149" s="210" t="s">
        <v>2077</v>
      </c>
      <c r="G149" s="143" t="s">
        <v>2057</v>
      </c>
      <c r="I149" s="143"/>
      <c r="J149" s="143"/>
      <c r="K149" s="113">
        <v>1</v>
      </c>
      <c r="L149" s="128"/>
    </row>
    <row r="150" spans="1:12">
      <c r="A150" s="210">
        <v>235</v>
      </c>
      <c r="B150" s="210" t="s">
        <v>88</v>
      </c>
      <c r="C150" s="210">
        <v>44</v>
      </c>
      <c r="D150" t="s">
        <v>1968</v>
      </c>
      <c r="E150" s="210">
        <v>1975</v>
      </c>
      <c r="F150" s="210" t="s">
        <v>1479</v>
      </c>
      <c r="G150" s="143" t="s">
        <v>1480</v>
      </c>
      <c r="I150" s="143"/>
      <c r="J150" s="143"/>
      <c r="K150" s="113">
        <v>1</v>
      </c>
      <c r="L150" s="128"/>
    </row>
    <row r="151" spans="1:12">
      <c r="A151" s="210">
        <v>246</v>
      </c>
      <c r="B151" s="210" t="s">
        <v>88</v>
      </c>
      <c r="C151" s="210">
        <v>45</v>
      </c>
      <c r="D151" t="s">
        <v>422</v>
      </c>
      <c r="E151" s="210">
        <v>1977</v>
      </c>
      <c r="F151" s="210" t="s">
        <v>445</v>
      </c>
      <c r="G151" s="143" t="s">
        <v>446</v>
      </c>
      <c r="I151" s="143"/>
      <c r="J151" s="143"/>
      <c r="K151" s="113">
        <v>1</v>
      </c>
      <c r="L151" s="128"/>
    </row>
    <row r="152" spans="1:12">
      <c r="A152" s="210">
        <v>247</v>
      </c>
      <c r="B152" s="210" t="s">
        <v>88</v>
      </c>
      <c r="C152" s="210">
        <v>46</v>
      </c>
      <c r="D152" t="s">
        <v>1976</v>
      </c>
      <c r="E152" s="210">
        <v>1973</v>
      </c>
      <c r="F152" s="210" t="s">
        <v>884</v>
      </c>
      <c r="G152" s="143" t="s">
        <v>885</v>
      </c>
      <c r="I152" s="143"/>
      <c r="J152" s="143"/>
      <c r="K152" s="113">
        <v>1</v>
      </c>
      <c r="L152" s="128"/>
    </row>
    <row r="153" spans="1:12">
      <c r="A153" s="210">
        <v>251</v>
      </c>
      <c r="B153" s="210" t="s">
        <v>88</v>
      </c>
      <c r="C153" s="210">
        <v>47</v>
      </c>
      <c r="D153" t="s">
        <v>1979</v>
      </c>
      <c r="E153" s="210">
        <v>1974</v>
      </c>
      <c r="F153" s="210" t="s">
        <v>1479</v>
      </c>
      <c r="G153" s="143" t="s">
        <v>1480</v>
      </c>
      <c r="I153" s="143"/>
      <c r="J153" s="143"/>
      <c r="K153" s="113">
        <v>1</v>
      </c>
      <c r="L153" s="128"/>
    </row>
    <row r="154" spans="1:12">
      <c r="A154" s="210">
        <v>252</v>
      </c>
      <c r="B154" s="210" t="s">
        <v>88</v>
      </c>
      <c r="C154" s="210">
        <v>48</v>
      </c>
      <c r="D154" t="s">
        <v>1980</v>
      </c>
      <c r="E154" s="210">
        <v>1977</v>
      </c>
      <c r="F154" s="210" t="s">
        <v>2079</v>
      </c>
      <c r="G154" s="143" t="s">
        <v>2059</v>
      </c>
      <c r="I154" s="143"/>
      <c r="J154" s="143"/>
      <c r="K154" s="113">
        <v>1</v>
      </c>
      <c r="L154" s="128"/>
    </row>
    <row r="155" spans="1:12">
      <c r="A155" s="210">
        <v>274</v>
      </c>
      <c r="B155" s="210" t="s">
        <v>88</v>
      </c>
      <c r="C155" s="210">
        <v>49</v>
      </c>
      <c r="D155" t="s">
        <v>1993</v>
      </c>
      <c r="E155" s="210">
        <v>1973</v>
      </c>
      <c r="F155" s="210" t="s">
        <v>1479</v>
      </c>
      <c r="G155" s="143" t="s">
        <v>1480</v>
      </c>
      <c r="I155" s="143"/>
      <c r="J155" s="143"/>
      <c r="K155" s="113">
        <v>1</v>
      </c>
      <c r="L155" s="128"/>
    </row>
    <row r="156" spans="1:12">
      <c r="A156" s="210">
        <v>278</v>
      </c>
      <c r="B156" s="210" t="s">
        <v>88</v>
      </c>
      <c r="C156" s="210">
        <v>50</v>
      </c>
      <c r="D156" t="s">
        <v>1997</v>
      </c>
      <c r="E156" s="210">
        <v>1975</v>
      </c>
      <c r="F156" s="210" t="s">
        <v>1505</v>
      </c>
      <c r="G156" s="143" t="s">
        <v>1506</v>
      </c>
      <c r="I156" s="143"/>
      <c r="J156" s="143"/>
      <c r="K156" s="113">
        <v>1</v>
      </c>
      <c r="L156" s="128"/>
    </row>
    <row r="157" spans="1:12">
      <c r="A157" s="210">
        <v>283</v>
      </c>
      <c r="B157" s="210" t="s">
        <v>88</v>
      </c>
      <c r="C157" s="210">
        <v>51</v>
      </c>
      <c r="D157" t="s">
        <v>2000</v>
      </c>
      <c r="E157" s="210">
        <v>1974</v>
      </c>
      <c r="F157" s="210" t="s">
        <v>2077</v>
      </c>
      <c r="G157" s="143" t="s">
        <v>2057</v>
      </c>
      <c r="I157" s="143"/>
      <c r="J157" s="143"/>
      <c r="K157" s="113">
        <v>1</v>
      </c>
      <c r="L157" s="128"/>
    </row>
    <row r="158" spans="1:12">
      <c r="A158" s="210">
        <v>289</v>
      </c>
      <c r="B158" s="210" t="s">
        <v>88</v>
      </c>
      <c r="C158" s="210">
        <v>52</v>
      </c>
      <c r="D158" t="s">
        <v>2006</v>
      </c>
      <c r="E158" s="210">
        <v>1975</v>
      </c>
      <c r="F158" s="210" t="s">
        <v>1479</v>
      </c>
      <c r="G158" s="143" t="s">
        <v>1480</v>
      </c>
      <c r="I158" s="143"/>
      <c r="J158" s="143"/>
      <c r="K158" s="113">
        <v>1</v>
      </c>
      <c r="L158" s="128"/>
    </row>
    <row r="159" spans="1:12">
      <c r="A159" s="210">
        <v>297</v>
      </c>
      <c r="B159" s="210" t="s">
        <v>88</v>
      </c>
      <c r="C159" s="210">
        <v>53</v>
      </c>
      <c r="D159" t="s">
        <v>2012</v>
      </c>
      <c r="E159" s="210">
        <v>1973</v>
      </c>
      <c r="F159" s="210" t="s">
        <v>2085</v>
      </c>
      <c r="G159" s="143" t="s">
        <v>2066</v>
      </c>
      <c r="I159" s="143"/>
      <c r="J159" s="143"/>
      <c r="K159" s="113">
        <v>1</v>
      </c>
      <c r="L159" s="128"/>
    </row>
    <row r="160" spans="1:12">
      <c r="A160" s="210">
        <v>306</v>
      </c>
      <c r="B160" s="210" t="s">
        <v>88</v>
      </c>
      <c r="C160" s="210">
        <v>54</v>
      </c>
      <c r="D160" t="s">
        <v>2017</v>
      </c>
      <c r="E160" s="210">
        <v>1975</v>
      </c>
      <c r="F160" s="210" t="s">
        <v>1488</v>
      </c>
      <c r="G160" s="143" t="s">
        <v>1489</v>
      </c>
      <c r="I160" s="143"/>
      <c r="J160" s="143"/>
      <c r="K160" s="113">
        <v>1</v>
      </c>
      <c r="L160" s="128"/>
    </row>
    <row r="161" spans="1:12">
      <c r="A161" s="210">
        <v>312</v>
      </c>
      <c r="B161" s="210" t="s">
        <v>88</v>
      </c>
      <c r="C161" s="210">
        <v>55</v>
      </c>
      <c r="D161" t="s">
        <v>2021</v>
      </c>
      <c r="E161" s="210">
        <v>1973</v>
      </c>
      <c r="F161" s="210" t="s">
        <v>1479</v>
      </c>
      <c r="G161" s="143" t="s">
        <v>1480</v>
      </c>
      <c r="I161" s="143"/>
      <c r="J161" s="143"/>
      <c r="K161" s="113">
        <v>1</v>
      </c>
      <c r="L161" s="128"/>
    </row>
    <row r="162" spans="1:12">
      <c r="A162" s="210">
        <v>341</v>
      </c>
      <c r="B162" s="210" t="s">
        <v>88</v>
      </c>
      <c r="C162" s="210">
        <v>56</v>
      </c>
      <c r="D162" t="s">
        <v>2040</v>
      </c>
      <c r="E162" s="210">
        <v>1973</v>
      </c>
      <c r="F162" s="210" t="s">
        <v>1582</v>
      </c>
      <c r="G162" s="143" t="s">
        <v>1583</v>
      </c>
      <c r="I162" s="143"/>
      <c r="J162" s="143"/>
      <c r="K162" s="113">
        <v>1</v>
      </c>
      <c r="L162" s="128"/>
    </row>
    <row r="163" spans="1:12">
      <c r="A163" s="210">
        <v>352</v>
      </c>
      <c r="B163" s="210" t="s">
        <v>88</v>
      </c>
      <c r="C163" s="210">
        <v>57</v>
      </c>
      <c r="D163" t="s">
        <v>2047</v>
      </c>
      <c r="E163" s="210">
        <v>1975</v>
      </c>
      <c r="F163" s="210" t="s">
        <v>641</v>
      </c>
      <c r="G163" s="143" t="s">
        <v>642</v>
      </c>
      <c r="I163" s="143"/>
      <c r="J163" s="143"/>
      <c r="K163" s="113">
        <v>1</v>
      </c>
      <c r="L163" s="128"/>
    </row>
    <row r="164" spans="1:12">
      <c r="A164" s="210">
        <v>367</v>
      </c>
      <c r="B164" s="210" t="s">
        <v>88</v>
      </c>
      <c r="C164" s="210">
        <v>58</v>
      </c>
      <c r="D164" t="s">
        <v>1780</v>
      </c>
      <c r="E164" s="210">
        <v>1974</v>
      </c>
      <c r="F164" s="210" t="s">
        <v>534</v>
      </c>
      <c r="G164" s="143" t="s">
        <v>535</v>
      </c>
      <c r="I164" s="143"/>
      <c r="J164" s="143"/>
      <c r="K164" s="113">
        <v>1</v>
      </c>
      <c r="L164" s="128"/>
    </row>
    <row r="165" spans="1:12">
      <c r="A165" s="212">
        <v>1</v>
      </c>
      <c r="B165" s="212" t="s">
        <v>95</v>
      </c>
      <c r="C165" s="212">
        <v>1</v>
      </c>
      <c r="D165" s="113" t="s">
        <v>406</v>
      </c>
      <c r="E165" s="212">
        <v>1972</v>
      </c>
      <c r="F165" s="212" t="s">
        <v>445</v>
      </c>
      <c r="G165" s="144" t="s">
        <v>446</v>
      </c>
      <c r="I165" s="143"/>
      <c r="J165" s="143"/>
      <c r="K165" s="113">
        <v>40</v>
      </c>
      <c r="L165" s="128"/>
    </row>
    <row r="166" spans="1:12">
      <c r="A166" s="210">
        <v>11</v>
      </c>
      <c r="B166" s="210" t="s">
        <v>95</v>
      </c>
      <c r="C166" s="210">
        <v>2</v>
      </c>
      <c r="D166" t="s">
        <v>1868</v>
      </c>
      <c r="E166" s="210">
        <v>1970</v>
      </c>
      <c r="F166" s="210" t="s">
        <v>2078</v>
      </c>
      <c r="G166" s="143" t="s">
        <v>2058</v>
      </c>
      <c r="I166" s="143"/>
      <c r="J166" s="143"/>
      <c r="K166" s="113">
        <v>38</v>
      </c>
      <c r="L166" s="128"/>
    </row>
    <row r="167" spans="1:12">
      <c r="A167" s="210">
        <v>31</v>
      </c>
      <c r="B167" s="210" t="s">
        <v>95</v>
      </c>
      <c r="C167" s="210">
        <v>3</v>
      </c>
      <c r="D167" t="s">
        <v>525</v>
      </c>
      <c r="E167" s="210">
        <v>1968</v>
      </c>
      <c r="F167" s="210" t="s">
        <v>526</v>
      </c>
      <c r="G167" s="143" t="s">
        <v>527</v>
      </c>
      <c r="I167" s="143"/>
      <c r="J167" s="143"/>
      <c r="K167" s="113">
        <v>36</v>
      </c>
      <c r="L167" s="128"/>
    </row>
    <row r="168" spans="1:12">
      <c r="A168" s="210">
        <v>35</v>
      </c>
      <c r="B168" s="210" t="s">
        <v>95</v>
      </c>
      <c r="C168" s="210">
        <v>4</v>
      </c>
      <c r="D168" t="s">
        <v>1877</v>
      </c>
      <c r="E168" s="210">
        <v>1971</v>
      </c>
      <c r="F168" s="210" t="s">
        <v>1537</v>
      </c>
      <c r="G168" s="143" t="s">
        <v>1538</v>
      </c>
      <c r="I168" s="143"/>
      <c r="J168" s="143"/>
      <c r="K168" s="113">
        <v>35</v>
      </c>
      <c r="L168" s="128"/>
    </row>
    <row r="169" spans="1:12">
      <c r="A169" s="210">
        <v>37</v>
      </c>
      <c r="B169" s="210" t="s">
        <v>95</v>
      </c>
      <c r="C169" s="210">
        <v>5</v>
      </c>
      <c r="D169" t="s">
        <v>501</v>
      </c>
      <c r="E169" s="210">
        <v>1972</v>
      </c>
      <c r="F169" s="210" t="s">
        <v>476</v>
      </c>
      <c r="G169" s="143" t="s">
        <v>477</v>
      </c>
      <c r="I169" s="143"/>
      <c r="J169" s="143"/>
      <c r="K169" s="113">
        <v>34</v>
      </c>
      <c r="L169" s="128"/>
    </row>
    <row r="170" spans="1:12">
      <c r="A170" s="210">
        <v>39</v>
      </c>
      <c r="B170" s="210" t="s">
        <v>95</v>
      </c>
      <c r="C170" s="210">
        <v>6</v>
      </c>
      <c r="D170" t="s">
        <v>491</v>
      </c>
      <c r="E170" s="210">
        <v>1971</v>
      </c>
      <c r="F170" s="210" t="s">
        <v>478</v>
      </c>
      <c r="G170" s="143" t="s">
        <v>479</v>
      </c>
      <c r="I170" s="143"/>
      <c r="J170" s="143"/>
      <c r="K170" s="113">
        <v>33</v>
      </c>
      <c r="L170" s="128"/>
    </row>
    <row r="171" spans="1:12">
      <c r="A171" s="210">
        <v>47</v>
      </c>
      <c r="B171" s="210" t="s">
        <v>95</v>
      </c>
      <c r="C171" s="210">
        <v>7</v>
      </c>
      <c r="D171" t="s">
        <v>1478</v>
      </c>
      <c r="E171" s="210">
        <v>1970</v>
      </c>
      <c r="F171" s="210" t="s">
        <v>1479</v>
      </c>
      <c r="G171" s="143" t="s">
        <v>1480</v>
      </c>
      <c r="I171" s="143"/>
      <c r="J171" s="143"/>
      <c r="K171" s="113">
        <v>32</v>
      </c>
      <c r="L171" s="128"/>
    </row>
    <row r="172" spans="1:12">
      <c r="A172" s="210">
        <v>50</v>
      </c>
      <c r="B172" s="210" t="s">
        <v>95</v>
      </c>
      <c r="C172" s="210">
        <v>8</v>
      </c>
      <c r="D172" t="s">
        <v>544</v>
      </c>
      <c r="E172" s="210">
        <v>1970</v>
      </c>
      <c r="F172" s="210" t="s">
        <v>458</v>
      </c>
      <c r="G172" s="143" t="s">
        <v>459</v>
      </c>
      <c r="I172" s="143"/>
      <c r="J172" s="143"/>
      <c r="K172" s="113">
        <v>31</v>
      </c>
      <c r="L172" s="128"/>
    </row>
    <row r="173" spans="1:12">
      <c r="A173" s="210">
        <v>73</v>
      </c>
      <c r="B173" s="210" t="s">
        <v>95</v>
      </c>
      <c r="C173" s="210">
        <v>10</v>
      </c>
      <c r="D173" t="s">
        <v>1892</v>
      </c>
      <c r="E173" s="210">
        <v>1971</v>
      </c>
      <c r="F173" s="210" t="s">
        <v>526</v>
      </c>
      <c r="G173" s="143" t="s">
        <v>527</v>
      </c>
      <c r="I173" s="143"/>
      <c r="J173" s="143"/>
      <c r="K173" s="113">
        <v>30</v>
      </c>
      <c r="L173" s="128"/>
    </row>
    <row r="174" spans="1:12">
      <c r="A174" s="210">
        <v>77</v>
      </c>
      <c r="B174" s="210" t="s">
        <v>95</v>
      </c>
      <c r="C174" s="210">
        <v>11</v>
      </c>
      <c r="D174" t="s">
        <v>630</v>
      </c>
      <c r="E174" s="210">
        <v>1971</v>
      </c>
      <c r="F174" s="210" t="s">
        <v>631</v>
      </c>
      <c r="G174" s="143" t="s">
        <v>632</v>
      </c>
      <c r="I174" s="143"/>
      <c r="J174" s="143"/>
      <c r="K174" s="113">
        <v>29</v>
      </c>
      <c r="L174" s="128"/>
    </row>
    <row r="175" spans="1:12">
      <c r="A175" s="210">
        <v>78</v>
      </c>
      <c r="B175" s="210" t="s">
        <v>95</v>
      </c>
      <c r="C175" s="210">
        <v>12</v>
      </c>
      <c r="D175" t="s">
        <v>1893</v>
      </c>
      <c r="E175" s="210">
        <v>1968</v>
      </c>
      <c r="F175" s="210" t="s">
        <v>1525</v>
      </c>
      <c r="G175" s="143" t="s">
        <v>1526</v>
      </c>
      <c r="I175" s="143"/>
      <c r="J175" s="143"/>
      <c r="K175" s="113">
        <v>28</v>
      </c>
      <c r="L175" s="128"/>
    </row>
    <row r="176" spans="1:12">
      <c r="A176" s="210">
        <v>82</v>
      </c>
      <c r="B176" s="210" t="s">
        <v>95</v>
      </c>
      <c r="C176" s="210">
        <v>13</v>
      </c>
      <c r="D176" t="s">
        <v>731</v>
      </c>
      <c r="E176" s="210">
        <v>1968</v>
      </c>
      <c r="F176" s="210" t="s">
        <v>538</v>
      </c>
      <c r="G176" s="143" t="s">
        <v>539</v>
      </c>
      <c r="I176" s="143"/>
      <c r="J176" s="143"/>
      <c r="K176" s="113">
        <v>27</v>
      </c>
      <c r="L176" s="128"/>
    </row>
    <row r="177" spans="1:12">
      <c r="A177" s="210">
        <v>88</v>
      </c>
      <c r="B177" s="210" t="s">
        <v>95</v>
      </c>
      <c r="C177" s="210">
        <v>14</v>
      </c>
      <c r="D177" t="s">
        <v>1896</v>
      </c>
      <c r="E177" s="210">
        <v>1969</v>
      </c>
      <c r="F177" s="210" t="s">
        <v>1509</v>
      </c>
      <c r="G177" s="143" t="s">
        <v>1510</v>
      </c>
      <c r="I177" s="143"/>
      <c r="J177" s="143"/>
      <c r="K177" s="113">
        <v>26</v>
      </c>
      <c r="L177" s="128"/>
    </row>
    <row r="178" spans="1:12">
      <c r="A178" s="210">
        <v>97</v>
      </c>
      <c r="B178" s="210" t="s">
        <v>95</v>
      </c>
      <c r="C178" s="210">
        <v>16</v>
      </c>
      <c r="D178" t="s">
        <v>1898</v>
      </c>
      <c r="E178" s="210">
        <v>1970</v>
      </c>
      <c r="F178" s="210" t="s">
        <v>884</v>
      </c>
      <c r="G178" s="143" t="s">
        <v>885</v>
      </c>
      <c r="I178" s="143"/>
      <c r="J178" s="143"/>
      <c r="K178" s="113">
        <v>25</v>
      </c>
      <c r="L178" s="128"/>
    </row>
    <row r="179" spans="1:12">
      <c r="A179" s="210">
        <v>98</v>
      </c>
      <c r="B179" s="210" t="s">
        <v>95</v>
      </c>
      <c r="C179" s="210">
        <v>17</v>
      </c>
      <c r="D179" t="s">
        <v>1899</v>
      </c>
      <c r="E179" s="210">
        <v>1972</v>
      </c>
      <c r="F179" s="210" t="s">
        <v>1513</v>
      </c>
      <c r="G179" s="143" t="s">
        <v>1514</v>
      </c>
      <c r="I179" s="143"/>
      <c r="J179" s="143"/>
      <c r="K179" s="113">
        <v>24</v>
      </c>
      <c r="L179" s="128"/>
    </row>
    <row r="180" spans="1:12">
      <c r="A180" s="210">
        <v>102</v>
      </c>
      <c r="B180" s="210" t="s">
        <v>95</v>
      </c>
      <c r="C180" s="210">
        <v>18</v>
      </c>
      <c r="D180" t="s">
        <v>1516</v>
      </c>
      <c r="E180" s="210">
        <v>1969</v>
      </c>
      <c r="F180" s="210" t="s">
        <v>556</v>
      </c>
      <c r="G180" s="143" t="s">
        <v>557</v>
      </c>
      <c r="I180" s="143"/>
      <c r="J180" s="143"/>
      <c r="K180" s="113">
        <v>23</v>
      </c>
      <c r="L180" s="128"/>
    </row>
    <row r="181" spans="1:12">
      <c r="A181" s="210">
        <v>108</v>
      </c>
      <c r="B181" s="210" t="s">
        <v>95</v>
      </c>
      <c r="C181" s="210">
        <v>19</v>
      </c>
      <c r="D181" t="s">
        <v>1900</v>
      </c>
      <c r="E181" s="210">
        <v>1971</v>
      </c>
      <c r="F181" s="210" t="s">
        <v>565</v>
      </c>
      <c r="G181" s="143" t="s">
        <v>566</v>
      </c>
      <c r="I181" s="143"/>
      <c r="J181" s="143"/>
      <c r="K181" s="113">
        <v>22</v>
      </c>
      <c r="L181" s="128"/>
    </row>
    <row r="182" spans="1:12">
      <c r="A182" s="210">
        <v>119</v>
      </c>
      <c r="B182" s="210" t="s">
        <v>95</v>
      </c>
      <c r="C182" s="210">
        <v>20</v>
      </c>
      <c r="D182" t="s">
        <v>780</v>
      </c>
      <c r="E182" s="210">
        <v>1968</v>
      </c>
      <c r="F182" s="210" t="s">
        <v>631</v>
      </c>
      <c r="G182" s="143" t="s">
        <v>632</v>
      </c>
      <c r="I182" s="143"/>
      <c r="J182" s="143"/>
      <c r="K182" s="113">
        <v>21</v>
      </c>
      <c r="L182" s="128"/>
    </row>
    <row r="183" spans="1:12">
      <c r="A183" s="210">
        <v>132</v>
      </c>
      <c r="B183" s="210" t="s">
        <v>95</v>
      </c>
      <c r="C183" s="210">
        <v>22</v>
      </c>
      <c r="D183" t="s">
        <v>1910</v>
      </c>
      <c r="E183" s="210">
        <v>1969</v>
      </c>
      <c r="F183" s="210" t="s">
        <v>1479</v>
      </c>
      <c r="G183" s="143" t="s">
        <v>1480</v>
      </c>
      <c r="I183" s="143"/>
      <c r="J183" s="143"/>
      <c r="K183" s="113">
        <v>20</v>
      </c>
      <c r="L183" s="128"/>
    </row>
    <row r="184" spans="1:12">
      <c r="A184" s="210">
        <v>137</v>
      </c>
      <c r="B184" s="210" t="s">
        <v>95</v>
      </c>
      <c r="C184" s="210">
        <v>23</v>
      </c>
      <c r="D184" t="s">
        <v>433</v>
      </c>
      <c r="E184" s="210">
        <v>1970</v>
      </c>
      <c r="F184" s="210" t="s">
        <v>445</v>
      </c>
      <c r="G184" s="143" t="s">
        <v>446</v>
      </c>
      <c r="I184" s="143"/>
      <c r="J184" s="143"/>
      <c r="K184" s="113">
        <v>19</v>
      </c>
      <c r="L184" s="128"/>
    </row>
    <row r="185" spans="1:12">
      <c r="A185" s="210">
        <v>139</v>
      </c>
      <c r="B185" s="210" t="s">
        <v>95</v>
      </c>
      <c r="C185" s="210">
        <v>24</v>
      </c>
      <c r="D185" t="s">
        <v>1915</v>
      </c>
      <c r="E185" s="210">
        <v>1969</v>
      </c>
      <c r="F185" s="210" t="s">
        <v>2077</v>
      </c>
      <c r="G185" s="143" t="s">
        <v>2057</v>
      </c>
      <c r="I185" s="143"/>
      <c r="J185" s="143"/>
      <c r="K185" s="113">
        <v>18</v>
      </c>
      <c r="L185" s="128"/>
    </row>
    <row r="186" spans="1:12">
      <c r="A186" s="210">
        <v>141</v>
      </c>
      <c r="B186" s="210" t="s">
        <v>95</v>
      </c>
      <c r="C186" s="210">
        <v>25</v>
      </c>
      <c r="D186" t="s">
        <v>1766</v>
      </c>
      <c r="E186" s="210">
        <v>1972</v>
      </c>
      <c r="F186" s="210" t="s">
        <v>520</v>
      </c>
      <c r="G186" s="143" t="s">
        <v>521</v>
      </c>
      <c r="I186" s="143"/>
      <c r="J186" s="143"/>
      <c r="K186" s="113">
        <v>17</v>
      </c>
      <c r="L186" s="128"/>
    </row>
    <row r="187" spans="1:12">
      <c r="A187" s="210">
        <v>151</v>
      </c>
      <c r="B187" s="210" t="s">
        <v>95</v>
      </c>
      <c r="C187" s="210">
        <v>26</v>
      </c>
      <c r="D187" t="s">
        <v>1564</v>
      </c>
      <c r="E187" s="210">
        <v>1971</v>
      </c>
      <c r="F187" s="210" t="s">
        <v>1479</v>
      </c>
      <c r="G187" s="143" t="s">
        <v>1480</v>
      </c>
      <c r="I187" s="143"/>
      <c r="J187" s="143"/>
      <c r="K187" s="113">
        <v>16</v>
      </c>
      <c r="L187" s="128"/>
    </row>
    <row r="188" spans="1:12">
      <c r="A188" s="210">
        <v>152</v>
      </c>
      <c r="B188" s="210" t="s">
        <v>95</v>
      </c>
      <c r="C188" s="210">
        <v>27</v>
      </c>
      <c r="D188" t="s">
        <v>1922</v>
      </c>
      <c r="E188" s="210">
        <v>1972</v>
      </c>
      <c r="F188" s="210" t="s">
        <v>1509</v>
      </c>
      <c r="G188" s="143" t="s">
        <v>1510</v>
      </c>
      <c r="I188" s="143"/>
      <c r="J188" s="143"/>
      <c r="K188" s="113">
        <v>15</v>
      </c>
      <c r="L188" s="128"/>
    </row>
    <row r="189" spans="1:12">
      <c r="A189" s="210">
        <v>156</v>
      </c>
      <c r="B189" s="210" t="s">
        <v>95</v>
      </c>
      <c r="C189" s="210">
        <v>28</v>
      </c>
      <c r="D189" t="s">
        <v>619</v>
      </c>
      <c r="E189" s="210">
        <v>1968</v>
      </c>
      <c r="F189" s="210" t="s">
        <v>546</v>
      </c>
      <c r="G189" s="143" t="s">
        <v>547</v>
      </c>
      <c r="I189" s="143"/>
      <c r="J189" s="143"/>
      <c r="K189" s="113">
        <v>14</v>
      </c>
      <c r="L189" s="128"/>
    </row>
    <row r="190" spans="1:12">
      <c r="A190" s="210">
        <v>162</v>
      </c>
      <c r="B190" s="210" t="s">
        <v>95</v>
      </c>
      <c r="C190" s="210">
        <v>30</v>
      </c>
      <c r="D190" t="s">
        <v>1928</v>
      </c>
      <c r="E190" s="210">
        <v>1969</v>
      </c>
      <c r="F190" s="210" t="s">
        <v>794</v>
      </c>
      <c r="G190" s="143" t="s">
        <v>795</v>
      </c>
      <c r="I190" s="143"/>
      <c r="J190" s="143"/>
      <c r="K190" s="113">
        <v>13</v>
      </c>
      <c r="L190" s="128"/>
    </row>
    <row r="191" spans="1:12">
      <c r="A191" s="210">
        <v>170</v>
      </c>
      <c r="B191" s="210" t="s">
        <v>95</v>
      </c>
      <c r="C191" s="210">
        <v>31</v>
      </c>
      <c r="D191" t="s">
        <v>1524</v>
      </c>
      <c r="E191" s="210">
        <v>1970</v>
      </c>
      <c r="F191" s="210" t="s">
        <v>1525</v>
      </c>
      <c r="G191" s="143" t="s">
        <v>1526</v>
      </c>
      <c r="I191" s="143"/>
      <c r="J191" s="143"/>
      <c r="K191" s="113">
        <v>12</v>
      </c>
      <c r="L191" s="128"/>
    </row>
    <row r="192" spans="1:12">
      <c r="A192" s="210">
        <v>182</v>
      </c>
      <c r="B192" s="210" t="s">
        <v>95</v>
      </c>
      <c r="C192" s="210">
        <v>32</v>
      </c>
      <c r="D192" t="s">
        <v>1936</v>
      </c>
      <c r="E192" s="210">
        <v>1969</v>
      </c>
      <c r="F192" s="210" t="s">
        <v>2085</v>
      </c>
      <c r="G192" s="143" t="s">
        <v>2066</v>
      </c>
      <c r="I192" s="143"/>
      <c r="J192" s="143"/>
      <c r="K192" s="113">
        <v>11</v>
      </c>
      <c r="L192" s="128"/>
    </row>
    <row r="193" spans="1:12">
      <c r="A193" s="210">
        <v>186</v>
      </c>
      <c r="B193" s="210" t="s">
        <v>95</v>
      </c>
      <c r="C193" s="210">
        <v>33</v>
      </c>
      <c r="D193" t="s">
        <v>1554</v>
      </c>
      <c r="E193" s="210">
        <v>1971</v>
      </c>
      <c r="F193" s="210" t="s">
        <v>1479</v>
      </c>
      <c r="G193" s="143" t="s">
        <v>1480</v>
      </c>
      <c r="I193" s="143"/>
      <c r="J193" s="143"/>
      <c r="K193" s="113">
        <v>10</v>
      </c>
      <c r="L193" s="128"/>
    </row>
    <row r="194" spans="1:12">
      <c r="A194" s="210">
        <v>192</v>
      </c>
      <c r="B194" s="210" t="s">
        <v>95</v>
      </c>
      <c r="C194" s="210">
        <v>34</v>
      </c>
      <c r="D194" t="s">
        <v>859</v>
      </c>
      <c r="E194" s="210">
        <v>1968</v>
      </c>
      <c r="F194" s="210" t="s">
        <v>733</v>
      </c>
      <c r="G194" s="143" t="s">
        <v>734</v>
      </c>
      <c r="I194" s="143"/>
      <c r="J194" s="143"/>
      <c r="K194" s="113">
        <v>9</v>
      </c>
      <c r="L194" s="128"/>
    </row>
    <row r="195" spans="1:12">
      <c r="A195" s="210">
        <v>196</v>
      </c>
      <c r="B195" s="210" t="s">
        <v>95</v>
      </c>
      <c r="C195" s="210">
        <v>35</v>
      </c>
      <c r="D195" t="s">
        <v>1945</v>
      </c>
      <c r="E195" s="210">
        <v>1971</v>
      </c>
      <c r="F195" s="210" t="s">
        <v>2086</v>
      </c>
      <c r="G195" s="143" t="s">
        <v>2067</v>
      </c>
      <c r="I195" s="143"/>
      <c r="J195" s="143"/>
      <c r="K195" s="113">
        <v>8</v>
      </c>
      <c r="L195" s="128"/>
    </row>
    <row r="196" spans="1:12">
      <c r="A196" s="210">
        <v>202</v>
      </c>
      <c r="B196" s="210" t="s">
        <v>95</v>
      </c>
      <c r="C196" s="210">
        <v>36</v>
      </c>
      <c r="D196" t="s">
        <v>1949</v>
      </c>
      <c r="E196" s="210">
        <v>1970</v>
      </c>
      <c r="F196" s="210" t="s">
        <v>1509</v>
      </c>
      <c r="G196" s="143" t="s">
        <v>1510</v>
      </c>
      <c r="I196" s="143"/>
      <c r="J196" s="143"/>
      <c r="K196" s="113">
        <v>7</v>
      </c>
      <c r="L196" s="128"/>
    </row>
    <row r="197" spans="1:12">
      <c r="A197" s="210">
        <v>209</v>
      </c>
      <c r="B197" s="210" t="s">
        <v>95</v>
      </c>
      <c r="C197" s="210">
        <v>37</v>
      </c>
      <c r="D197" t="s">
        <v>1954</v>
      </c>
      <c r="E197" s="210">
        <v>1968</v>
      </c>
      <c r="F197" s="210" t="s">
        <v>1509</v>
      </c>
      <c r="G197" s="143" t="s">
        <v>1510</v>
      </c>
      <c r="I197" s="143"/>
      <c r="J197" s="143"/>
      <c r="K197" s="113">
        <v>6</v>
      </c>
      <c r="L197" s="128"/>
    </row>
    <row r="198" spans="1:12">
      <c r="A198" s="210">
        <v>217</v>
      </c>
      <c r="B198" s="210" t="s">
        <v>95</v>
      </c>
      <c r="C198" s="210">
        <v>38</v>
      </c>
      <c r="D198" t="s">
        <v>1959</v>
      </c>
      <c r="E198" s="210">
        <v>1968</v>
      </c>
      <c r="F198" s="210" t="s">
        <v>1582</v>
      </c>
      <c r="G198" s="143" t="s">
        <v>1583</v>
      </c>
      <c r="I198" s="143"/>
      <c r="J198" s="143"/>
      <c r="K198" s="113">
        <v>5</v>
      </c>
      <c r="L198" s="128"/>
    </row>
    <row r="199" spans="1:12">
      <c r="A199" s="210">
        <v>222</v>
      </c>
      <c r="B199" s="210" t="s">
        <v>95</v>
      </c>
      <c r="C199" s="210">
        <v>39</v>
      </c>
      <c r="D199" t="s">
        <v>1960</v>
      </c>
      <c r="E199" s="210">
        <v>1971</v>
      </c>
      <c r="F199" s="210" t="s">
        <v>565</v>
      </c>
      <c r="G199" s="143" t="s">
        <v>566</v>
      </c>
      <c r="I199" s="143"/>
      <c r="J199" s="143"/>
      <c r="K199" s="113">
        <v>4</v>
      </c>
      <c r="L199" s="128"/>
    </row>
    <row r="200" spans="1:12">
      <c r="A200" s="210">
        <v>224</v>
      </c>
      <c r="B200" s="210" t="s">
        <v>95</v>
      </c>
      <c r="C200" s="210">
        <v>40</v>
      </c>
      <c r="D200" t="s">
        <v>1476</v>
      </c>
      <c r="E200" s="210">
        <v>1969</v>
      </c>
      <c r="F200" s="210" t="s">
        <v>1537</v>
      </c>
      <c r="G200" s="143" t="s">
        <v>1538</v>
      </c>
      <c r="I200" s="143"/>
      <c r="J200" s="143"/>
      <c r="K200" s="113">
        <v>3</v>
      </c>
      <c r="L200" s="128"/>
    </row>
    <row r="201" spans="1:12">
      <c r="A201" s="210">
        <v>229</v>
      </c>
      <c r="B201" s="210" t="s">
        <v>95</v>
      </c>
      <c r="C201" s="210">
        <v>41</v>
      </c>
      <c r="D201" t="s">
        <v>1963</v>
      </c>
      <c r="E201" s="210">
        <v>1971</v>
      </c>
      <c r="F201" s="210" t="s">
        <v>2088</v>
      </c>
      <c r="G201" s="143" t="s">
        <v>2069</v>
      </c>
      <c r="I201" s="143"/>
      <c r="J201" s="143"/>
      <c r="K201" s="113">
        <v>2</v>
      </c>
      <c r="L201" s="128"/>
    </row>
    <row r="202" spans="1:12">
      <c r="A202" s="210">
        <v>233</v>
      </c>
      <c r="B202" s="210" t="s">
        <v>95</v>
      </c>
      <c r="C202" s="210">
        <v>42</v>
      </c>
      <c r="D202" t="s">
        <v>1579</v>
      </c>
      <c r="E202" s="210">
        <v>1968</v>
      </c>
      <c r="F202" s="210" t="s">
        <v>1479</v>
      </c>
      <c r="G202" s="143" t="s">
        <v>1480</v>
      </c>
      <c r="I202" s="143"/>
      <c r="J202" s="143"/>
      <c r="K202" s="113">
        <v>1</v>
      </c>
      <c r="L202" s="128"/>
    </row>
    <row r="203" spans="1:12">
      <c r="A203" s="210">
        <v>234</v>
      </c>
      <c r="B203" s="210" t="s">
        <v>95</v>
      </c>
      <c r="C203" s="210">
        <v>43</v>
      </c>
      <c r="D203" t="s">
        <v>1967</v>
      </c>
      <c r="E203" s="210">
        <v>1968</v>
      </c>
      <c r="F203" s="210" t="s">
        <v>1479</v>
      </c>
      <c r="G203" s="143" t="s">
        <v>1480</v>
      </c>
      <c r="I203" s="143"/>
      <c r="J203" s="143"/>
      <c r="K203" s="113">
        <v>1</v>
      </c>
      <c r="L203" s="128"/>
    </row>
    <row r="204" spans="1:12">
      <c r="A204" s="210">
        <v>237</v>
      </c>
      <c r="B204" s="210" t="s">
        <v>95</v>
      </c>
      <c r="C204" s="210">
        <v>44</v>
      </c>
      <c r="D204" t="s">
        <v>1970</v>
      </c>
      <c r="E204" s="210">
        <v>1972</v>
      </c>
      <c r="F204" s="210" t="s">
        <v>1509</v>
      </c>
      <c r="G204" s="143" t="s">
        <v>1510</v>
      </c>
      <c r="I204" s="143"/>
      <c r="J204" s="143"/>
      <c r="K204" s="113">
        <v>1</v>
      </c>
      <c r="L204" s="128"/>
    </row>
    <row r="205" spans="1:12">
      <c r="A205" s="210">
        <v>240</v>
      </c>
      <c r="B205" s="210" t="s">
        <v>95</v>
      </c>
      <c r="C205" s="210">
        <v>46</v>
      </c>
      <c r="D205" t="s">
        <v>1971</v>
      </c>
      <c r="E205" s="210">
        <v>1972</v>
      </c>
      <c r="F205" s="210" t="s">
        <v>1505</v>
      </c>
      <c r="G205" s="143" t="s">
        <v>1506</v>
      </c>
      <c r="I205" s="143"/>
      <c r="J205" s="143"/>
      <c r="K205" s="113">
        <v>1</v>
      </c>
      <c r="L205" s="128"/>
    </row>
    <row r="206" spans="1:12">
      <c r="A206" s="210">
        <v>250</v>
      </c>
      <c r="B206" s="210" t="s">
        <v>95</v>
      </c>
      <c r="C206" s="210">
        <v>47</v>
      </c>
      <c r="D206" t="s">
        <v>1540</v>
      </c>
      <c r="E206" s="210">
        <v>1969</v>
      </c>
      <c r="F206" s="210" t="s">
        <v>884</v>
      </c>
      <c r="G206" s="143" t="s">
        <v>885</v>
      </c>
      <c r="I206" s="143"/>
      <c r="J206" s="143"/>
      <c r="K206" s="113">
        <v>1</v>
      </c>
      <c r="L206" s="128"/>
    </row>
    <row r="207" spans="1:12">
      <c r="A207" s="210">
        <v>256</v>
      </c>
      <c r="B207" s="210" t="s">
        <v>95</v>
      </c>
      <c r="C207" s="210">
        <v>48</v>
      </c>
      <c r="D207" t="s">
        <v>1982</v>
      </c>
      <c r="E207" s="210">
        <v>1968</v>
      </c>
      <c r="F207" s="210" t="s">
        <v>565</v>
      </c>
      <c r="G207" s="143" t="s">
        <v>566</v>
      </c>
      <c r="I207" s="143"/>
      <c r="J207" s="143"/>
      <c r="K207" s="113">
        <v>1</v>
      </c>
      <c r="L207" s="128"/>
    </row>
    <row r="208" spans="1:12">
      <c r="A208" s="210">
        <v>258</v>
      </c>
      <c r="B208" s="210" t="s">
        <v>95</v>
      </c>
      <c r="C208" s="210">
        <v>49</v>
      </c>
      <c r="D208" t="s">
        <v>1984</v>
      </c>
      <c r="E208" s="210">
        <v>1971</v>
      </c>
      <c r="F208" s="210" t="s">
        <v>520</v>
      </c>
      <c r="G208" s="143" t="s">
        <v>521</v>
      </c>
      <c r="I208" s="143"/>
      <c r="J208" s="143"/>
      <c r="K208" s="113">
        <v>1</v>
      </c>
      <c r="L208" s="128"/>
    </row>
    <row r="209" spans="1:12">
      <c r="A209" s="210">
        <v>286</v>
      </c>
      <c r="B209" s="210" t="s">
        <v>95</v>
      </c>
      <c r="C209" s="210">
        <v>51</v>
      </c>
      <c r="D209" t="s">
        <v>2003</v>
      </c>
      <c r="E209" s="210">
        <v>1972</v>
      </c>
      <c r="F209" s="210" t="s">
        <v>526</v>
      </c>
      <c r="G209" s="143" t="s">
        <v>527</v>
      </c>
      <c r="I209" s="143"/>
      <c r="J209" s="143"/>
      <c r="K209" s="113">
        <v>1</v>
      </c>
      <c r="L209" s="128"/>
    </row>
    <row r="210" spans="1:12">
      <c r="A210" s="210">
        <v>296</v>
      </c>
      <c r="B210" s="210" t="s">
        <v>95</v>
      </c>
      <c r="C210" s="210">
        <v>52</v>
      </c>
      <c r="D210" t="s">
        <v>1828</v>
      </c>
      <c r="E210" s="210">
        <v>1969</v>
      </c>
      <c r="F210" s="210" t="s">
        <v>445</v>
      </c>
      <c r="G210" s="143" t="s">
        <v>446</v>
      </c>
      <c r="I210" s="143"/>
      <c r="J210" s="143"/>
      <c r="K210" s="113">
        <v>1</v>
      </c>
      <c r="L210" s="128"/>
    </row>
    <row r="211" spans="1:12">
      <c r="A211" s="210">
        <v>301</v>
      </c>
      <c r="B211" s="210" t="s">
        <v>95</v>
      </c>
      <c r="C211" s="210">
        <v>53</v>
      </c>
      <c r="D211" t="s">
        <v>2014</v>
      </c>
      <c r="E211" s="210">
        <v>1972</v>
      </c>
      <c r="F211" s="210" t="s">
        <v>486</v>
      </c>
      <c r="G211" s="143" t="s">
        <v>487</v>
      </c>
      <c r="I211" s="143"/>
      <c r="J211" s="143"/>
      <c r="K211" s="113">
        <v>1</v>
      </c>
      <c r="L211" s="128"/>
    </row>
    <row r="212" spans="1:12">
      <c r="A212" s="210">
        <v>304</v>
      </c>
      <c r="B212" s="210" t="s">
        <v>95</v>
      </c>
      <c r="C212" s="210">
        <v>54</v>
      </c>
      <c r="D212" t="s">
        <v>2015</v>
      </c>
      <c r="E212" s="210">
        <v>1969</v>
      </c>
      <c r="F212" s="210" t="s">
        <v>2086</v>
      </c>
      <c r="G212" s="143" t="s">
        <v>2067</v>
      </c>
      <c r="I212" s="143"/>
      <c r="J212" s="143"/>
      <c r="K212" s="113">
        <v>1</v>
      </c>
      <c r="L212" s="128"/>
    </row>
    <row r="213" spans="1:12">
      <c r="A213" s="210">
        <v>311</v>
      </c>
      <c r="B213" s="210" t="s">
        <v>95</v>
      </c>
      <c r="C213" s="210">
        <v>55</v>
      </c>
      <c r="D213" t="s">
        <v>2020</v>
      </c>
      <c r="E213" s="210">
        <v>1970</v>
      </c>
      <c r="F213" s="210" t="s">
        <v>1479</v>
      </c>
      <c r="G213" s="143" t="s">
        <v>1480</v>
      </c>
      <c r="I213" s="143"/>
      <c r="J213" s="143"/>
      <c r="K213" s="113">
        <v>1</v>
      </c>
      <c r="L213" s="128"/>
    </row>
    <row r="214" spans="1:12">
      <c r="A214" s="210">
        <v>317</v>
      </c>
      <c r="B214" s="210" t="s">
        <v>95</v>
      </c>
      <c r="C214" s="210">
        <v>56</v>
      </c>
      <c r="D214" t="s">
        <v>1191</v>
      </c>
      <c r="E214" s="210">
        <v>1970</v>
      </c>
      <c r="F214" s="210" t="s">
        <v>476</v>
      </c>
      <c r="G214" s="143" t="s">
        <v>477</v>
      </c>
      <c r="I214" s="143"/>
      <c r="J214" s="143"/>
      <c r="K214" s="113">
        <v>1</v>
      </c>
      <c r="L214" s="128"/>
    </row>
    <row r="215" spans="1:12">
      <c r="A215" s="210">
        <v>320</v>
      </c>
      <c r="B215" s="210" t="s">
        <v>95</v>
      </c>
      <c r="C215" s="210">
        <v>57</v>
      </c>
      <c r="D215" t="s">
        <v>1009</v>
      </c>
      <c r="E215" s="210">
        <v>1971</v>
      </c>
      <c r="F215" s="210" t="s">
        <v>962</v>
      </c>
      <c r="G215" s="143" t="s">
        <v>963</v>
      </c>
      <c r="I215" s="143"/>
      <c r="J215" s="143"/>
      <c r="K215" s="113">
        <v>1</v>
      </c>
      <c r="L215" s="128"/>
    </row>
    <row r="216" spans="1:12">
      <c r="A216" s="210">
        <v>324</v>
      </c>
      <c r="B216" s="210" t="s">
        <v>95</v>
      </c>
      <c r="C216" s="210">
        <v>58</v>
      </c>
      <c r="D216" t="s">
        <v>440</v>
      </c>
      <c r="E216" s="210">
        <v>1969</v>
      </c>
      <c r="F216" s="210" t="s">
        <v>507</v>
      </c>
      <c r="G216" s="143" t="s">
        <v>508</v>
      </c>
      <c r="I216" s="143"/>
      <c r="J216" s="143"/>
      <c r="K216" s="113">
        <v>1</v>
      </c>
      <c r="L216" s="128"/>
    </row>
    <row r="217" spans="1:12">
      <c r="A217" s="210">
        <v>361</v>
      </c>
      <c r="B217" s="210" t="s">
        <v>95</v>
      </c>
      <c r="C217" s="210">
        <v>59</v>
      </c>
      <c r="D217" t="s">
        <v>2053</v>
      </c>
      <c r="E217" s="210">
        <v>1969</v>
      </c>
      <c r="F217" s="210" t="s">
        <v>913</v>
      </c>
      <c r="G217" s="143" t="s">
        <v>914</v>
      </c>
      <c r="I217" s="143"/>
      <c r="J217" s="143"/>
      <c r="K217" s="113">
        <v>1</v>
      </c>
      <c r="L217" s="128"/>
    </row>
    <row r="218" spans="1:12">
      <c r="A218" s="210">
        <v>369</v>
      </c>
      <c r="B218" s="210" t="s">
        <v>95</v>
      </c>
      <c r="C218" s="210">
        <v>60</v>
      </c>
      <c r="D218" t="s">
        <v>2056</v>
      </c>
      <c r="E218" s="210">
        <v>1971</v>
      </c>
      <c r="F218" s="210" t="s">
        <v>2077</v>
      </c>
      <c r="G218" s="143" t="s">
        <v>2057</v>
      </c>
      <c r="I218" s="143"/>
      <c r="J218" s="143"/>
      <c r="K218" s="113">
        <v>1</v>
      </c>
      <c r="L218" s="128"/>
    </row>
    <row r="219" spans="1:12">
      <c r="A219" s="212">
        <v>9</v>
      </c>
      <c r="B219" s="212" t="s">
        <v>103</v>
      </c>
      <c r="C219" s="212">
        <v>1</v>
      </c>
      <c r="D219" s="113" t="s">
        <v>488</v>
      </c>
      <c r="E219" s="212">
        <v>1967</v>
      </c>
      <c r="F219" s="212" t="s">
        <v>489</v>
      </c>
      <c r="G219" s="144" t="s">
        <v>490</v>
      </c>
      <c r="I219" s="143"/>
      <c r="J219" s="143"/>
      <c r="K219" s="113">
        <v>40</v>
      </c>
      <c r="L219" s="128"/>
    </row>
    <row r="220" spans="1:12">
      <c r="A220" s="210">
        <v>25</v>
      </c>
      <c r="B220" s="210" t="s">
        <v>103</v>
      </c>
      <c r="C220" s="210">
        <v>2</v>
      </c>
      <c r="D220" t="s">
        <v>1872</v>
      </c>
      <c r="E220" s="210">
        <v>1967</v>
      </c>
      <c r="F220" s="210" t="s">
        <v>534</v>
      </c>
      <c r="G220" s="143" t="s">
        <v>535</v>
      </c>
      <c r="I220" s="143"/>
      <c r="J220" s="143"/>
      <c r="K220" s="113">
        <v>38</v>
      </c>
      <c r="L220" s="128"/>
    </row>
    <row r="221" spans="1:12">
      <c r="A221" s="210">
        <v>33</v>
      </c>
      <c r="B221" s="210" t="s">
        <v>103</v>
      </c>
      <c r="C221" s="210">
        <v>3</v>
      </c>
      <c r="D221" t="s">
        <v>1875</v>
      </c>
      <c r="E221" s="210">
        <v>1966</v>
      </c>
      <c r="F221" s="210" t="s">
        <v>534</v>
      </c>
      <c r="G221" s="143" t="s">
        <v>535</v>
      </c>
      <c r="I221" s="143"/>
      <c r="J221" s="143"/>
      <c r="K221" s="113">
        <v>36</v>
      </c>
      <c r="L221" s="128"/>
    </row>
    <row r="222" spans="1:12">
      <c r="A222" s="210">
        <v>38</v>
      </c>
      <c r="B222" s="210" t="s">
        <v>103</v>
      </c>
      <c r="C222" s="210">
        <v>4</v>
      </c>
      <c r="D222" t="s">
        <v>1879</v>
      </c>
      <c r="E222" s="210">
        <v>1963</v>
      </c>
      <c r="F222" s="210" t="s">
        <v>884</v>
      </c>
      <c r="G222" s="143" t="s">
        <v>885</v>
      </c>
      <c r="I222" s="143"/>
      <c r="J222" s="143"/>
      <c r="K222" s="113">
        <v>35</v>
      </c>
      <c r="L222" s="128"/>
    </row>
    <row r="223" spans="1:12">
      <c r="A223" s="210">
        <v>40</v>
      </c>
      <c r="B223" s="210" t="s">
        <v>103</v>
      </c>
      <c r="C223" s="210">
        <v>5</v>
      </c>
      <c r="D223" t="s">
        <v>1728</v>
      </c>
      <c r="E223" s="210">
        <v>1967</v>
      </c>
      <c r="F223" s="210" t="s">
        <v>641</v>
      </c>
      <c r="G223" s="143" t="s">
        <v>642</v>
      </c>
      <c r="I223" s="143"/>
      <c r="J223" s="143"/>
      <c r="K223" s="113">
        <v>34</v>
      </c>
      <c r="L223" s="128"/>
    </row>
    <row r="224" spans="1:12">
      <c r="A224" s="210">
        <v>42</v>
      </c>
      <c r="B224" s="210" t="s">
        <v>103</v>
      </c>
      <c r="C224" s="210">
        <v>6</v>
      </c>
      <c r="D224" t="s">
        <v>735</v>
      </c>
      <c r="E224" s="210">
        <v>1966</v>
      </c>
      <c r="F224" s="210" t="s">
        <v>736</v>
      </c>
      <c r="G224" s="143" t="s">
        <v>737</v>
      </c>
      <c r="I224" s="143"/>
      <c r="J224" s="143"/>
      <c r="K224" s="113">
        <v>33</v>
      </c>
      <c r="L224" s="128"/>
    </row>
    <row r="225" spans="1:12">
      <c r="A225" s="210">
        <v>45</v>
      </c>
      <c r="B225" s="210" t="s">
        <v>103</v>
      </c>
      <c r="C225" s="210">
        <v>7</v>
      </c>
      <c r="D225" t="s">
        <v>591</v>
      </c>
      <c r="E225" s="210">
        <v>1964</v>
      </c>
      <c r="F225" s="210" t="s">
        <v>445</v>
      </c>
      <c r="G225" s="143" t="s">
        <v>446</v>
      </c>
      <c r="I225" s="143"/>
      <c r="J225" s="143"/>
      <c r="K225" s="113">
        <v>32</v>
      </c>
      <c r="L225" s="128"/>
    </row>
    <row r="226" spans="1:12">
      <c r="A226" s="210">
        <v>52</v>
      </c>
      <c r="B226" s="210" t="s">
        <v>103</v>
      </c>
      <c r="C226" s="210">
        <v>8</v>
      </c>
      <c r="D226" t="s">
        <v>1508</v>
      </c>
      <c r="E226" s="210">
        <v>1965</v>
      </c>
      <c r="F226" s="210" t="s">
        <v>1509</v>
      </c>
      <c r="G226" s="143" t="s">
        <v>1510</v>
      </c>
      <c r="I226" s="143"/>
      <c r="J226" s="143"/>
      <c r="K226" s="113">
        <v>31</v>
      </c>
      <c r="L226" s="128"/>
    </row>
    <row r="227" spans="1:12">
      <c r="A227" s="210">
        <v>55</v>
      </c>
      <c r="B227" s="210" t="s">
        <v>103</v>
      </c>
      <c r="C227" s="210">
        <v>9</v>
      </c>
      <c r="D227" t="s">
        <v>574</v>
      </c>
      <c r="E227" s="210">
        <v>1964</v>
      </c>
      <c r="F227" s="210" t="s">
        <v>496</v>
      </c>
      <c r="G227" s="143" t="s">
        <v>497</v>
      </c>
      <c r="I227" s="143"/>
      <c r="J227" s="143"/>
      <c r="K227" s="113">
        <v>30</v>
      </c>
      <c r="L227" s="128"/>
    </row>
    <row r="228" spans="1:12">
      <c r="A228" s="210">
        <v>56</v>
      </c>
      <c r="B228" s="210" t="s">
        <v>103</v>
      </c>
      <c r="C228" s="210">
        <v>10</v>
      </c>
      <c r="D228" t="s">
        <v>1885</v>
      </c>
      <c r="E228" s="210">
        <v>1966</v>
      </c>
      <c r="F228" s="210" t="s">
        <v>1567</v>
      </c>
      <c r="G228" s="143" t="s">
        <v>1568</v>
      </c>
      <c r="I228" s="143"/>
      <c r="J228" s="143"/>
      <c r="K228" s="113">
        <v>29</v>
      </c>
      <c r="L228" s="128"/>
    </row>
    <row r="229" spans="1:12">
      <c r="A229" s="210">
        <v>57</v>
      </c>
      <c r="B229" s="210" t="s">
        <v>103</v>
      </c>
      <c r="C229" s="210">
        <v>11</v>
      </c>
      <c r="D229" t="s">
        <v>413</v>
      </c>
      <c r="E229" s="210">
        <v>1967</v>
      </c>
      <c r="F229" s="210" t="s">
        <v>565</v>
      </c>
      <c r="G229" s="143" t="s">
        <v>566</v>
      </c>
      <c r="I229" s="143"/>
      <c r="J229" s="143"/>
      <c r="K229" s="113">
        <v>28</v>
      </c>
      <c r="L229" s="128"/>
    </row>
    <row r="230" spans="1:12">
      <c r="A230" s="210">
        <v>59</v>
      </c>
      <c r="B230" s="210" t="s">
        <v>103</v>
      </c>
      <c r="C230" s="210">
        <v>12</v>
      </c>
      <c r="D230" t="s">
        <v>410</v>
      </c>
      <c r="E230" s="210">
        <v>1966</v>
      </c>
      <c r="F230" s="210" t="s">
        <v>478</v>
      </c>
      <c r="G230" s="143" t="s">
        <v>479</v>
      </c>
      <c r="I230" s="143"/>
      <c r="J230" s="143"/>
      <c r="K230" s="113">
        <v>27</v>
      </c>
      <c r="L230" s="128"/>
    </row>
    <row r="231" spans="1:12">
      <c r="A231" s="210">
        <v>61</v>
      </c>
      <c r="B231" s="210" t="s">
        <v>103</v>
      </c>
      <c r="C231" s="210">
        <v>13</v>
      </c>
      <c r="D231" t="s">
        <v>1888</v>
      </c>
      <c r="E231" s="210">
        <v>1967</v>
      </c>
      <c r="F231" s="210" t="s">
        <v>884</v>
      </c>
      <c r="G231" s="143" t="s">
        <v>885</v>
      </c>
      <c r="I231" s="143"/>
      <c r="J231" s="143"/>
      <c r="K231" s="113">
        <v>26</v>
      </c>
      <c r="L231" s="128"/>
    </row>
    <row r="232" spans="1:12">
      <c r="A232" s="210">
        <v>62</v>
      </c>
      <c r="B232" s="210" t="s">
        <v>103</v>
      </c>
      <c r="C232" s="210">
        <v>14</v>
      </c>
      <c r="D232" t="s">
        <v>555</v>
      </c>
      <c r="E232" s="210">
        <v>1964</v>
      </c>
      <c r="F232" s="210" t="s">
        <v>556</v>
      </c>
      <c r="G232" s="143" t="s">
        <v>557</v>
      </c>
      <c r="I232" s="143"/>
      <c r="J232" s="143"/>
      <c r="K232" s="113">
        <v>25</v>
      </c>
      <c r="L232" s="128"/>
    </row>
    <row r="233" spans="1:12">
      <c r="A233" s="210">
        <v>64</v>
      </c>
      <c r="B233" s="210" t="s">
        <v>103</v>
      </c>
      <c r="C233" s="210">
        <v>15</v>
      </c>
      <c r="D233" t="s">
        <v>1733</v>
      </c>
      <c r="E233" s="210">
        <v>1965</v>
      </c>
      <c r="F233" s="210" t="s">
        <v>1815</v>
      </c>
      <c r="G233" s="143" t="s">
        <v>1816</v>
      </c>
      <c r="I233" s="143"/>
      <c r="J233" s="143"/>
      <c r="K233" s="113">
        <v>24</v>
      </c>
      <c r="L233" s="128"/>
    </row>
    <row r="234" spans="1:12">
      <c r="A234" s="210">
        <v>71</v>
      </c>
      <c r="B234" s="210" t="s">
        <v>103</v>
      </c>
      <c r="C234" s="210">
        <v>16</v>
      </c>
      <c r="D234" t="s">
        <v>1503</v>
      </c>
      <c r="E234" s="210">
        <v>1964</v>
      </c>
      <c r="F234" s="210" t="s">
        <v>641</v>
      </c>
      <c r="G234" s="143" t="s">
        <v>642</v>
      </c>
      <c r="I234" s="143"/>
      <c r="J234" s="143"/>
      <c r="K234" s="113">
        <v>23</v>
      </c>
      <c r="L234" s="128"/>
    </row>
    <row r="235" spans="1:12">
      <c r="A235" s="210">
        <v>89</v>
      </c>
      <c r="B235" s="210" t="s">
        <v>103</v>
      </c>
      <c r="C235" s="210">
        <v>17</v>
      </c>
      <c r="D235" t="s">
        <v>1745</v>
      </c>
      <c r="E235" s="210">
        <v>1964</v>
      </c>
      <c r="F235" s="210" t="s">
        <v>445</v>
      </c>
      <c r="G235" s="143" t="s">
        <v>446</v>
      </c>
      <c r="I235" s="143"/>
      <c r="J235" s="143"/>
      <c r="K235" s="113">
        <v>22</v>
      </c>
      <c r="L235" s="128"/>
    </row>
    <row r="236" spans="1:12">
      <c r="A236" s="210">
        <v>112</v>
      </c>
      <c r="B236" s="210" t="s">
        <v>103</v>
      </c>
      <c r="C236" s="210">
        <v>18</v>
      </c>
      <c r="D236" t="s">
        <v>432</v>
      </c>
      <c r="E236" s="210">
        <v>1967</v>
      </c>
      <c r="F236" s="210" t="s">
        <v>445</v>
      </c>
      <c r="G236" s="143" t="s">
        <v>446</v>
      </c>
      <c r="I236" s="143"/>
      <c r="J236" s="143"/>
      <c r="K236" s="113">
        <v>21</v>
      </c>
      <c r="L236" s="128"/>
    </row>
    <row r="237" spans="1:12">
      <c r="A237" s="210">
        <v>113</v>
      </c>
      <c r="B237" s="210" t="s">
        <v>103</v>
      </c>
      <c r="C237" s="210">
        <v>19</v>
      </c>
      <c r="D237" t="s">
        <v>674</v>
      </c>
      <c r="E237" s="210">
        <v>1967</v>
      </c>
      <c r="F237" s="210" t="s">
        <v>517</v>
      </c>
      <c r="G237" s="143" t="s">
        <v>518</v>
      </c>
      <c r="I237" s="143"/>
      <c r="J237" s="143"/>
      <c r="K237" s="113">
        <v>20</v>
      </c>
      <c r="L237" s="128"/>
    </row>
    <row r="238" spans="1:12">
      <c r="A238" s="210">
        <v>122</v>
      </c>
      <c r="B238" s="210" t="s">
        <v>103</v>
      </c>
      <c r="C238" s="210">
        <v>20</v>
      </c>
      <c r="D238" t="s">
        <v>435</v>
      </c>
      <c r="E238" s="210">
        <v>1963</v>
      </c>
      <c r="F238" s="210" t="s">
        <v>458</v>
      </c>
      <c r="G238" s="143" t="s">
        <v>459</v>
      </c>
      <c r="I238" s="143"/>
      <c r="J238" s="143"/>
      <c r="K238" s="113">
        <v>19</v>
      </c>
      <c r="L238" s="128"/>
    </row>
    <row r="239" spans="1:12">
      <c r="A239" s="210">
        <v>128</v>
      </c>
      <c r="B239" s="210" t="s">
        <v>103</v>
      </c>
      <c r="C239" s="210">
        <v>21</v>
      </c>
      <c r="D239" t="s">
        <v>1908</v>
      </c>
      <c r="E239" s="210">
        <v>1963</v>
      </c>
      <c r="F239" s="210" t="s">
        <v>1483</v>
      </c>
      <c r="G239" s="143" t="s">
        <v>1484</v>
      </c>
      <c r="I239" s="143"/>
      <c r="J239" s="143"/>
      <c r="K239" s="113">
        <v>18</v>
      </c>
      <c r="L239" s="128"/>
    </row>
    <row r="240" spans="1:12">
      <c r="A240" s="210">
        <v>129</v>
      </c>
      <c r="B240" s="210" t="s">
        <v>103</v>
      </c>
      <c r="C240" s="210">
        <v>22</v>
      </c>
      <c r="D240" t="s">
        <v>1535</v>
      </c>
      <c r="E240" s="210">
        <v>1964</v>
      </c>
      <c r="F240" s="210" t="s">
        <v>1533</v>
      </c>
      <c r="G240" s="143" t="s">
        <v>1534</v>
      </c>
      <c r="I240" s="143"/>
      <c r="J240" s="143"/>
      <c r="K240" s="113">
        <v>17</v>
      </c>
      <c r="L240" s="128"/>
    </row>
    <row r="241" spans="1:12">
      <c r="A241" s="210">
        <v>131</v>
      </c>
      <c r="B241" s="210" t="s">
        <v>103</v>
      </c>
      <c r="C241" s="210">
        <v>23</v>
      </c>
      <c r="D241" t="s">
        <v>1909</v>
      </c>
      <c r="E241" s="210">
        <v>1966</v>
      </c>
      <c r="F241" s="210" t="s">
        <v>534</v>
      </c>
      <c r="G241" s="143" t="s">
        <v>535</v>
      </c>
      <c r="I241" s="143"/>
      <c r="J241" s="143"/>
      <c r="K241" s="113">
        <v>16</v>
      </c>
      <c r="L241" s="128"/>
    </row>
    <row r="242" spans="1:12">
      <c r="A242" s="210">
        <v>133</v>
      </c>
      <c r="B242" s="210" t="s">
        <v>103</v>
      </c>
      <c r="C242" s="210">
        <v>24</v>
      </c>
      <c r="D242" t="s">
        <v>1911</v>
      </c>
      <c r="E242" s="210">
        <v>1965</v>
      </c>
      <c r="F242" s="210" t="s">
        <v>1509</v>
      </c>
      <c r="G242" s="143" t="s">
        <v>1510</v>
      </c>
      <c r="I242" s="143"/>
      <c r="J242" s="143"/>
      <c r="K242" s="113">
        <v>15</v>
      </c>
      <c r="L242" s="128"/>
    </row>
    <row r="243" spans="1:12">
      <c r="A243" s="210">
        <v>135</v>
      </c>
      <c r="B243" s="210" t="s">
        <v>103</v>
      </c>
      <c r="C243" s="210">
        <v>25</v>
      </c>
      <c r="D243" t="s">
        <v>741</v>
      </c>
      <c r="E243" s="210">
        <v>1966</v>
      </c>
      <c r="F243" s="210" t="s">
        <v>552</v>
      </c>
      <c r="G243" s="143" t="s">
        <v>553</v>
      </c>
      <c r="I243" s="143"/>
      <c r="J243" s="143"/>
      <c r="K243" s="113">
        <v>14</v>
      </c>
      <c r="L243" s="128"/>
    </row>
    <row r="244" spans="1:12">
      <c r="A244" s="210">
        <v>138</v>
      </c>
      <c r="B244" s="210" t="s">
        <v>103</v>
      </c>
      <c r="C244" s="210">
        <v>26</v>
      </c>
      <c r="D244" t="s">
        <v>1914</v>
      </c>
      <c r="E244" s="210">
        <v>1966</v>
      </c>
      <c r="F244" s="210" t="s">
        <v>517</v>
      </c>
      <c r="G244" s="143" t="s">
        <v>518</v>
      </c>
      <c r="I244" s="143"/>
      <c r="J244" s="143"/>
      <c r="K244" s="113">
        <v>13</v>
      </c>
      <c r="L244" s="128"/>
    </row>
    <row r="245" spans="1:12">
      <c r="A245" s="210">
        <v>142</v>
      </c>
      <c r="B245" s="210" t="s">
        <v>103</v>
      </c>
      <c r="C245" s="210">
        <v>27</v>
      </c>
      <c r="D245" t="s">
        <v>1917</v>
      </c>
      <c r="E245" s="210">
        <v>1966</v>
      </c>
      <c r="F245" s="210" t="s">
        <v>2081</v>
      </c>
      <c r="G245" s="143" t="s">
        <v>2062</v>
      </c>
      <c r="I245" s="143"/>
      <c r="J245" s="143"/>
      <c r="K245" s="113">
        <v>12</v>
      </c>
      <c r="L245" s="128"/>
    </row>
    <row r="246" spans="1:12">
      <c r="A246" s="210">
        <v>149</v>
      </c>
      <c r="B246" s="210" t="s">
        <v>103</v>
      </c>
      <c r="C246" s="210">
        <v>28</v>
      </c>
      <c r="D246" t="s">
        <v>1560</v>
      </c>
      <c r="E246" s="210">
        <v>1967</v>
      </c>
      <c r="F246" s="210" t="s">
        <v>1561</v>
      </c>
      <c r="G246" s="143" t="s">
        <v>1562</v>
      </c>
      <c r="I246" s="143"/>
      <c r="J246" s="143"/>
      <c r="K246" s="113">
        <v>11</v>
      </c>
      <c r="L246" s="128"/>
    </row>
    <row r="247" spans="1:12">
      <c r="A247" s="210">
        <v>160</v>
      </c>
      <c r="B247" s="210" t="s">
        <v>103</v>
      </c>
      <c r="C247" s="210">
        <v>30</v>
      </c>
      <c r="D247" t="s">
        <v>1587</v>
      </c>
      <c r="E247" s="210">
        <v>1966</v>
      </c>
      <c r="F247" s="210" t="s">
        <v>641</v>
      </c>
      <c r="G247" s="143" t="s">
        <v>642</v>
      </c>
      <c r="I247" s="143"/>
      <c r="J247" s="143"/>
      <c r="K247" s="113">
        <v>10</v>
      </c>
      <c r="L247" s="128"/>
    </row>
    <row r="248" spans="1:12">
      <c r="A248" s="210">
        <v>163</v>
      </c>
      <c r="B248" s="210" t="s">
        <v>103</v>
      </c>
      <c r="C248" s="210">
        <v>31</v>
      </c>
      <c r="D248" t="s">
        <v>1929</v>
      </c>
      <c r="E248" s="210">
        <v>1964</v>
      </c>
      <c r="F248" s="210" t="s">
        <v>1537</v>
      </c>
      <c r="G248" s="143" t="s">
        <v>1538</v>
      </c>
      <c r="I248" s="143"/>
      <c r="J248" s="143"/>
      <c r="K248" s="113">
        <v>9</v>
      </c>
      <c r="L248" s="128"/>
    </row>
    <row r="249" spans="1:12">
      <c r="A249" s="210">
        <v>168</v>
      </c>
      <c r="B249" s="210" t="s">
        <v>103</v>
      </c>
      <c r="C249" s="210">
        <v>32</v>
      </c>
      <c r="D249" t="s">
        <v>1931</v>
      </c>
      <c r="E249" s="210">
        <v>1963</v>
      </c>
      <c r="F249" s="210" t="s">
        <v>1505</v>
      </c>
      <c r="G249" s="143" t="s">
        <v>1506</v>
      </c>
      <c r="I249" s="143"/>
      <c r="J249" s="143"/>
      <c r="K249" s="113">
        <v>8</v>
      </c>
      <c r="L249" s="128"/>
    </row>
    <row r="250" spans="1:12">
      <c r="A250" s="210">
        <v>181</v>
      </c>
      <c r="B250" s="210" t="s">
        <v>103</v>
      </c>
      <c r="C250" s="210">
        <v>33</v>
      </c>
      <c r="D250" t="s">
        <v>1541</v>
      </c>
      <c r="E250" s="210">
        <v>1966</v>
      </c>
      <c r="F250" s="210" t="s">
        <v>1542</v>
      </c>
      <c r="G250" s="143" t="s">
        <v>1543</v>
      </c>
      <c r="I250" s="143"/>
      <c r="J250" s="143"/>
      <c r="K250" s="113">
        <v>7</v>
      </c>
      <c r="L250" s="128"/>
    </row>
    <row r="251" spans="1:12">
      <c r="A251" s="210">
        <v>195</v>
      </c>
      <c r="B251" s="210" t="s">
        <v>103</v>
      </c>
      <c r="C251" s="210">
        <v>34</v>
      </c>
      <c r="D251" t="s">
        <v>1944</v>
      </c>
      <c r="E251" s="210">
        <v>1967</v>
      </c>
      <c r="F251" s="210" t="s">
        <v>1509</v>
      </c>
      <c r="G251" s="143" t="s">
        <v>1510</v>
      </c>
      <c r="I251" s="143"/>
      <c r="J251" s="143"/>
      <c r="K251" s="113">
        <v>6</v>
      </c>
      <c r="L251" s="128"/>
    </row>
    <row r="252" spans="1:12">
      <c r="A252" s="210">
        <v>203</v>
      </c>
      <c r="B252" s="210" t="s">
        <v>103</v>
      </c>
      <c r="C252" s="210">
        <v>35</v>
      </c>
      <c r="D252" t="s">
        <v>1950</v>
      </c>
      <c r="E252" s="210">
        <v>1966</v>
      </c>
      <c r="F252" s="210" t="s">
        <v>1505</v>
      </c>
      <c r="G252" s="143" t="s">
        <v>1506</v>
      </c>
      <c r="I252" s="143"/>
      <c r="J252" s="143"/>
      <c r="K252" s="113">
        <v>5</v>
      </c>
      <c r="L252" s="128"/>
    </row>
    <row r="253" spans="1:12">
      <c r="A253" s="210">
        <v>204</v>
      </c>
      <c r="B253" s="210" t="s">
        <v>103</v>
      </c>
      <c r="C253" s="210">
        <v>36</v>
      </c>
      <c r="D253" t="s">
        <v>1951</v>
      </c>
      <c r="E253" s="210">
        <v>1965</v>
      </c>
      <c r="F253" s="210" t="s">
        <v>1505</v>
      </c>
      <c r="G253" s="143" t="s">
        <v>1506</v>
      </c>
      <c r="I253" s="143"/>
      <c r="J253" s="143"/>
      <c r="K253" s="113">
        <v>4</v>
      </c>
      <c r="L253" s="128"/>
    </row>
    <row r="254" spans="1:12">
      <c r="A254" s="210">
        <v>210</v>
      </c>
      <c r="B254" s="210" t="s">
        <v>103</v>
      </c>
      <c r="C254" s="210">
        <v>37</v>
      </c>
      <c r="D254" t="s">
        <v>1955</v>
      </c>
      <c r="E254" s="210">
        <v>1966</v>
      </c>
      <c r="F254" s="210" t="s">
        <v>445</v>
      </c>
      <c r="G254" s="143" t="s">
        <v>446</v>
      </c>
      <c r="I254" s="143"/>
      <c r="J254" s="143"/>
      <c r="K254" s="113">
        <v>3</v>
      </c>
      <c r="L254" s="128"/>
    </row>
    <row r="255" spans="1:12">
      <c r="A255" s="210">
        <v>211</v>
      </c>
      <c r="B255" s="210" t="s">
        <v>103</v>
      </c>
      <c r="C255" s="210">
        <v>38</v>
      </c>
      <c r="D255" t="s">
        <v>1956</v>
      </c>
      <c r="E255" s="210">
        <v>1967</v>
      </c>
      <c r="F255" s="210" t="s">
        <v>1370</v>
      </c>
      <c r="G255" s="143" t="s">
        <v>1371</v>
      </c>
      <c r="I255" s="143"/>
      <c r="J255" s="143"/>
      <c r="K255" s="113">
        <v>2</v>
      </c>
      <c r="L255" s="128"/>
    </row>
    <row r="256" spans="1:12">
      <c r="A256" s="210">
        <v>213</v>
      </c>
      <c r="B256" s="210" t="s">
        <v>103</v>
      </c>
      <c r="C256" s="210">
        <v>39</v>
      </c>
      <c r="D256" t="s">
        <v>1566</v>
      </c>
      <c r="E256" s="210">
        <v>1964</v>
      </c>
      <c r="F256" s="210" t="s">
        <v>1567</v>
      </c>
      <c r="G256" s="143" t="s">
        <v>1568</v>
      </c>
      <c r="I256" s="143"/>
      <c r="J256" s="143"/>
      <c r="K256" s="113">
        <v>1</v>
      </c>
      <c r="L256" s="128"/>
    </row>
    <row r="257" spans="1:12">
      <c r="A257" s="210">
        <v>218</v>
      </c>
      <c r="B257" s="210" t="s">
        <v>103</v>
      </c>
      <c r="C257" s="210">
        <v>40</v>
      </c>
      <c r="D257" t="s">
        <v>1532</v>
      </c>
      <c r="E257" s="210">
        <v>1964</v>
      </c>
      <c r="F257" s="210" t="s">
        <v>1533</v>
      </c>
      <c r="G257" s="143" t="s">
        <v>1534</v>
      </c>
      <c r="I257" s="143"/>
      <c r="J257" s="143"/>
      <c r="K257" s="113">
        <v>1</v>
      </c>
      <c r="L257" s="128"/>
    </row>
    <row r="258" spans="1:12">
      <c r="A258" s="210">
        <v>219</v>
      </c>
      <c r="B258" s="210" t="s">
        <v>103</v>
      </c>
      <c r="C258" s="210">
        <v>41</v>
      </c>
      <c r="D258" t="s">
        <v>830</v>
      </c>
      <c r="E258" s="210">
        <v>1967</v>
      </c>
      <c r="F258" s="210" t="s">
        <v>517</v>
      </c>
      <c r="G258" s="143" t="s">
        <v>518</v>
      </c>
      <c r="I258" s="143"/>
      <c r="J258" s="143"/>
      <c r="K258" s="113">
        <v>1</v>
      </c>
      <c r="L258" s="128"/>
    </row>
    <row r="259" spans="1:12">
      <c r="A259" s="210">
        <v>230</v>
      </c>
      <c r="B259" s="210" t="s">
        <v>103</v>
      </c>
      <c r="C259" s="210">
        <v>42</v>
      </c>
      <c r="D259" t="s">
        <v>1964</v>
      </c>
      <c r="E259" s="210">
        <v>1965</v>
      </c>
      <c r="F259" s="210" t="s">
        <v>1483</v>
      </c>
      <c r="G259" s="143" t="s">
        <v>1484</v>
      </c>
      <c r="I259" s="143"/>
      <c r="J259" s="143"/>
      <c r="K259" s="113">
        <v>1</v>
      </c>
      <c r="L259" s="128"/>
    </row>
    <row r="260" spans="1:12">
      <c r="A260" s="210">
        <v>236</v>
      </c>
      <c r="B260" s="210" t="s">
        <v>103</v>
      </c>
      <c r="C260" s="210">
        <v>43</v>
      </c>
      <c r="D260" t="s">
        <v>1969</v>
      </c>
      <c r="E260" s="210">
        <v>1966</v>
      </c>
      <c r="F260" s="210" t="s">
        <v>1582</v>
      </c>
      <c r="G260" s="143" t="s">
        <v>1583</v>
      </c>
      <c r="I260" s="143"/>
      <c r="J260" s="143"/>
      <c r="K260" s="113">
        <v>1</v>
      </c>
      <c r="L260" s="128"/>
    </row>
    <row r="261" spans="1:12">
      <c r="A261" s="210">
        <v>242</v>
      </c>
      <c r="B261" s="210" t="s">
        <v>103</v>
      </c>
      <c r="C261" s="210">
        <v>44</v>
      </c>
      <c r="D261" t="s">
        <v>1195</v>
      </c>
      <c r="E261" s="210">
        <v>1965</v>
      </c>
      <c r="F261" s="210" t="s">
        <v>1196</v>
      </c>
      <c r="G261" s="143" t="s">
        <v>1197</v>
      </c>
      <c r="I261" s="143"/>
      <c r="J261" s="143"/>
      <c r="K261" s="113">
        <v>1</v>
      </c>
      <c r="L261" s="128"/>
    </row>
    <row r="262" spans="1:12">
      <c r="A262" s="210">
        <v>243</v>
      </c>
      <c r="B262" s="210" t="s">
        <v>103</v>
      </c>
      <c r="C262" s="210">
        <v>45</v>
      </c>
      <c r="D262" t="s">
        <v>1973</v>
      </c>
      <c r="E262" s="210">
        <v>1966</v>
      </c>
      <c r="F262" s="210" t="s">
        <v>1567</v>
      </c>
      <c r="G262" s="143" t="s">
        <v>1568</v>
      </c>
      <c r="I262" s="143"/>
      <c r="J262" s="143"/>
      <c r="K262" s="113">
        <v>1</v>
      </c>
      <c r="L262" s="128"/>
    </row>
    <row r="263" spans="1:12">
      <c r="A263" s="210">
        <v>245</v>
      </c>
      <c r="B263" s="210" t="s">
        <v>103</v>
      </c>
      <c r="C263" s="210">
        <v>46</v>
      </c>
      <c r="D263" t="s">
        <v>1975</v>
      </c>
      <c r="E263" s="210">
        <v>1963</v>
      </c>
      <c r="F263" s="210" t="s">
        <v>1582</v>
      </c>
      <c r="G263" s="143" t="s">
        <v>1583</v>
      </c>
      <c r="I263" s="143"/>
      <c r="J263" s="143"/>
      <c r="K263" s="113">
        <v>1</v>
      </c>
      <c r="L263" s="128"/>
    </row>
    <row r="264" spans="1:12">
      <c r="A264" s="210">
        <v>257</v>
      </c>
      <c r="B264" s="210" t="s">
        <v>103</v>
      </c>
      <c r="C264" s="210">
        <v>47</v>
      </c>
      <c r="D264" t="s">
        <v>1983</v>
      </c>
      <c r="E264" s="210">
        <v>1966</v>
      </c>
      <c r="F264" s="210" t="s">
        <v>565</v>
      </c>
      <c r="G264" s="143" t="s">
        <v>566</v>
      </c>
      <c r="I264" s="143"/>
      <c r="J264" s="143"/>
      <c r="K264" s="113">
        <v>1</v>
      </c>
      <c r="L264" s="128"/>
    </row>
    <row r="265" spans="1:12">
      <c r="A265" s="210">
        <v>260</v>
      </c>
      <c r="B265" s="210" t="s">
        <v>103</v>
      </c>
      <c r="C265" s="210">
        <v>48</v>
      </c>
      <c r="D265" t="s">
        <v>1985</v>
      </c>
      <c r="E265" s="210">
        <v>1967</v>
      </c>
      <c r="F265" s="210" t="s">
        <v>2078</v>
      </c>
      <c r="G265" s="143" t="s">
        <v>2058</v>
      </c>
      <c r="I265" s="143"/>
      <c r="J265" s="143"/>
      <c r="K265" s="113">
        <v>1</v>
      </c>
      <c r="L265" s="128"/>
    </row>
    <row r="266" spans="1:12">
      <c r="A266" s="210">
        <v>261</v>
      </c>
      <c r="B266" s="210" t="s">
        <v>103</v>
      </c>
      <c r="C266" s="210">
        <v>49</v>
      </c>
      <c r="D266" t="s">
        <v>1986</v>
      </c>
      <c r="E266" s="210">
        <v>1964</v>
      </c>
      <c r="F266" s="210" t="s">
        <v>2081</v>
      </c>
      <c r="G266" s="143" t="s">
        <v>2062</v>
      </c>
      <c r="I266" s="143"/>
      <c r="J266" s="143"/>
      <c r="K266" s="113">
        <v>1</v>
      </c>
      <c r="L266" s="128"/>
    </row>
    <row r="267" spans="1:12">
      <c r="A267" s="210">
        <v>266</v>
      </c>
      <c r="B267" s="210" t="s">
        <v>103</v>
      </c>
      <c r="C267" s="210">
        <v>50</v>
      </c>
      <c r="D267" t="s">
        <v>1989</v>
      </c>
      <c r="E267" s="210">
        <v>1965</v>
      </c>
      <c r="F267" s="210" t="s">
        <v>2077</v>
      </c>
      <c r="G267" s="143" t="s">
        <v>2057</v>
      </c>
      <c r="I267" s="143"/>
      <c r="J267" s="143"/>
      <c r="K267" s="113">
        <v>1</v>
      </c>
      <c r="L267" s="128"/>
    </row>
    <row r="268" spans="1:12">
      <c r="A268" s="210">
        <v>269</v>
      </c>
      <c r="B268" s="210" t="s">
        <v>103</v>
      </c>
      <c r="C268" s="210">
        <v>51</v>
      </c>
      <c r="D268" t="s">
        <v>418</v>
      </c>
      <c r="E268" s="210">
        <v>1964</v>
      </c>
      <c r="F268" s="210" t="s">
        <v>641</v>
      </c>
      <c r="G268" s="143" t="s">
        <v>642</v>
      </c>
      <c r="I268" s="143"/>
      <c r="J268" s="143"/>
      <c r="K268" s="113">
        <v>1</v>
      </c>
      <c r="L268" s="128"/>
    </row>
    <row r="269" spans="1:12">
      <c r="A269" s="210">
        <v>281</v>
      </c>
      <c r="B269" s="210" t="s">
        <v>103</v>
      </c>
      <c r="C269" s="210">
        <v>52</v>
      </c>
      <c r="D269" t="s">
        <v>1999</v>
      </c>
      <c r="E269" s="210">
        <v>1965</v>
      </c>
      <c r="F269" s="210" t="s">
        <v>1479</v>
      </c>
      <c r="G269" s="143" t="s">
        <v>1480</v>
      </c>
      <c r="I269" s="143"/>
      <c r="J269" s="143"/>
      <c r="K269" s="113">
        <v>1</v>
      </c>
      <c r="L269" s="128"/>
    </row>
    <row r="270" spans="1:12">
      <c r="A270" s="210">
        <v>303</v>
      </c>
      <c r="B270" s="210" t="s">
        <v>103</v>
      </c>
      <c r="C270" s="210">
        <v>53</v>
      </c>
      <c r="D270" t="s">
        <v>1594</v>
      </c>
      <c r="E270" s="210">
        <v>1963</v>
      </c>
      <c r="F270" s="210" t="s">
        <v>1488</v>
      </c>
      <c r="G270" s="143" t="s">
        <v>1489</v>
      </c>
      <c r="I270" s="143"/>
      <c r="J270" s="143"/>
      <c r="K270" s="113">
        <v>1</v>
      </c>
      <c r="L270" s="128"/>
    </row>
    <row r="271" spans="1:12">
      <c r="A271" s="210">
        <v>315</v>
      </c>
      <c r="B271" s="210" t="s">
        <v>103</v>
      </c>
      <c r="C271" s="210">
        <v>54</v>
      </c>
      <c r="D271" t="s">
        <v>2024</v>
      </c>
      <c r="E271" s="210">
        <v>1965</v>
      </c>
      <c r="F271" s="210" t="s">
        <v>1505</v>
      </c>
      <c r="G271" s="143" t="s">
        <v>1506</v>
      </c>
      <c r="I271" s="143"/>
      <c r="J271" s="143"/>
      <c r="K271" s="113">
        <v>1</v>
      </c>
      <c r="L271" s="128"/>
    </row>
    <row r="272" spans="1:12">
      <c r="A272" s="210">
        <v>331</v>
      </c>
      <c r="B272" s="210" t="s">
        <v>103</v>
      </c>
      <c r="C272" s="210">
        <v>55</v>
      </c>
      <c r="D272" t="s">
        <v>2035</v>
      </c>
      <c r="E272" s="210">
        <v>1966</v>
      </c>
      <c r="F272" s="210" t="s">
        <v>2079</v>
      </c>
      <c r="G272" s="143" t="s">
        <v>2059</v>
      </c>
      <c r="I272" s="143"/>
      <c r="J272" s="143"/>
      <c r="K272" s="113">
        <v>1</v>
      </c>
      <c r="L272" s="128"/>
    </row>
    <row r="273" spans="1:12">
      <c r="A273" s="210">
        <v>357</v>
      </c>
      <c r="B273" s="210" t="s">
        <v>103</v>
      </c>
      <c r="C273" s="210">
        <v>56</v>
      </c>
      <c r="D273" t="s">
        <v>2049</v>
      </c>
      <c r="E273" s="210">
        <v>1965</v>
      </c>
      <c r="F273" s="210" t="s">
        <v>1525</v>
      </c>
      <c r="G273" s="143" t="s">
        <v>1526</v>
      </c>
      <c r="I273" s="143"/>
      <c r="J273" s="143"/>
      <c r="K273" s="113">
        <v>1</v>
      </c>
      <c r="L273" s="128"/>
    </row>
    <row r="274" spans="1:12">
      <c r="A274" s="212">
        <v>60</v>
      </c>
      <c r="B274" s="212" t="s">
        <v>106</v>
      </c>
      <c r="C274" s="212">
        <v>1</v>
      </c>
      <c r="D274" s="113" t="s">
        <v>1887</v>
      </c>
      <c r="E274" s="212">
        <v>1962</v>
      </c>
      <c r="F274" s="212" t="s">
        <v>913</v>
      </c>
      <c r="G274" s="144" t="s">
        <v>914</v>
      </c>
      <c r="I274" s="143"/>
      <c r="J274" s="143"/>
      <c r="K274" s="113">
        <v>40</v>
      </c>
      <c r="L274" s="128"/>
    </row>
    <row r="275" spans="1:12">
      <c r="A275" s="210">
        <v>68</v>
      </c>
      <c r="B275" s="210" t="s">
        <v>106</v>
      </c>
      <c r="C275" s="210">
        <v>2</v>
      </c>
      <c r="D275" t="s">
        <v>1511</v>
      </c>
      <c r="E275" s="210">
        <v>1961</v>
      </c>
      <c r="F275" s="210" t="s">
        <v>641</v>
      </c>
      <c r="G275" s="143" t="s">
        <v>642</v>
      </c>
      <c r="I275" s="143"/>
      <c r="J275" s="143"/>
      <c r="K275" s="113">
        <v>38</v>
      </c>
      <c r="L275" s="128"/>
    </row>
    <row r="276" spans="1:12">
      <c r="A276" s="210">
        <v>76</v>
      </c>
      <c r="B276" s="210" t="s">
        <v>106</v>
      </c>
      <c r="C276" s="210">
        <v>3</v>
      </c>
      <c r="D276" t="s">
        <v>548</v>
      </c>
      <c r="E276" s="210">
        <v>1960</v>
      </c>
      <c r="F276" s="210" t="s">
        <v>549</v>
      </c>
      <c r="G276" s="143" t="s">
        <v>550</v>
      </c>
      <c r="I276" s="143"/>
      <c r="J276" s="143"/>
      <c r="K276" s="113">
        <v>36</v>
      </c>
      <c r="L276" s="128"/>
    </row>
    <row r="277" spans="1:12">
      <c r="A277" s="210">
        <v>84</v>
      </c>
      <c r="B277" s="210" t="s">
        <v>106</v>
      </c>
      <c r="C277" s="210">
        <v>4</v>
      </c>
      <c r="D277" t="s">
        <v>1894</v>
      </c>
      <c r="E277" s="210">
        <v>1960</v>
      </c>
      <c r="F277" s="210" t="s">
        <v>1509</v>
      </c>
      <c r="G277" s="143" t="s">
        <v>1510</v>
      </c>
      <c r="I277" s="143"/>
      <c r="J277" s="143"/>
      <c r="K277" s="113">
        <v>35</v>
      </c>
      <c r="L277" s="128"/>
    </row>
    <row r="278" spans="1:12">
      <c r="A278" s="210">
        <v>91</v>
      </c>
      <c r="B278" s="210" t="s">
        <v>106</v>
      </c>
      <c r="C278" s="210">
        <v>5</v>
      </c>
      <c r="D278" t="s">
        <v>616</v>
      </c>
      <c r="E278" s="210">
        <v>1962</v>
      </c>
      <c r="F278" s="210" t="s">
        <v>585</v>
      </c>
      <c r="G278" s="143" t="s">
        <v>1805</v>
      </c>
      <c r="I278" s="143"/>
      <c r="J278" s="143"/>
      <c r="K278" s="113">
        <v>34</v>
      </c>
      <c r="L278" s="128"/>
    </row>
    <row r="279" spans="1:12">
      <c r="A279" s="210">
        <v>100</v>
      </c>
      <c r="B279" s="210" t="s">
        <v>106</v>
      </c>
      <c r="C279" s="210">
        <v>6</v>
      </c>
      <c r="D279" t="s">
        <v>558</v>
      </c>
      <c r="E279" s="210">
        <v>1960</v>
      </c>
      <c r="F279" s="210" t="s">
        <v>546</v>
      </c>
      <c r="G279" s="143" t="s">
        <v>547</v>
      </c>
      <c r="I279" s="143"/>
      <c r="J279" s="143"/>
      <c r="K279" s="113">
        <v>33</v>
      </c>
      <c r="L279" s="128"/>
    </row>
    <row r="280" spans="1:12">
      <c r="A280" s="210">
        <v>104</v>
      </c>
      <c r="B280" s="210" t="s">
        <v>106</v>
      </c>
      <c r="C280" s="210">
        <v>7</v>
      </c>
      <c r="D280" t="s">
        <v>430</v>
      </c>
      <c r="E280" s="210">
        <v>1960</v>
      </c>
      <c r="F280" s="210" t="s">
        <v>458</v>
      </c>
      <c r="G280" s="143" t="s">
        <v>459</v>
      </c>
      <c r="I280" s="143"/>
      <c r="J280" s="143"/>
      <c r="K280" s="113">
        <v>32</v>
      </c>
      <c r="L280" s="128"/>
    </row>
    <row r="281" spans="1:12">
      <c r="A281" s="210">
        <v>105</v>
      </c>
      <c r="B281" s="210" t="s">
        <v>106</v>
      </c>
      <c r="C281" s="210">
        <v>8</v>
      </c>
      <c r="D281" t="s">
        <v>1730</v>
      </c>
      <c r="E281" s="210">
        <v>1959</v>
      </c>
      <c r="F281" s="210" t="s">
        <v>736</v>
      </c>
      <c r="G281" s="143" t="s">
        <v>737</v>
      </c>
      <c r="I281" s="143"/>
      <c r="J281" s="143"/>
      <c r="K281" s="113">
        <v>31</v>
      </c>
      <c r="L281" s="128"/>
    </row>
    <row r="282" spans="1:12">
      <c r="A282" s="210">
        <v>106</v>
      </c>
      <c r="B282" s="210" t="s">
        <v>106</v>
      </c>
      <c r="C282" s="210">
        <v>9</v>
      </c>
      <c r="D282" t="s">
        <v>431</v>
      </c>
      <c r="E282" s="210">
        <v>1958</v>
      </c>
      <c r="F282" s="210" t="s">
        <v>458</v>
      </c>
      <c r="G282" s="143" t="s">
        <v>459</v>
      </c>
      <c r="I282" s="143"/>
      <c r="J282" s="143"/>
      <c r="K282" s="113">
        <v>30</v>
      </c>
      <c r="L282" s="128"/>
    </row>
    <row r="283" spans="1:12">
      <c r="A283" s="210">
        <v>111</v>
      </c>
      <c r="B283" s="210" t="s">
        <v>106</v>
      </c>
      <c r="C283" s="210">
        <v>10</v>
      </c>
      <c r="D283" t="s">
        <v>416</v>
      </c>
      <c r="E283" s="210">
        <v>1959</v>
      </c>
      <c r="F283" s="210" t="s">
        <v>478</v>
      </c>
      <c r="G283" s="143" t="s">
        <v>479</v>
      </c>
      <c r="I283" s="143"/>
      <c r="J283" s="143"/>
      <c r="K283" s="113">
        <v>29</v>
      </c>
      <c r="L283" s="128"/>
    </row>
    <row r="284" spans="1:12">
      <c r="A284" s="210">
        <v>115</v>
      </c>
      <c r="B284" s="210" t="s">
        <v>106</v>
      </c>
      <c r="C284" s="210">
        <v>11</v>
      </c>
      <c r="D284" t="s">
        <v>1518</v>
      </c>
      <c r="E284" s="210">
        <v>1961</v>
      </c>
      <c r="F284" s="210" t="s">
        <v>1479</v>
      </c>
      <c r="G284" s="143" t="s">
        <v>1480</v>
      </c>
      <c r="I284" s="143"/>
      <c r="J284" s="143"/>
      <c r="K284" s="113">
        <v>28</v>
      </c>
      <c r="L284" s="128"/>
    </row>
    <row r="285" spans="1:12">
      <c r="A285" s="210">
        <v>116</v>
      </c>
      <c r="B285" s="210" t="s">
        <v>106</v>
      </c>
      <c r="C285" s="210">
        <v>12</v>
      </c>
      <c r="D285" t="s">
        <v>1521</v>
      </c>
      <c r="E285" s="210">
        <v>1958</v>
      </c>
      <c r="F285" s="210" t="s">
        <v>445</v>
      </c>
      <c r="G285" s="143" t="s">
        <v>446</v>
      </c>
      <c r="I285" s="143"/>
      <c r="J285" s="143"/>
      <c r="K285" s="113">
        <v>27</v>
      </c>
      <c r="L285" s="128"/>
    </row>
    <row r="286" spans="1:12">
      <c r="A286" s="210">
        <v>117</v>
      </c>
      <c r="B286" s="210" t="s">
        <v>106</v>
      </c>
      <c r="C286" s="210">
        <v>13</v>
      </c>
      <c r="D286" t="s">
        <v>643</v>
      </c>
      <c r="E286" s="210">
        <v>1961</v>
      </c>
      <c r="F286" s="210" t="s">
        <v>631</v>
      </c>
      <c r="G286" s="143" t="s">
        <v>632</v>
      </c>
      <c r="I286" s="143"/>
      <c r="J286" s="143"/>
      <c r="K286" s="113">
        <v>26</v>
      </c>
      <c r="L286" s="128"/>
    </row>
    <row r="287" spans="1:12">
      <c r="A287" s="210">
        <v>123</v>
      </c>
      <c r="B287" s="210" t="s">
        <v>106</v>
      </c>
      <c r="C287" s="210">
        <v>14</v>
      </c>
      <c r="D287" t="s">
        <v>1539</v>
      </c>
      <c r="E287" s="210">
        <v>1960</v>
      </c>
      <c r="F287" s="210" t="s">
        <v>1483</v>
      </c>
      <c r="G287" s="143" t="s">
        <v>1484</v>
      </c>
      <c r="I287" s="143"/>
      <c r="J287" s="143"/>
      <c r="K287" s="113">
        <v>25</v>
      </c>
      <c r="L287" s="128"/>
    </row>
    <row r="288" spans="1:12">
      <c r="A288" s="210">
        <v>154</v>
      </c>
      <c r="B288" s="210" t="s">
        <v>106</v>
      </c>
      <c r="C288" s="210">
        <v>15</v>
      </c>
      <c r="D288" t="s">
        <v>1924</v>
      </c>
      <c r="E288" s="210">
        <v>1961</v>
      </c>
      <c r="F288" s="210" t="s">
        <v>1533</v>
      </c>
      <c r="G288" s="143" t="s">
        <v>1534</v>
      </c>
      <c r="I288" s="143"/>
      <c r="J288" s="143"/>
      <c r="K288" s="113">
        <v>24</v>
      </c>
      <c r="L288" s="128"/>
    </row>
    <row r="289" spans="1:12">
      <c r="A289" s="210">
        <v>155</v>
      </c>
      <c r="B289" s="210" t="s">
        <v>106</v>
      </c>
      <c r="C289" s="210">
        <v>16</v>
      </c>
      <c r="D289" t="s">
        <v>1531</v>
      </c>
      <c r="E289" s="210">
        <v>1961</v>
      </c>
      <c r="F289" s="210" t="s">
        <v>1488</v>
      </c>
      <c r="G289" s="143" t="s">
        <v>1489</v>
      </c>
      <c r="I289" s="143"/>
      <c r="J289" s="143"/>
      <c r="K289" s="113">
        <v>23</v>
      </c>
      <c r="L289" s="128"/>
    </row>
    <row r="290" spans="1:12">
      <c r="A290" s="210">
        <v>178</v>
      </c>
      <c r="B290" s="210" t="s">
        <v>106</v>
      </c>
      <c r="C290" s="210">
        <v>17</v>
      </c>
      <c r="D290" t="s">
        <v>1934</v>
      </c>
      <c r="E290" s="210">
        <v>1962</v>
      </c>
      <c r="F290" s="210" t="s">
        <v>1573</v>
      </c>
      <c r="G290" s="143" t="s">
        <v>1574</v>
      </c>
      <c r="I290" s="143"/>
      <c r="J290" s="143"/>
      <c r="K290" s="113">
        <v>22</v>
      </c>
      <c r="L290" s="128"/>
    </row>
    <row r="291" spans="1:12">
      <c r="A291" s="210">
        <v>179</v>
      </c>
      <c r="B291" s="210" t="s">
        <v>106</v>
      </c>
      <c r="C291" s="210">
        <v>18</v>
      </c>
      <c r="D291" t="s">
        <v>1935</v>
      </c>
      <c r="E291" s="210">
        <v>1960</v>
      </c>
      <c r="F291" s="210" t="s">
        <v>1483</v>
      </c>
      <c r="G291" s="143" t="s">
        <v>1484</v>
      </c>
      <c r="I291" s="143"/>
      <c r="J291" s="143"/>
      <c r="K291" s="113">
        <v>21</v>
      </c>
      <c r="L291" s="128"/>
    </row>
    <row r="292" spans="1:12">
      <c r="A292" s="210">
        <v>184</v>
      </c>
      <c r="B292" s="210" t="s">
        <v>106</v>
      </c>
      <c r="C292" s="210">
        <v>19</v>
      </c>
      <c r="D292" t="s">
        <v>1937</v>
      </c>
      <c r="E292" s="210">
        <v>1960</v>
      </c>
      <c r="F292" s="210" t="s">
        <v>913</v>
      </c>
      <c r="G292" s="143" t="s">
        <v>914</v>
      </c>
      <c r="I292" s="143"/>
      <c r="J292" s="143"/>
      <c r="K292" s="113">
        <v>20</v>
      </c>
      <c r="L292" s="128"/>
    </row>
    <row r="293" spans="1:12">
      <c r="A293" s="210">
        <v>187</v>
      </c>
      <c r="B293" s="210" t="s">
        <v>106</v>
      </c>
      <c r="C293" s="210">
        <v>20</v>
      </c>
      <c r="D293" t="s">
        <v>1939</v>
      </c>
      <c r="E293" s="210">
        <v>1959</v>
      </c>
      <c r="F293" s="210" t="s">
        <v>1505</v>
      </c>
      <c r="G293" s="143" t="s">
        <v>1506</v>
      </c>
      <c r="I293" s="143"/>
      <c r="J293" s="143"/>
      <c r="K293" s="113">
        <v>19</v>
      </c>
      <c r="L293" s="128"/>
    </row>
    <row r="294" spans="1:12">
      <c r="A294" s="210">
        <v>188</v>
      </c>
      <c r="B294" s="210" t="s">
        <v>106</v>
      </c>
      <c r="C294" s="210">
        <v>21</v>
      </c>
      <c r="D294" t="s">
        <v>1940</v>
      </c>
      <c r="E294" s="210">
        <v>1960</v>
      </c>
      <c r="F294" s="210" t="s">
        <v>1509</v>
      </c>
      <c r="G294" s="143" t="s">
        <v>1510</v>
      </c>
      <c r="I294" s="143"/>
      <c r="J294" s="143"/>
      <c r="K294" s="113">
        <v>18</v>
      </c>
      <c r="L294" s="128"/>
    </row>
    <row r="295" spans="1:12">
      <c r="A295" s="210">
        <v>193</v>
      </c>
      <c r="B295" s="210" t="s">
        <v>106</v>
      </c>
      <c r="C295" s="210">
        <v>22</v>
      </c>
      <c r="D295" t="s">
        <v>1942</v>
      </c>
      <c r="E295" s="210">
        <v>1960</v>
      </c>
      <c r="F295" s="210" t="s">
        <v>517</v>
      </c>
      <c r="G295" s="143" t="s">
        <v>518</v>
      </c>
      <c r="I295" s="143"/>
      <c r="J295" s="143"/>
      <c r="K295" s="113">
        <v>17</v>
      </c>
      <c r="L295" s="128"/>
    </row>
    <row r="296" spans="1:12">
      <c r="A296" s="210">
        <v>198</v>
      </c>
      <c r="B296" s="210" t="s">
        <v>106</v>
      </c>
      <c r="C296" s="210">
        <v>23</v>
      </c>
      <c r="D296" t="s">
        <v>1947</v>
      </c>
      <c r="E296" s="210">
        <v>1961</v>
      </c>
      <c r="F296" s="210" t="s">
        <v>1479</v>
      </c>
      <c r="G296" s="143" t="s">
        <v>1480</v>
      </c>
      <c r="I296" s="143"/>
      <c r="J296" s="143"/>
      <c r="K296" s="113">
        <v>16</v>
      </c>
      <c r="L296" s="128"/>
    </row>
    <row r="297" spans="1:12">
      <c r="A297" s="210">
        <v>208</v>
      </c>
      <c r="B297" s="210" t="s">
        <v>106</v>
      </c>
      <c r="C297" s="210">
        <v>24</v>
      </c>
      <c r="D297" t="s">
        <v>1953</v>
      </c>
      <c r="E297" s="210">
        <v>1961</v>
      </c>
      <c r="F297" s="210" t="s">
        <v>884</v>
      </c>
      <c r="G297" s="143" t="s">
        <v>885</v>
      </c>
      <c r="I297" s="143"/>
      <c r="J297" s="143"/>
      <c r="K297" s="113">
        <v>15</v>
      </c>
      <c r="L297" s="128"/>
    </row>
    <row r="298" spans="1:12">
      <c r="A298" s="210">
        <v>220</v>
      </c>
      <c r="B298" s="210" t="s">
        <v>106</v>
      </c>
      <c r="C298" s="210">
        <v>25</v>
      </c>
      <c r="D298" t="s">
        <v>793</v>
      </c>
      <c r="E298" s="210">
        <v>1960</v>
      </c>
      <c r="F298" s="210" t="s">
        <v>794</v>
      </c>
      <c r="G298" s="143" t="s">
        <v>795</v>
      </c>
      <c r="I298" s="143"/>
      <c r="J298" s="143"/>
      <c r="K298" s="113">
        <v>14</v>
      </c>
      <c r="L298" s="128"/>
    </row>
    <row r="299" spans="1:12">
      <c r="A299" s="210">
        <v>223</v>
      </c>
      <c r="B299" s="210" t="s">
        <v>106</v>
      </c>
      <c r="C299" s="210">
        <v>26</v>
      </c>
      <c r="D299" t="s">
        <v>1205</v>
      </c>
      <c r="E299" s="210">
        <v>1960</v>
      </c>
      <c r="F299" s="210" t="s">
        <v>794</v>
      </c>
      <c r="G299" s="143" t="s">
        <v>795</v>
      </c>
      <c r="I299" s="143"/>
      <c r="J299" s="143"/>
      <c r="K299" s="113">
        <v>13</v>
      </c>
      <c r="L299" s="128"/>
    </row>
    <row r="300" spans="1:12">
      <c r="A300" s="210">
        <v>228</v>
      </c>
      <c r="B300" s="210" t="s">
        <v>106</v>
      </c>
      <c r="C300" s="210">
        <v>27</v>
      </c>
      <c r="D300" t="s">
        <v>1962</v>
      </c>
      <c r="E300" s="210">
        <v>1959</v>
      </c>
      <c r="F300" s="210" t="s">
        <v>1509</v>
      </c>
      <c r="G300" s="143" t="s">
        <v>1510</v>
      </c>
      <c r="I300" s="143"/>
      <c r="J300" s="143"/>
      <c r="K300" s="113">
        <v>12</v>
      </c>
      <c r="L300" s="128"/>
    </row>
    <row r="301" spans="1:12">
      <c r="A301" s="210">
        <v>231</v>
      </c>
      <c r="B301" s="210" t="s">
        <v>106</v>
      </c>
      <c r="C301" s="210">
        <v>28</v>
      </c>
      <c r="D301" t="s">
        <v>1965</v>
      </c>
      <c r="E301" s="210">
        <v>1960</v>
      </c>
      <c r="F301" s="210" t="s">
        <v>565</v>
      </c>
      <c r="G301" s="143" t="s">
        <v>566</v>
      </c>
      <c r="I301" s="143"/>
      <c r="J301" s="143"/>
      <c r="K301" s="113">
        <v>11</v>
      </c>
      <c r="L301" s="128"/>
    </row>
    <row r="302" spans="1:12">
      <c r="A302" s="210">
        <v>249</v>
      </c>
      <c r="B302" s="210" t="s">
        <v>106</v>
      </c>
      <c r="C302" s="210">
        <v>29</v>
      </c>
      <c r="D302" t="s">
        <v>1978</v>
      </c>
      <c r="E302" s="210">
        <v>1962</v>
      </c>
      <c r="F302" s="210" t="s">
        <v>1509</v>
      </c>
      <c r="G302" s="143" t="s">
        <v>1510</v>
      </c>
      <c r="I302" s="143"/>
      <c r="J302" s="143"/>
      <c r="K302" s="113">
        <v>10</v>
      </c>
      <c r="L302" s="128"/>
    </row>
    <row r="303" spans="1:12">
      <c r="A303" s="210">
        <v>255</v>
      </c>
      <c r="B303" s="210" t="s">
        <v>106</v>
      </c>
      <c r="C303" s="210">
        <v>30</v>
      </c>
      <c r="D303" t="s">
        <v>1981</v>
      </c>
      <c r="E303" s="210">
        <v>1958</v>
      </c>
      <c r="F303" s="210" t="s">
        <v>1582</v>
      </c>
      <c r="G303" s="143" t="s">
        <v>1583</v>
      </c>
      <c r="I303" s="143"/>
      <c r="J303" s="143"/>
      <c r="K303" s="113">
        <v>9</v>
      </c>
      <c r="L303" s="128"/>
    </row>
    <row r="304" spans="1:12">
      <c r="A304" s="210">
        <v>264</v>
      </c>
      <c r="B304" s="210" t="s">
        <v>106</v>
      </c>
      <c r="C304" s="210">
        <v>31</v>
      </c>
      <c r="D304" t="s">
        <v>1987</v>
      </c>
      <c r="E304" s="210">
        <v>1959</v>
      </c>
      <c r="F304" s="210" t="s">
        <v>1509</v>
      </c>
      <c r="G304" s="143" t="s">
        <v>1510</v>
      </c>
      <c r="I304" s="143"/>
      <c r="J304" s="143"/>
      <c r="K304" s="113">
        <v>8</v>
      </c>
      <c r="L304" s="128"/>
    </row>
    <row r="305" spans="1:12">
      <c r="A305" s="210">
        <v>265</v>
      </c>
      <c r="B305" s="210" t="s">
        <v>106</v>
      </c>
      <c r="C305" s="210">
        <v>32</v>
      </c>
      <c r="D305" t="s">
        <v>1988</v>
      </c>
      <c r="E305" s="210">
        <v>1959</v>
      </c>
      <c r="F305" s="210" t="s">
        <v>1537</v>
      </c>
      <c r="G305" s="143" t="s">
        <v>1538</v>
      </c>
      <c r="I305" s="143"/>
      <c r="J305" s="143"/>
      <c r="K305" s="113">
        <v>7</v>
      </c>
      <c r="L305" s="128"/>
    </row>
    <row r="306" spans="1:12">
      <c r="A306" s="210">
        <v>284</v>
      </c>
      <c r="B306" s="210" t="s">
        <v>106</v>
      </c>
      <c r="C306" s="210">
        <v>33</v>
      </c>
      <c r="D306" t="s">
        <v>2001</v>
      </c>
      <c r="E306" s="210">
        <v>1961</v>
      </c>
      <c r="F306" s="210" t="s">
        <v>2077</v>
      </c>
      <c r="G306" s="143" t="s">
        <v>2057</v>
      </c>
      <c r="I306" s="143"/>
      <c r="J306" s="143"/>
      <c r="K306" s="113">
        <v>6</v>
      </c>
      <c r="L306" s="128"/>
    </row>
    <row r="307" spans="1:12">
      <c r="A307" s="210">
        <v>293</v>
      </c>
      <c r="B307" s="210" t="s">
        <v>106</v>
      </c>
      <c r="C307" s="210">
        <v>34</v>
      </c>
      <c r="D307" t="s">
        <v>2009</v>
      </c>
      <c r="E307" s="210">
        <v>1962</v>
      </c>
      <c r="F307" s="210" t="s">
        <v>1537</v>
      </c>
      <c r="G307" s="143" t="s">
        <v>1538</v>
      </c>
      <c r="I307" s="143"/>
      <c r="J307" s="143"/>
      <c r="K307" s="113">
        <v>5</v>
      </c>
      <c r="L307" s="128"/>
    </row>
    <row r="308" spans="1:12">
      <c r="A308" s="210">
        <v>294</v>
      </c>
      <c r="B308" s="210" t="s">
        <v>106</v>
      </c>
      <c r="C308" s="210">
        <v>35</v>
      </c>
      <c r="D308" t="s">
        <v>2010</v>
      </c>
      <c r="E308" s="210">
        <v>1958</v>
      </c>
      <c r="F308" s="210" t="s">
        <v>2077</v>
      </c>
      <c r="G308" s="143" t="s">
        <v>2057</v>
      </c>
      <c r="I308" s="143"/>
      <c r="J308" s="143"/>
      <c r="K308" s="113">
        <v>4</v>
      </c>
      <c r="L308" s="128"/>
    </row>
    <row r="309" spans="1:12">
      <c r="A309" s="210">
        <v>307</v>
      </c>
      <c r="B309" s="210" t="s">
        <v>106</v>
      </c>
      <c r="C309" s="210">
        <v>36</v>
      </c>
      <c r="D309" t="s">
        <v>1038</v>
      </c>
      <c r="E309" s="210">
        <v>1960</v>
      </c>
      <c r="F309" s="210" t="s">
        <v>549</v>
      </c>
      <c r="G309" s="143" t="s">
        <v>550</v>
      </c>
      <c r="I309" s="143"/>
      <c r="J309" s="143"/>
      <c r="K309" s="113">
        <v>3</v>
      </c>
      <c r="L309" s="128"/>
    </row>
    <row r="310" spans="1:12">
      <c r="A310" s="210">
        <v>308</v>
      </c>
      <c r="B310" s="210" t="s">
        <v>106</v>
      </c>
      <c r="C310" s="210">
        <v>37</v>
      </c>
      <c r="D310" t="s">
        <v>2018</v>
      </c>
      <c r="E310" s="210">
        <v>1958</v>
      </c>
      <c r="F310" s="210" t="s">
        <v>913</v>
      </c>
      <c r="G310" s="143" t="s">
        <v>914</v>
      </c>
      <c r="I310" s="143"/>
      <c r="J310" s="143"/>
      <c r="K310" s="113">
        <v>2</v>
      </c>
      <c r="L310" s="128"/>
    </row>
    <row r="311" spans="1:12">
      <c r="A311" s="210">
        <v>318</v>
      </c>
      <c r="B311" s="210" t="s">
        <v>106</v>
      </c>
      <c r="C311" s="210">
        <v>38</v>
      </c>
      <c r="D311" t="s">
        <v>2026</v>
      </c>
      <c r="E311" s="210">
        <v>1958</v>
      </c>
      <c r="F311" s="210" t="s">
        <v>2077</v>
      </c>
      <c r="G311" s="143" t="s">
        <v>2057</v>
      </c>
      <c r="I311" s="143"/>
      <c r="J311" s="143"/>
      <c r="K311" s="113">
        <v>1</v>
      </c>
      <c r="L311" s="128"/>
    </row>
    <row r="312" spans="1:12">
      <c r="A312" s="210">
        <v>327</v>
      </c>
      <c r="B312" s="210" t="s">
        <v>106</v>
      </c>
      <c r="C312" s="210">
        <v>39</v>
      </c>
      <c r="D312" t="s">
        <v>2032</v>
      </c>
      <c r="E312" s="210">
        <v>1959</v>
      </c>
      <c r="F312" s="210" t="s">
        <v>507</v>
      </c>
      <c r="G312" s="143" t="s">
        <v>508</v>
      </c>
      <c r="I312" s="143"/>
      <c r="J312" s="143"/>
      <c r="K312" s="113">
        <v>1</v>
      </c>
      <c r="L312" s="128"/>
    </row>
    <row r="313" spans="1:12">
      <c r="A313" s="210">
        <v>333</v>
      </c>
      <c r="B313" s="210" t="s">
        <v>106</v>
      </c>
      <c r="C313" s="210">
        <v>40</v>
      </c>
      <c r="D313" t="s">
        <v>1282</v>
      </c>
      <c r="E313" s="210">
        <v>1959</v>
      </c>
      <c r="F313" s="210" t="s">
        <v>794</v>
      </c>
      <c r="G313" s="143" t="s">
        <v>795</v>
      </c>
      <c r="I313" s="143"/>
      <c r="J313" s="143"/>
      <c r="K313" s="113">
        <v>1</v>
      </c>
      <c r="L313" s="128"/>
    </row>
    <row r="314" spans="1:12">
      <c r="A314" s="210">
        <v>340</v>
      </c>
      <c r="B314" s="210" t="s">
        <v>106</v>
      </c>
      <c r="C314" s="210">
        <v>41</v>
      </c>
      <c r="D314" t="s">
        <v>2039</v>
      </c>
      <c r="E314" s="210">
        <v>1959</v>
      </c>
      <c r="F314" s="210" t="s">
        <v>1533</v>
      </c>
      <c r="G314" s="143" t="s">
        <v>1534</v>
      </c>
      <c r="I314" s="143"/>
      <c r="J314" s="143"/>
      <c r="K314" s="113">
        <v>1</v>
      </c>
      <c r="L314" s="128"/>
    </row>
    <row r="315" spans="1:12">
      <c r="A315" s="210">
        <v>348</v>
      </c>
      <c r="B315" s="210" t="s">
        <v>106</v>
      </c>
      <c r="C315" s="210">
        <v>42</v>
      </c>
      <c r="D315" t="s">
        <v>2045</v>
      </c>
      <c r="E315" s="210">
        <v>1958</v>
      </c>
      <c r="F315" s="210" t="s">
        <v>1582</v>
      </c>
      <c r="G315" s="143" t="s">
        <v>1583</v>
      </c>
      <c r="I315" s="143"/>
      <c r="J315" s="143"/>
      <c r="K315" s="113">
        <v>1</v>
      </c>
      <c r="L315" s="128"/>
    </row>
    <row r="316" spans="1:12">
      <c r="A316" s="210">
        <v>358</v>
      </c>
      <c r="B316" s="210" t="s">
        <v>106</v>
      </c>
      <c r="C316" s="210">
        <v>43</v>
      </c>
      <c r="D316" t="s">
        <v>2050</v>
      </c>
      <c r="E316" s="210">
        <v>1962</v>
      </c>
      <c r="F316" s="210" t="s">
        <v>458</v>
      </c>
      <c r="G316" s="143" t="s">
        <v>459</v>
      </c>
      <c r="I316" s="143"/>
      <c r="J316" s="143"/>
      <c r="K316" s="113">
        <v>1</v>
      </c>
      <c r="L316" s="128"/>
    </row>
    <row r="317" spans="1:12">
      <c r="A317" s="212">
        <v>79</v>
      </c>
      <c r="B317" s="212" t="s">
        <v>109</v>
      </c>
      <c r="C317" s="212">
        <v>1</v>
      </c>
      <c r="D317" s="113" t="s">
        <v>414</v>
      </c>
      <c r="E317" s="212">
        <v>1956</v>
      </c>
      <c r="F317" s="212" t="s">
        <v>576</v>
      </c>
      <c r="G317" s="144" t="s">
        <v>577</v>
      </c>
      <c r="I317" s="143"/>
      <c r="J317" s="143"/>
      <c r="K317" s="113">
        <v>40</v>
      </c>
      <c r="L317" s="128"/>
    </row>
    <row r="318" spans="1:12">
      <c r="A318" s="210">
        <v>95</v>
      </c>
      <c r="B318" s="210" t="s">
        <v>109</v>
      </c>
      <c r="C318" s="210">
        <v>2</v>
      </c>
      <c r="D318" t="s">
        <v>1512</v>
      </c>
      <c r="E318" s="210">
        <v>1957</v>
      </c>
      <c r="F318" s="210" t="s">
        <v>1513</v>
      </c>
      <c r="G318" s="143" t="s">
        <v>1514</v>
      </c>
      <c r="I318" s="143"/>
      <c r="J318" s="143"/>
      <c r="K318" s="113">
        <v>38</v>
      </c>
      <c r="L318" s="128"/>
    </row>
    <row r="319" spans="1:12">
      <c r="A319" s="210">
        <v>130</v>
      </c>
      <c r="B319" s="210" t="s">
        <v>109</v>
      </c>
      <c r="C319" s="210">
        <v>4</v>
      </c>
      <c r="D319" t="s">
        <v>436</v>
      </c>
      <c r="E319" s="210">
        <v>1953</v>
      </c>
      <c r="F319" s="210" t="s">
        <v>445</v>
      </c>
      <c r="G319" s="143" t="s">
        <v>446</v>
      </c>
      <c r="I319" s="143"/>
      <c r="J319" s="143"/>
      <c r="K319" s="113">
        <v>36</v>
      </c>
      <c r="L319" s="128"/>
    </row>
    <row r="320" spans="1:12">
      <c r="A320" s="210">
        <v>146</v>
      </c>
      <c r="B320" s="210" t="s">
        <v>109</v>
      </c>
      <c r="C320" s="210">
        <v>5</v>
      </c>
      <c r="D320" t="s">
        <v>1919</v>
      </c>
      <c r="E320" s="210">
        <v>1954</v>
      </c>
      <c r="F320" s="210" t="s">
        <v>2083</v>
      </c>
      <c r="G320" s="143" t="s">
        <v>2064</v>
      </c>
      <c r="I320" s="143"/>
      <c r="J320" s="143"/>
      <c r="K320" s="113">
        <v>35</v>
      </c>
      <c r="L320" s="128"/>
    </row>
    <row r="321" spans="1:12">
      <c r="A321" s="210">
        <v>165</v>
      </c>
      <c r="B321" s="210" t="s">
        <v>109</v>
      </c>
      <c r="C321" s="210">
        <v>6</v>
      </c>
      <c r="D321" t="s">
        <v>1930</v>
      </c>
      <c r="E321" s="210">
        <v>1954</v>
      </c>
      <c r="F321" s="210" t="s">
        <v>1533</v>
      </c>
      <c r="G321" s="143" t="s">
        <v>1534</v>
      </c>
      <c r="I321" s="143"/>
      <c r="J321" s="143"/>
      <c r="K321" s="113">
        <v>34</v>
      </c>
      <c r="L321" s="128"/>
    </row>
    <row r="322" spans="1:12">
      <c r="A322" s="210">
        <v>172</v>
      </c>
      <c r="B322" s="210" t="s">
        <v>109</v>
      </c>
      <c r="C322" s="210">
        <v>8</v>
      </c>
      <c r="D322" t="s">
        <v>1690</v>
      </c>
      <c r="E322" s="210">
        <v>1957</v>
      </c>
      <c r="F322" s="210" t="s">
        <v>445</v>
      </c>
      <c r="G322" s="143" t="s">
        <v>446</v>
      </c>
      <c r="I322" s="143"/>
      <c r="J322" s="143"/>
      <c r="K322" s="113">
        <v>33</v>
      </c>
      <c r="L322" s="128"/>
    </row>
    <row r="323" spans="1:12">
      <c r="A323" s="210">
        <v>174</v>
      </c>
      <c r="B323" s="210" t="s">
        <v>109</v>
      </c>
      <c r="C323" s="210">
        <v>9</v>
      </c>
      <c r="D323" t="s">
        <v>1933</v>
      </c>
      <c r="E323" s="210">
        <v>1954</v>
      </c>
      <c r="F323" s="210" t="s">
        <v>1509</v>
      </c>
      <c r="G323" s="143" t="s">
        <v>1510</v>
      </c>
      <c r="I323" s="143"/>
      <c r="J323" s="143"/>
      <c r="K323" s="113">
        <v>32</v>
      </c>
      <c r="L323" s="128"/>
    </row>
    <row r="324" spans="1:12">
      <c r="A324" s="210">
        <v>175</v>
      </c>
      <c r="B324" s="210" t="s">
        <v>109</v>
      </c>
      <c r="C324" s="210">
        <v>10</v>
      </c>
      <c r="D324" t="s">
        <v>2091</v>
      </c>
      <c r="E324" s="210">
        <v>1954</v>
      </c>
      <c r="F324" s="210" t="s">
        <v>2084</v>
      </c>
      <c r="G324" s="143" t="s">
        <v>2090</v>
      </c>
      <c r="I324" s="143"/>
      <c r="J324" s="143"/>
      <c r="K324" s="113">
        <v>31</v>
      </c>
      <c r="L324" s="128"/>
    </row>
    <row r="325" spans="1:12">
      <c r="A325" s="210">
        <v>176</v>
      </c>
      <c r="B325" s="210" t="s">
        <v>109</v>
      </c>
      <c r="C325" s="210">
        <v>11</v>
      </c>
      <c r="D325" t="s">
        <v>1536</v>
      </c>
      <c r="E325" s="210">
        <v>1956</v>
      </c>
      <c r="F325" s="210" t="s">
        <v>1537</v>
      </c>
      <c r="G325" s="143" t="s">
        <v>1538</v>
      </c>
      <c r="I325" s="143"/>
      <c r="J325" s="143"/>
      <c r="K325" s="113">
        <v>30</v>
      </c>
      <c r="L325" s="128"/>
    </row>
    <row r="326" spans="1:12">
      <c r="A326" s="210">
        <v>194</v>
      </c>
      <c r="B326" s="210" t="s">
        <v>109</v>
      </c>
      <c r="C326" s="210">
        <v>12</v>
      </c>
      <c r="D326" t="s">
        <v>1943</v>
      </c>
      <c r="E326" s="210">
        <v>1957</v>
      </c>
      <c r="F326" s="210" t="s">
        <v>1509</v>
      </c>
      <c r="G326" s="143" t="s">
        <v>1510</v>
      </c>
      <c r="I326" s="143"/>
      <c r="J326" s="143"/>
      <c r="K326" s="113">
        <v>29</v>
      </c>
      <c r="L326" s="128"/>
    </row>
    <row r="327" spans="1:12">
      <c r="A327" s="210">
        <v>200</v>
      </c>
      <c r="B327" s="210" t="s">
        <v>109</v>
      </c>
      <c r="C327" s="210">
        <v>13</v>
      </c>
      <c r="D327" t="s">
        <v>1948</v>
      </c>
      <c r="E327" s="210">
        <v>1954</v>
      </c>
      <c r="F327" s="210" t="s">
        <v>641</v>
      </c>
      <c r="G327" s="143" t="s">
        <v>642</v>
      </c>
      <c r="I327" s="143"/>
      <c r="J327" s="143"/>
      <c r="K327" s="113">
        <v>28</v>
      </c>
      <c r="L327" s="128"/>
    </row>
    <row r="328" spans="1:12">
      <c r="A328" s="210">
        <v>238</v>
      </c>
      <c r="B328" s="210" t="s">
        <v>109</v>
      </c>
      <c r="C328" s="210">
        <v>14</v>
      </c>
      <c r="D328" t="s">
        <v>438</v>
      </c>
      <c r="E328" s="210">
        <v>1955</v>
      </c>
      <c r="F328" s="210" t="s">
        <v>458</v>
      </c>
      <c r="G328" s="143" t="s">
        <v>459</v>
      </c>
      <c r="I328" s="143"/>
      <c r="J328" s="143"/>
      <c r="K328" s="113">
        <v>27</v>
      </c>
      <c r="L328" s="128"/>
    </row>
    <row r="329" spans="1:12">
      <c r="A329" s="210">
        <v>244</v>
      </c>
      <c r="B329" s="210" t="s">
        <v>109</v>
      </c>
      <c r="C329" s="210">
        <v>15</v>
      </c>
      <c r="D329" t="s">
        <v>1974</v>
      </c>
      <c r="E329" s="210">
        <v>1956</v>
      </c>
      <c r="F329" s="210" t="s">
        <v>1509</v>
      </c>
      <c r="G329" s="143" t="s">
        <v>1510</v>
      </c>
      <c r="I329" s="143"/>
      <c r="J329" s="143"/>
      <c r="K329" s="113">
        <v>26</v>
      </c>
      <c r="L329" s="128"/>
    </row>
    <row r="330" spans="1:12">
      <c r="A330" s="210">
        <v>248</v>
      </c>
      <c r="B330" s="210" t="s">
        <v>109</v>
      </c>
      <c r="C330" s="210">
        <v>16</v>
      </c>
      <c r="D330" t="s">
        <v>1977</v>
      </c>
      <c r="E330" s="210">
        <v>1956</v>
      </c>
      <c r="F330" s="210" t="s">
        <v>631</v>
      </c>
      <c r="G330" s="143" t="s">
        <v>632</v>
      </c>
      <c r="I330" s="143"/>
      <c r="J330" s="143"/>
      <c r="K330" s="113">
        <v>25</v>
      </c>
      <c r="L330" s="128"/>
    </row>
    <row r="331" spans="1:12">
      <c r="A331" s="210">
        <v>262</v>
      </c>
      <c r="B331" s="210" t="s">
        <v>109</v>
      </c>
      <c r="C331" s="210">
        <v>17</v>
      </c>
      <c r="D331" t="s">
        <v>959</v>
      </c>
      <c r="E331" s="210">
        <v>1955</v>
      </c>
      <c r="F331" s="210" t="s">
        <v>486</v>
      </c>
      <c r="G331" s="143" t="s">
        <v>487</v>
      </c>
      <c r="I331" s="143"/>
      <c r="J331" s="143"/>
      <c r="K331" s="113">
        <v>24</v>
      </c>
      <c r="L331" s="128"/>
    </row>
    <row r="332" spans="1:12">
      <c r="A332" s="210">
        <v>263</v>
      </c>
      <c r="B332" s="210" t="s">
        <v>109</v>
      </c>
      <c r="C332" s="210">
        <v>18</v>
      </c>
      <c r="D332" t="s">
        <v>836</v>
      </c>
      <c r="E332" s="210">
        <v>1957</v>
      </c>
      <c r="F332" s="210" t="s">
        <v>538</v>
      </c>
      <c r="G332" s="143" t="s">
        <v>539</v>
      </c>
      <c r="I332" s="143"/>
      <c r="J332" s="143"/>
      <c r="K332" s="113">
        <v>23</v>
      </c>
      <c r="L332" s="128"/>
    </row>
    <row r="333" spans="1:12">
      <c r="A333" s="210">
        <v>275</v>
      </c>
      <c r="B333" s="210" t="s">
        <v>109</v>
      </c>
      <c r="C333" s="210">
        <v>19</v>
      </c>
      <c r="D333" t="s">
        <v>1994</v>
      </c>
      <c r="E333" s="210">
        <v>1955</v>
      </c>
      <c r="F333" s="210" t="s">
        <v>1537</v>
      </c>
      <c r="G333" s="143" t="s">
        <v>1538</v>
      </c>
      <c r="I333" s="143"/>
      <c r="J333" s="143"/>
      <c r="K333" s="113">
        <v>22</v>
      </c>
      <c r="L333" s="128"/>
    </row>
    <row r="334" spans="1:12">
      <c r="A334" s="210">
        <v>277</v>
      </c>
      <c r="B334" s="210" t="s">
        <v>109</v>
      </c>
      <c r="C334" s="210">
        <v>20</v>
      </c>
      <c r="D334" t="s">
        <v>1996</v>
      </c>
      <c r="E334" s="210">
        <v>1955</v>
      </c>
      <c r="F334" s="210" t="s">
        <v>1582</v>
      </c>
      <c r="G334" s="143" t="s">
        <v>1583</v>
      </c>
      <c r="I334" s="143"/>
      <c r="J334" s="143"/>
      <c r="K334" s="113">
        <v>21</v>
      </c>
      <c r="L334" s="128"/>
    </row>
    <row r="335" spans="1:12">
      <c r="A335" s="210">
        <v>290</v>
      </c>
      <c r="B335" s="210" t="s">
        <v>109</v>
      </c>
      <c r="C335" s="210">
        <v>21</v>
      </c>
      <c r="D335" t="s">
        <v>1580</v>
      </c>
      <c r="E335" s="210">
        <v>1954</v>
      </c>
      <c r="F335" s="210" t="s">
        <v>1533</v>
      </c>
      <c r="G335" s="143" t="s">
        <v>1534</v>
      </c>
      <c r="I335" s="143"/>
      <c r="J335" s="143"/>
      <c r="K335" s="113">
        <v>20</v>
      </c>
      <c r="L335" s="128"/>
    </row>
    <row r="336" spans="1:12">
      <c r="A336" s="210">
        <v>321</v>
      </c>
      <c r="B336" s="210" t="s">
        <v>109</v>
      </c>
      <c r="C336" s="210">
        <v>22</v>
      </c>
      <c r="D336" t="s">
        <v>2027</v>
      </c>
      <c r="E336" s="210">
        <v>1954</v>
      </c>
      <c r="F336" s="210" t="s">
        <v>2083</v>
      </c>
      <c r="G336" s="143" t="s">
        <v>2064</v>
      </c>
      <c r="I336" s="143"/>
      <c r="J336" s="143"/>
      <c r="K336" s="113">
        <v>19</v>
      </c>
      <c r="L336" s="128"/>
    </row>
    <row r="337" spans="1:12">
      <c r="A337" s="210">
        <v>323</v>
      </c>
      <c r="B337" s="210" t="s">
        <v>109</v>
      </c>
      <c r="C337" s="210">
        <v>23</v>
      </c>
      <c r="D337" t="s">
        <v>2029</v>
      </c>
      <c r="E337" s="210">
        <v>1957</v>
      </c>
      <c r="F337" s="210" t="s">
        <v>641</v>
      </c>
      <c r="G337" s="143" t="s">
        <v>642</v>
      </c>
      <c r="I337" s="143"/>
      <c r="J337" s="143"/>
      <c r="K337" s="113">
        <v>18</v>
      </c>
      <c r="L337" s="128"/>
    </row>
    <row r="338" spans="1:12">
      <c r="A338" s="210">
        <v>326</v>
      </c>
      <c r="B338" s="210" t="s">
        <v>109</v>
      </c>
      <c r="C338" s="210">
        <v>24</v>
      </c>
      <c r="D338" t="s">
        <v>2031</v>
      </c>
      <c r="E338" s="210">
        <v>1954</v>
      </c>
      <c r="F338" s="210" t="s">
        <v>913</v>
      </c>
      <c r="G338" s="143" t="s">
        <v>914</v>
      </c>
      <c r="I338" s="143"/>
      <c r="J338" s="143"/>
      <c r="K338" s="113">
        <v>17</v>
      </c>
      <c r="L338" s="128"/>
    </row>
    <row r="339" spans="1:12">
      <c r="A339" s="210">
        <v>334</v>
      </c>
      <c r="B339" s="210" t="s">
        <v>109</v>
      </c>
      <c r="C339" s="210">
        <v>25</v>
      </c>
      <c r="D339" t="s">
        <v>1217</v>
      </c>
      <c r="E339" s="210">
        <v>1957</v>
      </c>
      <c r="F339" s="210" t="s">
        <v>478</v>
      </c>
      <c r="G339" s="143" t="s">
        <v>479</v>
      </c>
      <c r="I339" s="143"/>
      <c r="J339" s="143"/>
      <c r="K339" s="113">
        <v>16</v>
      </c>
      <c r="L339" s="128"/>
    </row>
    <row r="340" spans="1:12">
      <c r="A340" s="210">
        <v>337</v>
      </c>
      <c r="B340" s="210" t="s">
        <v>109</v>
      </c>
      <c r="C340" s="210">
        <v>26</v>
      </c>
      <c r="D340" t="s">
        <v>1610</v>
      </c>
      <c r="E340" s="210">
        <v>1954</v>
      </c>
      <c r="F340" s="210" t="s">
        <v>1479</v>
      </c>
      <c r="G340" s="143" t="s">
        <v>1480</v>
      </c>
      <c r="I340" s="143"/>
      <c r="J340" s="143"/>
      <c r="K340" s="113">
        <v>15</v>
      </c>
      <c r="L340" s="128"/>
    </row>
    <row r="341" spans="1:12">
      <c r="A341" s="210">
        <v>346</v>
      </c>
      <c r="B341" s="210" t="s">
        <v>109</v>
      </c>
      <c r="C341" s="210">
        <v>27</v>
      </c>
      <c r="D341" t="s">
        <v>2043</v>
      </c>
      <c r="E341" s="210">
        <v>1954</v>
      </c>
      <c r="F341" s="210" t="s">
        <v>1509</v>
      </c>
      <c r="G341" s="143" t="s">
        <v>1510</v>
      </c>
      <c r="I341" s="143"/>
      <c r="J341" s="143"/>
      <c r="K341" s="113">
        <v>14</v>
      </c>
      <c r="L341" s="128"/>
    </row>
    <row r="342" spans="1:12">
      <c r="A342" s="210">
        <v>366</v>
      </c>
      <c r="B342" s="210" t="s">
        <v>109</v>
      </c>
      <c r="C342" s="210">
        <v>28</v>
      </c>
      <c r="D342" t="s">
        <v>1369</v>
      </c>
      <c r="E342" s="210">
        <v>1956</v>
      </c>
      <c r="F342" s="210" t="s">
        <v>1370</v>
      </c>
      <c r="G342" s="143" t="s">
        <v>1371</v>
      </c>
      <c r="I342" s="143"/>
      <c r="J342" s="143"/>
      <c r="K342" s="113">
        <v>13</v>
      </c>
      <c r="L342" s="128"/>
    </row>
    <row r="343" spans="1:12">
      <c r="A343" s="212">
        <v>180</v>
      </c>
      <c r="B343" s="212" t="s">
        <v>111</v>
      </c>
      <c r="C343" s="212">
        <v>1</v>
      </c>
      <c r="D343" s="113" t="s">
        <v>754</v>
      </c>
      <c r="E343" s="212">
        <v>1949</v>
      </c>
      <c r="F343" s="212" t="s">
        <v>493</v>
      </c>
      <c r="G343" s="144" t="s">
        <v>494</v>
      </c>
      <c r="I343" s="143"/>
      <c r="J343" s="143"/>
      <c r="K343" s="113">
        <v>20</v>
      </c>
      <c r="L343" s="128"/>
    </row>
    <row r="344" spans="1:12">
      <c r="A344" s="210">
        <v>227</v>
      </c>
      <c r="B344" s="210" t="s">
        <v>111</v>
      </c>
      <c r="C344" s="210">
        <v>2</v>
      </c>
      <c r="D344" t="s">
        <v>1042</v>
      </c>
      <c r="E344" s="210">
        <v>1949</v>
      </c>
      <c r="F344" s="210" t="s">
        <v>517</v>
      </c>
      <c r="G344" s="143" t="s">
        <v>518</v>
      </c>
      <c r="I344" s="143"/>
      <c r="J344" s="143"/>
      <c r="K344" s="128">
        <v>18</v>
      </c>
      <c r="L344" s="128"/>
    </row>
    <row r="345" spans="1:12">
      <c r="A345" s="210">
        <v>268</v>
      </c>
      <c r="B345" s="210" t="s">
        <v>111</v>
      </c>
      <c r="C345" s="210">
        <v>3</v>
      </c>
      <c r="D345" t="s">
        <v>1585</v>
      </c>
      <c r="E345" s="210">
        <v>1950</v>
      </c>
      <c r="F345" s="210" t="s">
        <v>1525</v>
      </c>
      <c r="G345" s="143" t="s">
        <v>1526</v>
      </c>
      <c r="I345" s="143"/>
      <c r="J345" s="143"/>
      <c r="K345" s="128">
        <v>16</v>
      </c>
      <c r="L345" s="128"/>
    </row>
    <row r="346" spans="1:12">
      <c r="A346" s="210">
        <v>285</v>
      </c>
      <c r="B346" s="210" t="s">
        <v>111</v>
      </c>
      <c r="C346" s="210">
        <v>4</v>
      </c>
      <c r="D346" t="s">
        <v>2002</v>
      </c>
      <c r="E346" s="210">
        <v>1952</v>
      </c>
      <c r="F346" s="210" t="s">
        <v>1537</v>
      </c>
      <c r="G346" s="143" t="s">
        <v>1538</v>
      </c>
      <c r="I346" s="143"/>
      <c r="J346" s="143"/>
      <c r="K346" s="128">
        <v>15</v>
      </c>
      <c r="L346" s="128"/>
    </row>
    <row r="347" spans="1:12">
      <c r="A347" s="210">
        <v>302</v>
      </c>
      <c r="B347" s="210" t="s">
        <v>111</v>
      </c>
      <c r="C347" s="210">
        <v>5</v>
      </c>
      <c r="D347" t="s">
        <v>1608</v>
      </c>
      <c r="E347" s="210">
        <v>1952</v>
      </c>
      <c r="F347" s="210" t="s">
        <v>1479</v>
      </c>
      <c r="G347" s="143" t="s">
        <v>1480</v>
      </c>
      <c r="I347" s="143"/>
      <c r="J347" s="143"/>
      <c r="K347" s="128">
        <v>14</v>
      </c>
      <c r="L347" s="128"/>
    </row>
    <row r="348" spans="1:12">
      <c r="A348" s="210">
        <v>330</v>
      </c>
      <c r="B348" s="210" t="s">
        <v>111</v>
      </c>
      <c r="C348" s="210">
        <v>6</v>
      </c>
      <c r="D348" t="s">
        <v>2034</v>
      </c>
      <c r="E348" s="210">
        <v>1952</v>
      </c>
      <c r="F348" s="210" t="s">
        <v>565</v>
      </c>
      <c r="G348" s="143" t="s">
        <v>566</v>
      </c>
      <c r="I348" s="143"/>
      <c r="J348" s="143"/>
      <c r="K348" s="128">
        <v>13</v>
      </c>
      <c r="L348" s="128"/>
    </row>
    <row r="349" spans="1:12">
      <c r="A349" s="210">
        <v>364</v>
      </c>
      <c r="B349" s="210" t="s">
        <v>111</v>
      </c>
      <c r="C349" s="210">
        <v>7</v>
      </c>
      <c r="D349" t="s">
        <v>2055</v>
      </c>
      <c r="E349" s="210">
        <v>1950</v>
      </c>
      <c r="F349" s="210" t="s">
        <v>1533</v>
      </c>
      <c r="G349" s="143" t="s">
        <v>1534</v>
      </c>
      <c r="I349" s="143"/>
      <c r="J349" s="143"/>
      <c r="K349" s="128">
        <v>12</v>
      </c>
      <c r="L349" s="128"/>
    </row>
    <row r="350" spans="1:12">
      <c r="A350" s="212">
        <v>206</v>
      </c>
      <c r="B350" s="212" t="s">
        <v>113</v>
      </c>
      <c r="C350" s="212">
        <v>1</v>
      </c>
      <c r="D350" s="113" t="s">
        <v>712</v>
      </c>
      <c r="E350" s="212">
        <v>1947</v>
      </c>
      <c r="F350" s="212" t="s">
        <v>538</v>
      </c>
      <c r="G350" s="144" t="s">
        <v>539</v>
      </c>
      <c r="I350" s="143"/>
      <c r="J350" s="143"/>
      <c r="K350" s="113">
        <v>20</v>
      </c>
      <c r="L350" s="128"/>
    </row>
    <row r="351" spans="1:12">
      <c r="A351" s="210">
        <v>288</v>
      </c>
      <c r="B351" s="210" t="s">
        <v>113</v>
      </c>
      <c r="C351" s="210">
        <v>2</v>
      </c>
      <c r="D351" t="s">
        <v>2005</v>
      </c>
      <c r="E351" s="210">
        <v>1944</v>
      </c>
      <c r="F351" s="210" t="s">
        <v>1509</v>
      </c>
      <c r="G351" s="143" t="s">
        <v>1510</v>
      </c>
      <c r="I351" s="143"/>
      <c r="J351" s="143"/>
      <c r="K351" s="128">
        <v>18</v>
      </c>
      <c r="L351" s="128"/>
    </row>
    <row r="352" spans="1:12">
      <c r="A352" s="212">
        <v>355</v>
      </c>
      <c r="B352" s="212" t="s">
        <v>115</v>
      </c>
      <c r="C352" s="212">
        <v>1</v>
      </c>
      <c r="D352" s="113" t="s">
        <v>439</v>
      </c>
      <c r="E352" s="212">
        <v>1941</v>
      </c>
      <c r="F352" s="212" t="s">
        <v>794</v>
      </c>
      <c r="G352" s="144" t="s">
        <v>795</v>
      </c>
      <c r="I352" s="143"/>
      <c r="J352" s="143"/>
      <c r="K352" s="113">
        <v>20</v>
      </c>
      <c r="L352" s="128"/>
    </row>
    <row r="353" spans="1:12">
      <c r="A353" s="212">
        <v>353</v>
      </c>
      <c r="B353" s="212" t="s">
        <v>1865</v>
      </c>
      <c r="C353" s="212">
        <v>1</v>
      </c>
      <c r="D353" s="113" t="s">
        <v>2048</v>
      </c>
      <c r="E353" s="212">
        <v>1937</v>
      </c>
      <c r="F353" s="212" t="s">
        <v>1537</v>
      </c>
      <c r="G353" s="144" t="s">
        <v>1538</v>
      </c>
      <c r="I353" s="143"/>
      <c r="J353" s="143"/>
      <c r="K353" s="113">
        <v>20</v>
      </c>
      <c r="L353" s="128"/>
    </row>
    <row r="354" spans="1:12">
      <c r="K354">
        <f>SUM(K2:K353)</f>
        <v>5982</v>
      </c>
    </row>
  </sheetData>
  <autoFilter ref="A1:L353">
    <filterColumn colId="1"/>
    <filterColumn colId="2"/>
    <filterColumn colId="6"/>
  </autoFilter>
  <sortState ref="A2:G353">
    <sortCondition ref="B2:B35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K286"/>
  <sheetViews>
    <sheetView workbookViewId="0">
      <selection activeCell="K285" sqref="K2:K285"/>
    </sheetView>
  </sheetViews>
  <sheetFormatPr defaultRowHeight="12.75"/>
  <cols>
    <col min="4" max="4" width="22.85546875" bestFit="1" customWidth="1"/>
    <col min="6" max="6" width="8.7109375" customWidth="1"/>
    <col min="7" max="7" width="36.140625" bestFit="1" customWidth="1"/>
    <col min="8" max="10" width="9.140625" hidden="1" customWidth="1"/>
  </cols>
  <sheetData>
    <row r="1" spans="1:11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H1" s="128"/>
      <c r="I1" s="128"/>
      <c r="K1" s="128" t="s">
        <v>119</v>
      </c>
    </row>
    <row r="2" spans="1:11">
      <c r="A2" s="170" t="s">
        <v>1645</v>
      </c>
      <c r="B2" s="171" t="s">
        <v>1688</v>
      </c>
      <c r="C2" s="172" t="s">
        <v>1645</v>
      </c>
      <c r="D2" s="173" t="s">
        <v>1722</v>
      </c>
      <c r="E2" s="174">
        <v>1998</v>
      </c>
      <c r="F2" s="171" t="s">
        <v>1806</v>
      </c>
      <c r="G2" s="113" t="s">
        <v>1807</v>
      </c>
      <c r="K2" s="113">
        <v>20</v>
      </c>
    </row>
    <row r="3" spans="1:11">
      <c r="A3" s="155" t="s">
        <v>1646</v>
      </c>
      <c r="B3" s="156" t="s">
        <v>1688</v>
      </c>
      <c r="C3" s="157" t="s">
        <v>1646</v>
      </c>
      <c r="D3" s="158" t="s">
        <v>1723</v>
      </c>
      <c r="E3" s="159">
        <v>1999</v>
      </c>
      <c r="F3" s="156" t="s">
        <v>1806</v>
      </c>
      <c r="G3" t="s">
        <v>1807</v>
      </c>
      <c r="K3">
        <v>18</v>
      </c>
    </row>
    <row r="4" spans="1:11">
      <c r="A4" s="170">
        <v>147</v>
      </c>
      <c r="B4" s="175" t="s">
        <v>75</v>
      </c>
      <c r="C4" s="176" t="s">
        <v>1645</v>
      </c>
      <c r="D4" s="177" t="s">
        <v>554</v>
      </c>
      <c r="E4" s="178">
        <v>1995</v>
      </c>
      <c r="F4" s="175" t="s">
        <v>456</v>
      </c>
      <c r="G4" s="113" t="s">
        <v>457</v>
      </c>
      <c r="K4" s="113">
        <v>20</v>
      </c>
    </row>
    <row r="5" spans="1:11" hidden="1">
      <c r="A5" s="179">
        <v>2</v>
      </c>
      <c r="B5" s="180" t="s">
        <v>21</v>
      </c>
      <c r="C5" s="181" t="s">
        <v>1645</v>
      </c>
      <c r="D5" s="182" t="s">
        <v>426</v>
      </c>
      <c r="E5" s="183">
        <v>1991</v>
      </c>
      <c r="F5" s="180" t="s">
        <v>445</v>
      </c>
      <c r="G5" s="113" t="s">
        <v>446</v>
      </c>
      <c r="K5" s="113">
        <v>20</v>
      </c>
    </row>
    <row r="6" spans="1:11" hidden="1">
      <c r="A6" s="160">
        <v>41</v>
      </c>
      <c r="B6" s="161" t="s">
        <v>21</v>
      </c>
      <c r="C6" s="162" t="s">
        <v>1646</v>
      </c>
      <c r="D6" s="163" t="s">
        <v>1719</v>
      </c>
      <c r="E6" s="164">
        <v>1986</v>
      </c>
      <c r="F6" s="161" t="s">
        <v>546</v>
      </c>
      <c r="G6" t="s">
        <v>1812</v>
      </c>
      <c r="K6" s="113">
        <v>18</v>
      </c>
    </row>
    <row r="7" spans="1:11" hidden="1">
      <c r="A7" s="160">
        <v>45</v>
      </c>
      <c r="B7" s="161" t="s">
        <v>21</v>
      </c>
      <c r="C7" s="162" t="s">
        <v>1647</v>
      </c>
      <c r="D7" s="163" t="s">
        <v>1611</v>
      </c>
      <c r="E7" s="164">
        <v>1988</v>
      </c>
      <c r="F7" s="161" t="s">
        <v>517</v>
      </c>
      <c r="G7" t="s">
        <v>518</v>
      </c>
      <c r="K7" s="113">
        <v>16</v>
      </c>
    </row>
    <row r="8" spans="1:11" hidden="1">
      <c r="A8" s="179">
        <v>1</v>
      </c>
      <c r="B8" s="180" t="s">
        <v>31</v>
      </c>
      <c r="C8" s="181" t="s">
        <v>1645</v>
      </c>
      <c r="D8" s="182" t="s">
        <v>1471</v>
      </c>
      <c r="E8" s="183">
        <v>1980</v>
      </c>
      <c r="F8" s="180" t="s">
        <v>641</v>
      </c>
      <c r="G8" s="113" t="s">
        <v>642</v>
      </c>
      <c r="K8" s="113">
        <v>20</v>
      </c>
    </row>
    <row r="9" spans="1:11" hidden="1">
      <c r="A9" s="160">
        <v>7</v>
      </c>
      <c r="B9" s="161" t="s">
        <v>31</v>
      </c>
      <c r="C9" s="162" t="s">
        <v>1646</v>
      </c>
      <c r="D9" s="163" t="s">
        <v>786</v>
      </c>
      <c r="E9" s="164">
        <v>1978</v>
      </c>
      <c r="F9" s="161" t="s">
        <v>546</v>
      </c>
      <c r="G9" t="s">
        <v>1812</v>
      </c>
      <c r="K9" s="113">
        <v>18</v>
      </c>
    </row>
    <row r="10" spans="1:11" hidden="1">
      <c r="A10" s="160">
        <v>22</v>
      </c>
      <c r="B10" s="161" t="s">
        <v>31</v>
      </c>
      <c r="C10" s="162" t="s">
        <v>1647</v>
      </c>
      <c r="D10" s="163" t="s">
        <v>1709</v>
      </c>
      <c r="E10" s="164">
        <v>1982</v>
      </c>
      <c r="F10" s="161" t="s">
        <v>1813</v>
      </c>
      <c r="G10" t="s">
        <v>1814</v>
      </c>
      <c r="K10" s="113">
        <v>16</v>
      </c>
    </row>
    <row r="11" spans="1:11" hidden="1">
      <c r="A11" s="160">
        <v>23</v>
      </c>
      <c r="B11" s="161" t="s">
        <v>31</v>
      </c>
      <c r="C11" s="162" t="s">
        <v>1648</v>
      </c>
      <c r="D11" s="163" t="s">
        <v>1710</v>
      </c>
      <c r="E11" s="164">
        <v>1981</v>
      </c>
      <c r="F11" s="161" t="s">
        <v>493</v>
      </c>
      <c r="G11" t="s">
        <v>494</v>
      </c>
      <c r="K11" s="113">
        <v>15</v>
      </c>
    </row>
    <row r="12" spans="1:11" hidden="1">
      <c r="A12" s="160">
        <v>31</v>
      </c>
      <c r="B12" s="161" t="s">
        <v>31</v>
      </c>
      <c r="C12" s="162" t="s">
        <v>1649</v>
      </c>
      <c r="D12" s="163" t="s">
        <v>1256</v>
      </c>
      <c r="E12" s="164">
        <v>1978</v>
      </c>
      <c r="F12" s="161" t="s">
        <v>546</v>
      </c>
      <c r="G12" t="s">
        <v>1812</v>
      </c>
      <c r="K12" s="113">
        <v>14</v>
      </c>
    </row>
    <row r="13" spans="1:11" hidden="1">
      <c r="A13" s="179">
        <v>3</v>
      </c>
      <c r="B13" s="180" t="s">
        <v>40</v>
      </c>
      <c r="C13" s="181" t="s">
        <v>1645</v>
      </c>
      <c r="D13" s="182" t="s">
        <v>787</v>
      </c>
      <c r="E13" s="183">
        <v>1976</v>
      </c>
      <c r="F13" s="180" t="s">
        <v>788</v>
      </c>
      <c r="G13" s="113" t="s">
        <v>789</v>
      </c>
      <c r="K13" s="113">
        <v>20</v>
      </c>
    </row>
    <row r="14" spans="1:11" hidden="1">
      <c r="A14" s="160">
        <v>4</v>
      </c>
      <c r="B14" s="161" t="s">
        <v>40</v>
      </c>
      <c r="C14" s="162" t="s">
        <v>1646</v>
      </c>
      <c r="D14" s="163" t="s">
        <v>732</v>
      </c>
      <c r="E14" s="164">
        <v>1975</v>
      </c>
      <c r="F14" s="161" t="s">
        <v>733</v>
      </c>
      <c r="G14" t="s">
        <v>734</v>
      </c>
      <c r="K14" s="113">
        <v>18</v>
      </c>
    </row>
    <row r="15" spans="1:11" hidden="1">
      <c r="A15" s="160">
        <v>8</v>
      </c>
      <c r="B15" s="161" t="s">
        <v>40</v>
      </c>
      <c r="C15" s="162" t="s">
        <v>1647</v>
      </c>
      <c r="D15" s="163" t="s">
        <v>821</v>
      </c>
      <c r="E15" s="164">
        <v>1975</v>
      </c>
      <c r="F15" s="161" t="s">
        <v>486</v>
      </c>
      <c r="G15" t="s">
        <v>487</v>
      </c>
      <c r="K15" s="113">
        <v>16</v>
      </c>
    </row>
    <row r="16" spans="1:11" hidden="1">
      <c r="A16" s="160">
        <v>9</v>
      </c>
      <c r="B16" s="161" t="s">
        <v>40</v>
      </c>
      <c r="C16" s="162" t="s">
        <v>1648</v>
      </c>
      <c r="D16" s="163" t="s">
        <v>957</v>
      </c>
      <c r="E16" s="164">
        <v>1974</v>
      </c>
      <c r="F16" s="161" t="s">
        <v>538</v>
      </c>
      <c r="G16" t="s">
        <v>539</v>
      </c>
      <c r="K16" s="113">
        <v>15</v>
      </c>
    </row>
    <row r="17" spans="1:11" hidden="1">
      <c r="A17" s="160">
        <v>15</v>
      </c>
      <c r="B17" s="161" t="s">
        <v>40</v>
      </c>
      <c r="C17" s="162" t="s">
        <v>1649</v>
      </c>
      <c r="D17" s="163" t="s">
        <v>1007</v>
      </c>
      <c r="E17" s="164">
        <v>1973</v>
      </c>
      <c r="F17" s="161" t="s">
        <v>517</v>
      </c>
      <c r="G17" t="s">
        <v>518</v>
      </c>
      <c r="K17" s="113">
        <v>14</v>
      </c>
    </row>
    <row r="18" spans="1:11" hidden="1">
      <c r="A18" s="160">
        <v>16</v>
      </c>
      <c r="B18" s="161" t="s">
        <v>40</v>
      </c>
      <c r="C18" s="162" t="s">
        <v>1650</v>
      </c>
      <c r="D18" s="163" t="s">
        <v>1430</v>
      </c>
      <c r="E18" s="164">
        <v>1977</v>
      </c>
      <c r="F18" s="161" t="s">
        <v>517</v>
      </c>
      <c r="G18" t="s">
        <v>518</v>
      </c>
      <c r="K18" s="113">
        <v>13</v>
      </c>
    </row>
    <row r="19" spans="1:11" hidden="1">
      <c r="A19" s="160">
        <v>24</v>
      </c>
      <c r="B19" s="161" t="s">
        <v>40</v>
      </c>
      <c r="C19" s="162" t="s">
        <v>1652</v>
      </c>
      <c r="D19" s="163" t="s">
        <v>1711</v>
      </c>
      <c r="E19" s="164">
        <v>1974</v>
      </c>
      <c r="F19" s="161" t="s">
        <v>1815</v>
      </c>
      <c r="G19" t="s">
        <v>1816</v>
      </c>
      <c r="K19" s="113">
        <v>12</v>
      </c>
    </row>
    <row r="20" spans="1:11" hidden="1">
      <c r="A20" s="160">
        <v>25</v>
      </c>
      <c r="B20" s="161" t="s">
        <v>40</v>
      </c>
      <c r="C20" s="162" t="s">
        <v>1653</v>
      </c>
      <c r="D20" s="163" t="s">
        <v>1712</v>
      </c>
      <c r="E20" s="164">
        <v>1974</v>
      </c>
      <c r="F20" s="161" t="s">
        <v>493</v>
      </c>
      <c r="G20" t="s">
        <v>494</v>
      </c>
      <c r="K20" s="113">
        <v>11</v>
      </c>
    </row>
    <row r="21" spans="1:11" hidden="1">
      <c r="A21" s="160">
        <v>28</v>
      </c>
      <c r="B21" s="161" t="s">
        <v>40</v>
      </c>
      <c r="C21" s="162" t="s">
        <v>1654</v>
      </c>
      <c r="D21" s="163" t="s">
        <v>1713</v>
      </c>
      <c r="E21" s="164">
        <v>1976</v>
      </c>
      <c r="F21" s="161" t="s">
        <v>514</v>
      </c>
      <c r="G21" t="s">
        <v>515</v>
      </c>
      <c r="K21" s="113">
        <v>10</v>
      </c>
    </row>
    <row r="22" spans="1:11" hidden="1">
      <c r="A22" s="160">
        <v>34</v>
      </c>
      <c r="B22" s="161" t="s">
        <v>40</v>
      </c>
      <c r="C22" s="162" t="s">
        <v>1655</v>
      </c>
      <c r="D22" s="163" t="s">
        <v>1399</v>
      </c>
      <c r="E22" s="164">
        <v>1976</v>
      </c>
      <c r="F22" s="161" t="s">
        <v>546</v>
      </c>
      <c r="G22" t="s">
        <v>1812</v>
      </c>
      <c r="K22" s="113">
        <v>9</v>
      </c>
    </row>
    <row r="23" spans="1:11" hidden="1">
      <c r="A23" s="160">
        <v>37</v>
      </c>
      <c r="B23" s="161" t="s">
        <v>40</v>
      </c>
      <c r="C23" s="162" t="s">
        <v>1656</v>
      </c>
      <c r="D23" s="163" t="s">
        <v>1717</v>
      </c>
      <c r="E23" s="164">
        <v>1977</v>
      </c>
      <c r="F23" s="161" t="s">
        <v>658</v>
      </c>
      <c r="G23" t="s">
        <v>659</v>
      </c>
      <c r="K23" s="113">
        <v>8</v>
      </c>
    </row>
    <row r="24" spans="1:11" hidden="1">
      <c r="A24" s="160">
        <v>44</v>
      </c>
      <c r="B24" s="161" t="s">
        <v>40</v>
      </c>
      <c r="C24" s="162" t="s">
        <v>1657</v>
      </c>
      <c r="D24" s="163" t="s">
        <v>1721</v>
      </c>
      <c r="E24" s="164">
        <v>1976</v>
      </c>
      <c r="F24" s="161" t="s">
        <v>517</v>
      </c>
      <c r="G24" t="s">
        <v>518</v>
      </c>
      <c r="K24" s="113">
        <v>7</v>
      </c>
    </row>
    <row r="25" spans="1:11" hidden="1">
      <c r="A25" s="179">
        <v>5</v>
      </c>
      <c r="B25" s="180" t="s">
        <v>46</v>
      </c>
      <c r="C25" s="181" t="s">
        <v>1645</v>
      </c>
      <c r="D25" s="182" t="s">
        <v>401</v>
      </c>
      <c r="E25" s="183">
        <v>1969</v>
      </c>
      <c r="F25" s="180" t="s">
        <v>641</v>
      </c>
      <c r="G25" s="113" t="s">
        <v>642</v>
      </c>
      <c r="K25" s="113">
        <v>20</v>
      </c>
    </row>
    <row r="26" spans="1:11" hidden="1">
      <c r="A26" s="160">
        <v>6</v>
      </c>
      <c r="B26" s="161" t="s">
        <v>46</v>
      </c>
      <c r="C26" s="162" t="s">
        <v>1646</v>
      </c>
      <c r="D26" s="163" t="s">
        <v>927</v>
      </c>
      <c r="E26" s="164">
        <v>1970</v>
      </c>
      <c r="F26" s="161" t="s">
        <v>928</v>
      </c>
      <c r="G26" t="s">
        <v>929</v>
      </c>
      <c r="K26" s="113">
        <v>18</v>
      </c>
    </row>
    <row r="27" spans="1:11" hidden="1">
      <c r="A27" s="160">
        <v>10</v>
      </c>
      <c r="B27" s="161" t="s">
        <v>46</v>
      </c>
      <c r="C27" s="162" t="s">
        <v>1647</v>
      </c>
      <c r="D27" s="163" t="s">
        <v>1704</v>
      </c>
      <c r="E27" s="164">
        <v>1970</v>
      </c>
      <c r="F27" s="161" t="s">
        <v>736</v>
      </c>
      <c r="G27" t="s">
        <v>737</v>
      </c>
      <c r="K27" s="113">
        <v>16</v>
      </c>
    </row>
    <row r="28" spans="1:11" hidden="1">
      <c r="A28" s="160">
        <v>12</v>
      </c>
      <c r="B28" s="161" t="s">
        <v>46</v>
      </c>
      <c r="C28" s="162" t="s">
        <v>1648</v>
      </c>
      <c r="D28" s="163" t="s">
        <v>975</v>
      </c>
      <c r="E28" s="164">
        <v>1970</v>
      </c>
      <c r="F28" s="161" t="s">
        <v>486</v>
      </c>
      <c r="G28" t="s">
        <v>487</v>
      </c>
      <c r="K28" s="113">
        <v>15</v>
      </c>
    </row>
    <row r="29" spans="1:11" hidden="1">
      <c r="A29" s="160">
        <v>18</v>
      </c>
      <c r="B29" s="161" t="s">
        <v>46</v>
      </c>
      <c r="C29" s="162" t="s">
        <v>1649</v>
      </c>
      <c r="D29" s="163" t="s">
        <v>1706</v>
      </c>
      <c r="E29" s="164">
        <v>1969</v>
      </c>
      <c r="F29" s="161" t="s">
        <v>1813</v>
      </c>
      <c r="G29" t="s">
        <v>1814</v>
      </c>
      <c r="K29" s="113">
        <v>14</v>
      </c>
    </row>
    <row r="30" spans="1:11" hidden="1">
      <c r="A30" s="160">
        <v>21</v>
      </c>
      <c r="B30" s="161" t="s">
        <v>46</v>
      </c>
      <c r="C30" s="162" t="s">
        <v>1650</v>
      </c>
      <c r="D30" s="163" t="s">
        <v>1708</v>
      </c>
      <c r="E30" s="164">
        <v>1972</v>
      </c>
      <c r="F30" s="161" t="s">
        <v>486</v>
      </c>
      <c r="G30" t="s">
        <v>487</v>
      </c>
      <c r="K30" s="113">
        <v>13</v>
      </c>
    </row>
    <row r="31" spans="1:11" hidden="1">
      <c r="A31" s="160">
        <v>26</v>
      </c>
      <c r="B31" s="161" t="s">
        <v>46</v>
      </c>
      <c r="C31" s="162" t="s">
        <v>1651</v>
      </c>
      <c r="D31" s="163" t="s">
        <v>1199</v>
      </c>
      <c r="E31" s="164">
        <v>1970</v>
      </c>
      <c r="F31" s="161" t="s">
        <v>1196</v>
      </c>
      <c r="G31" t="s">
        <v>1197</v>
      </c>
      <c r="K31" s="113">
        <v>12</v>
      </c>
    </row>
    <row r="32" spans="1:11" hidden="1">
      <c r="A32" s="160">
        <v>32</v>
      </c>
      <c r="B32" s="161" t="s">
        <v>46</v>
      </c>
      <c r="C32" s="162" t="s">
        <v>1652</v>
      </c>
      <c r="D32" s="163" t="s">
        <v>1381</v>
      </c>
      <c r="E32" s="164">
        <v>1969</v>
      </c>
      <c r="F32" s="161" t="s">
        <v>631</v>
      </c>
      <c r="G32" t="s">
        <v>1808</v>
      </c>
      <c r="K32" s="113">
        <v>11</v>
      </c>
    </row>
    <row r="33" spans="1:11" hidden="1">
      <c r="A33" s="160">
        <v>35</v>
      </c>
      <c r="B33" s="161" t="s">
        <v>46</v>
      </c>
      <c r="C33" s="162" t="s">
        <v>1653</v>
      </c>
      <c r="D33" s="163" t="s">
        <v>1714</v>
      </c>
      <c r="E33" s="164">
        <v>1969</v>
      </c>
      <c r="F33" s="161" t="s">
        <v>493</v>
      </c>
      <c r="G33" t="s">
        <v>494</v>
      </c>
      <c r="K33" s="113">
        <v>10</v>
      </c>
    </row>
    <row r="34" spans="1:11" hidden="1">
      <c r="A34" s="179">
        <v>13</v>
      </c>
      <c r="B34" s="180" t="s">
        <v>55</v>
      </c>
      <c r="C34" s="181" t="s">
        <v>1645</v>
      </c>
      <c r="D34" s="182" t="s">
        <v>402</v>
      </c>
      <c r="E34" s="183">
        <v>1966</v>
      </c>
      <c r="F34" s="180" t="s">
        <v>641</v>
      </c>
      <c r="G34" s="113" t="s">
        <v>642</v>
      </c>
      <c r="K34" s="113">
        <v>20</v>
      </c>
    </row>
    <row r="35" spans="1:11" hidden="1">
      <c r="A35" s="160">
        <v>14</v>
      </c>
      <c r="B35" s="161" t="s">
        <v>55</v>
      </c>
      <c r="C35" s="162" t="s">
        <v>1646</v>
      </c>
      <c r="D35" s="163" t="s">
        <v>1705</v>
      </c>
      <c r="E35" s="164">
        <v>1967</v>
      </c>
      <c r="F35" s="161" t="s">
        <v>565</v>
      </c>
      <c r="G35" t="s">
        <v>566</v>
      </c>
      <c r="K35" s="113">
        <v>18</v>
      </c>
    </row>
    <row r="36" spans="1:11" hidden="1">
      <c r="A36" s="160">
        <v>17</v>
      </c>
      <c r="B36" s="161" t="s">
        <v>55</v>
      </c>
      <c r="C36" s="162" t="s">
        <v>1647</v>
      </c>
      <c r="D36" s="163" t="s">
        <v>1048</v>
      </c>
      <c r="E36" s="164">
        <v>1965</v>
      </c>
      <c r="F36" s="161" t="s">
        <v>486</v>
      </c>
      <c r="G36" t="s">
        <v>487</v>
      </c>
      <c r="K36" s="113">
        <v>16</v>
      </c>
    </row>
    <row r="37" spans="1:11" hidden="1">
      <c r="A37" s="160">
        <v>20</v>
      </c>
      <c r="B37" s="161" t="s">
        <v>55</v>
      </c>
      <c r="C37" s="162" t="s">
        <v>1648</v>
      </c>
      <c r="D37" s="163" t="s">
        <v>1707</v>
      </c>
      <c r="E37" s="164">
        <v>1963</v>
      </c>
      <c r="F37" s="161" t="s">
        <v>1815</v>
      </c>
      <c r="G37" t="s">
        <v>1816</v>
      </c>
      <c r="K37" s="113">
        <v>15</v>
      </c>
    </row>
    <row r="38" spans="1:11" hidden="1">
      <c r="A38" s="160">
        <v>27</v>
      </c>
      <c r="B38" s="161" t="s">
        <v>55</v>
      </c>
      <c r="C38" s="162" t="s">
        <v>1649</v>
      </c>
      <c r="D38" s="163" t="s">
        <v>1111</v>
      </c>
      <c r="E38" s="164">
        <v>1967</v>
      </c>
      <c r="F38" s="161" t="s">
        <v>546</v>
      </c>
      <c r="G38" t="s">
        <v>1812</v>
      </c>
      <c r="K38" s="113">
        <v>14</v>
      </c>
    </row>
    <row r="39" spans="1:11" hidden="1">
      <c r="A39" s="160">
        <v>29</v>
      </c>
      <c r="B39" s="161" t="s">
        <v>55</v>
      </c>
      <c r="C39" s="162" t="s">
        <v>1650</v>
      </c>
      <c r="D39" s="163" t="s">
        <v>1223</v>
      </c>
      <c r="E39" s="164">
        <v>1965</v>
      </c>
      <c r="F39" s="161" t="s">
        <v>598</v>
      </c>
      <c r="G39" t="s">
        <v>599</v>
      </c>
      <c r="K39" s="113">
        <v>13</v>
      </c>
    </row>
    <row r="40" spans="1:11" hidden="1">
      <c r="A40" s="160">
        <v>33</v>
      </c>
      <c r="B40" s="161" t="s">
        <v>55</v>
      </c>
      <c r="C40" s="162" t="s">
        <v>1651</v>
      </c>
      <c r="D40" s="163" t="s">
        <v>1304</v>
      </c>
      <c r="E40" s="164">
        <v>1967</v>
      </c>
      <c r="F40" s="161" t="s">
        <v>856</v>
      </c>
      <c r="G40" t="s">
        <v>857</v>
      </c>
      <c r="K40" s="113">
        <v>12</v>
      </c>
    </row>
    <row r="41" spans="1:11" hidden="1">
      <c r="A41" s="160">
        <v>36</v>
      </c>
      <c r="B41" s="161" t="s">
        <v>55</v>
      </c>
      <c r="C41" s="162" t="s">
        <v>1652</v>
      </c>
      <c r="D41" s="163" t="s">
        <v>1716</v>
      </c>
      <c r="E41" s="164">
        <v>1967</v>
      </c>
      <c r="F41" s="161" t="s">
        <v>598</v>
      </c>
      <c r="G41" t="s">
        <v>599</v>
      </c>
      <c r="K41" s="113">
        <v>11</v>
      </c>
    </row>
    <row r="42" spans="1:11" hidden="1">
      <c r="A42" s="160">
        <v>42</v>
      </c>
      <c r="B42" s="161" t="s">
        <v>55</v>
      </c>
      <c r="C42" s="162" t="s">
        <v>1653</v>
      </c>
      <c r="D42" s="163" t="s">
        <v>1720</v>
      </c>
      <c r="E42" s="164">
        <v>1964</v>
      </c>
      <c r="F42" s="161" t="s">
        <v>832</v>
      </c>
      <c r="G42" t="s">
        <v>1817</v>
      </c>
      <c r="K42" s="113">
        <v>10</v>
      </c>
    </row>
    <row r="43" spans="1:11" hidden="1">
      <c r="A43" s="160">
        <v>43</v>
      </c>
      <c r="B43" s="161" t="s">
        <v>55</v>
      </c>
      <c r="C43" s="162" t="s">
        <v>1654</v>
      </c>
      <c r="D43" s="163" t="s">
        <v>1347</v>
      </c>
      <c r="E43" s="164">
        <v>1967</v>
      </c>
      <c r="F43" s="161" t="s">
        <v>469</v>
      </c>
      <c r="G43" t="s">
        <v>470</v>
      </c>
      <c r="K43" s="113">
        <v>9</v>
      </c>
    </row>
    <row r="44" spans="1:11" hidden="1">
      <c r="A44" s="179">
        <v>11</v>
      </c>
      <c r="B44" s="180" t="s">
        <v>62</v>
      </c>
      <c r="C44" s="181" t="s">
        <v>1645</v>
      </c>
      <c r="D44" s="182" t="s">
        <v>768</v>
      </c>
      <c r="E44" s="183">
        <v>1962</v>
      </c>
      <c r="F44" s="180" t="s">
        <v>538</v>
      </c>
      <c r="G44" s="113" t="s">
        <v>539</v>
      </c>
      <c r="K44" s="113">
        <v>20</v>
      </c>
    </row>
    <row r="45" spans="1:11" hidden="1">
      <c r="A45" s="160">
        <v>30</v>
      </c>
      <c r="B45" s="161" t="s">
        <v>62</v>
      </c>
      <c r="C45" s="162" t="s">
        <v>1646</v>
      </c>
      <c r="D45" s="163" t="s">
        <v>1150</v>
      </c>
      <c r="E45" s="164">
        <v>1959</v>
      </c>
      <c r="F45" s="161" t="s">
        <v>486</v>
      </c>
      <c r="G45" t="s">
        <v>487</v>
      </c>
      <c r="K45" s="113">
        <v>18</v>
      </c>
    </row>
    <row r="46" spans="1:11" hidden="1">
      <c r="A46" s="160">
        <v>38</v>
      </c>
      <c r="B46" s="161" t="s">
        <v>62</v>
      </c>
      <c r="C46" s="162" t="s">
        <v>1647</v>
      </c>
      <c r="D46" s="163" t="s">
        <v>1609</v>
      </c>
      <c r="E46" s="164">
        <v>1958</v>
      </c>
      <c r="F46" s="161" t="s">
        <v>1479</v>
      </c>
      <c r="G46" t="s">
        <v>1480</v>
      </c>
      <c r="K46" s="113">
        <v>16</v>
      </c>
    </row>
    <row r="47" spans="1:11" hidden="1">
      <c r="A47" s="160">
        <v>39</v>
      </c>
      <c r="B47" s="161" t="s">
        <v>62</v>
      </c>
      <c r="C47" s="162" t="s">
        <v>1648</v>
      </c>
      <c r="D47" s="163" t="s">
        <v>1718</v>
      </c>
      <c r="E47" s="164">
        <v>1960</v>
      </c>
      <c r="F47" s="161" t="s">
        <v>546</v>
      </c>
      <c r="G47" t="s">
        <v>1812</v>
      </c>
      <c r="K47" s="113">
        <v>15</v>
      </c>
    </row>
    <row r="48" spans="1:11" hidden="1">
      <c r="A48" s="160">
        <v>40</v>
      </c>
      <c r="B48" s="161" t="s">
        <v>62</v>
      </c>
      <c r="C48" s="162" t="s">
        <v>1649</v>
      </c>
      <c r="D48" s="163" t="s">
        <v>1402</v>
      </c>
      <c r="E48" s="164">
        <v>1958</v>
      </c>
      <c r="F48" s="161" t="s">
        <v>611</v>
      </c>
      <c r="G48" t="s">
        <v>612</v>
      </c>
      <c r="K48" s="113">
        <v>14</v>
      </c>
    </row>
    <row r="49" spans="1:11" hidden="1">
      <c r="A49" s="160">
        <v>46</v>
      </c>
      <c r="B49" s="161" t="s">
        <v>62</v>
      </c>
      <c r="C49" s="162" t="s">
        <v>1650</v>
      </c>
      <c r="D49" s="163" t="s">
        <v>1359</v>
      </c>
      <c r="E49" s="164">
        <v>1962</v>
      </c>
      <c r="F49" s="161" t="s">
        <v>745</v>
      </c>
      <c r="G49" t="s">
        <v>746</v>
      </c>
      <c r="K49" s="113">
        <v>13</v>
      </c>
    </row>
    <row r="50" spans="1:11" s="128" customFormat="1" hidden="1">
      <c r="A50" s="198">
        <v>1</v>
      </c>
      <c r="B50" s="199" t="s">
        <v>66</v>
      </c>
      <c r="C50" s="200" t="s">
        <v>1645</v>
      </c>
      <c r="D50" s="201" t="s">
        <v>1046</v>
      </c>
      <c r="E50" s="202">
        <v>1955</v>
      </c>
      <c r="F50" s="199" t="s">
        <v>2072</v>
      </c>
      <c r="G50" s="113" t="s">
        <v>539</v>
      </c>
      <c r="H50" s="113"/>
      <c r="I50" s="113"/>
      <c r="J50" s="113"/>
      <c r="K50" s="113">
        <v>20</v>
      </c>
    </row>
    <row r="51" spans="1:11" s="128" customFormat="1" hidden="1">
      <c r="A51" s="191">
        <v>2</v>
      </c>
      <c r="B51" s="192" t="s">
        <v>66</v>
      </c>
      <c r="C51" s="193" t="s">
        <v>1646</v>
      </c>
      <c r="D51" s="196" t="s">
        <v>1165</v>
      </c>
      <c r="E51" s="197">
        <v>1957</v>
      </c>
      <c r="F51" s="211" t="s">
        <v>2075</v>
      </c>
      <c r="G51" s="128" t="s">
        <v>487</v>
      </c>
      <c r="K51" s="113">
        <v>18</v>
      </c>
    </row>
    <row r="52" spans="1:11" s="128" customFormat="1" hidden="1">
      <c r="A52" s="191">
        <v>3</v>
      </c>
      <c r="B52" s="192" t="s">
        <v>66</v>
      </c>
      <c r="C52" s="193" t="s">
        <v>1647</v>
      </c>
      <c r="D52" s="196" t="s">
        <v>1702</v>
      </c>
      <c r="E52" s="197">
        <v>1954</v>
      </c>
      <c r="F52" s="211" t="s">
        <v>1479</v>
      </c>
      <c r="G52" s="128" t="s">
        <v>2076</v>
      </c>
      <c r="K52" s="113">
        <v>16</v>
      </c>
    </row>
    <row r="53" spans="1:11" s="128" customFormat="1" hidden="1">
      <c r="A53" s="203">
        <v>4</v>
      </c>
      <c r="B53" s="199" t="s">
        <v>68</v>
      </c>
      <c r="C53" s="200" t="s">
        <v>1645</v>
      </c>
      <c r="D53" s="201" t="s">
        <v>1406</v>
      </c>
      <c r="E53" s="202">
        <v>1950</v>
      </c>
      <c r="F53" s="199" t="s">
        <v>2071</v>
      </c>
      <c r="G53" s="113" t="s">
        <v>457</v>
      </c>
      <c r="H53" s="113"/>
      <c r="I53" s="113"/>
      <c r="J53" s="113"/>
      <c r="K53" s="113">
        <v>20</v>
      </c>
    </row>
    <row r="54" spans="1:11" s="128" customFormat="1" hidden="1">
      <c r="A54" s="191">
        <v>6</v>
      </c>
      <c r="B54" s="189" t="s">
        <v>70</v>
      </c>
      <c r="C54" s="190" t="s">
        <v>1645</v>
      </c>
      <c r="D54" s="194" t="s">
        <v>1438</v>
      </c>
      <c r="E54" s="195">
        <v>1947</v>
      </c>
      <c r="F54" s="189" t="s">
        <v>2073</v>
      </c>
      <c r="G54" s="128" t="s">
        <v>1811</v>
      </c>
      <c r="H54" s="113"/>
      <c r="I54" s="113"/>
      <c r="J54" s="113"/>
      <c r="K54" s="113">
        <v>20</v>
      </c>
    </row>
    <row r="55" spans="1:11" s="128" customFormat="1" hidden="1">
      <c r="A55" s="203">
        <v>5</v>
      </c>
      <c r="B55" s="199" t="s">
        <v>72</v>
      </c>
      <c r="C55" s="200" t="s">
        <v>1645</v>
      </c>
      <c r="D55" s="201" t="s">
        <v>1432</v>
      </c>
      <c r="E55" s="202">
        <v>1941</v>
      </c>
      <c r="F55" s="199" t="s">
        <v>472</v>
      </c>
      <c r="G55" s="113" t="s">
        <v>2074</v>
      </c>
      <c r="H55" s="113"/>
      <c r="I55" s="113"/>
      <c r="J55" s="113"/>
      <c r="K55" s="113">
        <v>20</v>
      </c>
    </row>
    <row r="56" spans="1:11">
      <c r="A56" s="170">
        <v>1</v>
      </c>
      <c r="B56" s="175" t="s">
        <v>78</v>
      </c>
      <c r="C56" s="176" t="s">
        <v>1645</v>
      </c>
      <c r="D56" s="177" t="s">
        <v>1724</v>
      </c>
      <c r="E56" s="178">
        <v>1986</v>
      </c>
      <c r="F56" s="175" t="s">
        <v>514</v>
      </c>
      <c r="G56" s="113" t="s">
        <v>515</v>
      </c>
      <c r="K56" s="113">
        <v>40</v>
      </c>
    </row>
    <row r="57" spans="1:11">
      <c r="A57" s="155">
        <v>6</v>
      </c>
      <c r="B57" s="151" t="s">
        <v>78</v>
      </c>
      <c r="C57" s="152" t="s">
        <v>1646</v>
      </c>
      <c r="D57" s="153" t="s">
        <v>1726</v>
      </c>
      <c r="E57" s="154">
        <v>1992</v>
      </c>
      <c r="F57" s="151" t="s">
        <v>445</v>
      </c>
      <c r="G57" t="s">
        <v>446</v>
      </c>
      <c r="K57" s="113">
        <v>38</v>
      </c>
    </row>
    <row r="58" spans="1:11">
      <c r="A58" s="155">
        <v>9</v>
      </c>
      <c r="B58" s="151" t="s">
        <v>78</v>
      </c>
      <c r="C58" s="152" t="s">
        <v>1647</v>
      </c>
      <c r="D58" s="153" t="s">
        <v>453</v>
      </c>
      <c r="E58" s="154">
        <v>1992</v>
      </c>
      <c r="F58" s="151" t="s">
        <v>445</v>
      </c>
      <c r="G58" t="s">
        <v>446</v>
      </c>
      <c r="K58" s="113">
        <v>36</v>
      </c>
    </row>
    <row r="59" spans="1:11">
      <c r="A59" s="155">
        <v>18</v>
      </c>
      <c r="B59" s="151" t="s">
        <v>78</v>
      </c>
      <c r="C59" s="152" t="s">
        <v>1649</v>
      </c>
      <c r="D59" s="153" t="s">
        <v>516</v>
      </c>
      <c r="E59" s="154">
        <v>1986</v>
      </c>
      <c r="F59" s="151" t="s">
        <v>517</v>
      </c>
      <c r="G59" t="s">
        <v>518</v>
      </c>
      <c r="K59" s="113">
        <v>35</v>
      </c>
    </row>
    <row r="60" spans="1:11">
      <c r="A60" s="155">
        <v>22</v>
      </c>
      <c r="B60" s="151" t="s">
        <v>78</v>
      </c>
      <c r="C60" s="152" t="s">
        <v>1650</v>
      </c>
      <c r="D60" s="153" t="s">
        <v>607</v>
      </c>
      <c r="E60" s="154">
        <v>1984</v>
      </c>
      <c r="F60" s="151" t="s">
        <v>608</v>
      </c>
      <c r="G60" t="s">
        <v>1818</v>
      </c>
      <c r="K60" s="113">
        <v>34</v>
      </c>
    </row>
    <row r="61" spans="1:11">
      <c r="A61" s="155">
        <v>26</v>
      </c>
      <c r="B61" s="151" t="s">
        <v>78</v>
      </c>
      <c r="C61" s="152" t="s">
        <v>1651</v>
      </c>
      <c r="D61" s="153" t="s">
        <v>1729</v>
      </c>
      <c r="E61" s="154">
        <v>1989</v>
      </c>
      <c r="F61" s="151" t="s">
        <v>486</v>
      </c>
      <c r="G61" t="s">
        <v>487</v>
      </c>
      <c r="K61" s="113">
        <v>33</v>
      </c>
    </row>
    <row r="62" spans="1:11">
      <c r="A62" s="155">
        <v>32</v>
      </c>
      <c r="B62" s="151" t="s">
        <v>78</v>
      </c>
      <c r="C62" s="152" t="s">
        <v>1652</v>
      </c>
      <c r="D62" s="153" t="s">
        <v>408</v>
      </c>
      <c r="E62" s="154">
        <v>1987</v>
      </c>
      <c r="F62" s="151" t="s">
        <v>478</v>
      </c>
      <c r="G62" t="s">
        <v>479</v>
      </c>
      <c r="K62" s="113">
        <v>32</v>
      </c>
    </row>
    <row r="63" spans="1:11">
      <c r="A63" s="155">
        <v>38</v>
      </c>
      <c r="B63" s="151" t="s">
        <v>78</v>
      </c>
      <c r="C63" s="152" t="s">
        <v>1653</v>
      </c>
      <c r="D63" s="153" t="s">
        <v>528</v>
      </c>
      <c r="E63" s="154">
        <v>1983</v>
      </c>
      <c r="F63" s="151" t="s">
        <v>493</v>
      </c>
      <c r="G63" t="s">
        <v>494</v>
      </c>
      <c r="K63" s="113">
        <v>31</v>
      </c>
    </row>
    <row r="64" spans="1:11">
      <c r="A64" s="155">
        <v>39</v>
      </c>
      <c r="B64" s="151" t="s">
        <v>78</v>
      </c>
      <c r="C64" s="152" t="s">
        <v>1654</v>
      </c>
      <c r="D64" s="153" t="s">
        <v>1497</v>
      </c>
      <c r="E64" s="154">
        <v>1984</v>
      </c>
      <c r="F64" s="151" t="s">
        <v>1498</v>
      </c>
      <c r="G64" t="s">
        <v>1499</v>
      </c>
      <c r="K64" s="113">
        <v>30</v>
      </c>
    </row>
    <row r="65" spans="1:11">
      <c r="A65" s="155">
        <v>60</v>
      </c>
      <c r="B65" s="151" t="s">
        <v>78</v>
      </c>
      <c r="C65" s="152" t="s">
        <v>1655</v>
      </c>
      <c r="D65" s="153" t="s">
        <v>1740</v>
      </c>
      <c r="E65" s="154">
        <v>1983</v>
      </c>
      <c r="F65" s="151" t="s">
        <v>585</v>
      </c>
      <c r="G65" t="s">
        <v>1805</v>
      </c>
      <c r="K65" s="113">
        <v>29</v>
      </c>
    </row>
    <row r="66" spans="1:11">
      <c r="A66" s="155">
        <v>63</v>
      </c>
      <c r="B66" s="151" t="s">
        <v>78</v>
      </c>
      <c r="C66" s="152" t="s">
        <v>1656</v>
      </c>
      <c r="D66" s="153" t="s">
        <v>620</v>
      </c>
      <c r="E66" s="154">
        <v>1988</v>
      </c>
      <c r="F66" s="151" t="s">
        <v>514</v>
      </c>
      <c r="G66" t="s">
        <v>515</v>
      </c>
      <c r="K66" s="113">
        <v>28</v>
      </c>
    </row>
    <row r="67" spans="1:11">
      <c r="A67" s="155">
        <v>70</v>
      </c>
      <c r="B67" s="151" t="s">
        <v>78</v>
      </c>
      <c r="C67" s="152" t="s">
        <v>1657</v>
      </c>
      <c r="D67" s="153" t="s">
        <v>1744</v>
      </c>
      <c r="E67" s="154">
        <v>1986</v>
      </c>
      <c r="F67" s="151" t="s">
        <v>721</v>
      </c>
      <c r="G67" t="s">
        <v>722</v>
      </c>
      <c r="K67" s="113">
        <v>27</v>
      </c>
    </row>
    <row r="68" spans="1:11">
      <c r="A68" s="155">
        <v>78</v>
      </c>
      <c r="B68" s="151" t="s">
        <v>78</v>
      </c>
      <c r="C68" s="152" t="s">
        <v>1658</v>
      </c>
      <c r="D68" s="153" t="s">
        <v>1748</v>
      </c>
      <c r="E68" s="154">
        <v>1989</v>
      </c>
      <c r="F68" s="151" t="s">
        <v>631</v>
      </c>
      <c r="G68" t="s">
        <v>1808</v>
      </c>
      <c r="K68" s="113">
        <v>26</v>
      </c>
    </row>
    <row r="69" spans="1:11">
      <c r="A69" s="155">
        <v>82</v>
      </c>
      <c r="B69" s="151" t="s">
        <v>78</v>
      </c>
      <c r="C69" s="152" t="s">
        <v>1659</v>
      </c>
      <c r="D69" s="153" t="s">
        <v>646</v>
      </c>
      <c r="E69" s="154">
        <v>1984</v>
      </c>
      <c r="F69" s="151" t="s">
        <v>493</v>
      </c>
      <c r="G69" t="s">
        <v>494</v>
      </c>
      <c r="K69" s="113">
        <v>25</v>
      </c>
    </row>
    <row r="70" spans="1:11">
      <c r="A70" s="155">
        <v>98</v>
      </c>
      <c r="B70" s="151" t="s">
        <v>78</v>
      </c>
      <c r="C70" s="152" t="s">
        <v>1660</v>
      </c>
      <c r="D70" s="153" t="s">
        <v>575</v>
      </c>
      <c r="E70" s="154">
        <v>1987</v>
      </c>
      <c r="F70" s="151" t="s">
        <v>549</v>
      </c>
      <c r="G70" t="s">
        <v>550</v>
      </c>
      <c r="K70" s="113">
        <v>24</v>
      </c>
    </row>
    <row r="71" spans="1:11">
      <c r="A71" s="155">
        <v>112</v>
      </c>
      <c r="B71" s="151" t="s">
        <v>78</v>
      </c>
      <c r="C71" s="152" t="s">
        <v>1661</v>
      </c>
      <c r="D71" s="153" t="s">
        <v>803</v>
      </c>
      <c r="E71" s="154">
        <v>1985</v>
      </c>
      <c r="F71" s="151" t="s">
        <v>493</v>
      </c>
      <c r="G71" t="s">
        <v>494</v>
      </c>
      <c r="K71" s="113">
        <v>23</v>
      </c>
    </row>
    <row r="72" spans="1:11">
      <c r="A72" s="155">
        <v>119</v>
      </c>
      <c r="B72" s="151" t="s">
        <v>78</v>
      </c>
      <c r="C72" s="152" t="s">
        <v>1662</v>
      </c>
      <c r="D72" s="153" t="s">
        <v>709</v>
      </c>
      <c r="E72" s="154">
        <v>1986</v>
      </c>
      <c r="F72" s="151" t="s">
        <v>552</v>
      </c>
      <c r="G72" t="s">
        <v>553</v>
      </c>
      <c r="K72" s="113">
        <v>22</v>
      </c>
    </row>
    <row r="73" spans="1:11">
      <c r="A73" s="155">
        <v>136</v>
      </c>
      <c r="B73" s="151" t="s">
        <v>78</v>
      </c>
      <c r="C73" s="152" t="s">
        <v>1663</v>
      </c>
      <c r="D73" s="153" t="s">
        <v>1768</v>
      </c>
      <c r="E73" s="154">
        <v>1993</v>
      </c>
      <c r="F73" s="151" t="s">
        <v>1823</v>
      </c>
      <c r="G73" t="s">
        <v>1824</v>
      </c>
      <c r="K73" s="113">
        <v>21</v>
      </c>
    </row>
    <row r="74" spans="1:11">
      <c r="A74" s="155">
        <v>144</v>
      </c>
      <c r="B74" s="151" t="s">
        <v>78</v>
      </c>
      <c r="C74" s="152" t="s">
        <v>1664</v>
      </c>
      <c r="D74" s="153" t="s">
        <v>1565</v>
      </c>
      <c r="E74" s="154">
        <v>1988</v>
      </c>
      <c r="F74" s="151" t="s">
        <v>445</v>
      </c>
      <c r="G74" t="s">
        <v>446</v>
      </c>
      <c r="K74" s="113">
        <v>20</v>
      </c>
    </row>
    <row r="75" spans="1:11">
      <c r="A75" s="155">
        <v>158</v>
      </c>
      <c r="B75" s="151" t="s">
        <v>78</v>
      </c>
      <c r="C75" s="152" t="s">
        <v>1665</v>
      </c>
      <c r="D75" s="153" t="s">
        <v>1779</v>
      </c>
      <c r="E75" s="154">
        <v>1985</v>
      </c>
      <c r="F75" s="151" t="s">
        <v>486</v>
      </c>
      <c r="G75" t="s">
        <v>487</v>
      </c>
      <c r="K75" s="113">
        <v>19</v>
      </c>
    </row>
    <row r="76" spans="1:11">
      <c r="A76" s="155">
        <v>175</v>
      </c>
      <c r="B76" s="151" t="s">
        <v>78</v>
      </c>
      <c r="C76" s="152" t="s">
        <v>1666</v>
      </c>
      <c r="D76" s="153" t="s">
        <v>1787</v>
      </c>
      <c r="E76" s="154">
        <v>1984</v>
      </c>
      <c r="F76" s="151" t="s">
        <v>478</v>
      </c>
      <c r="G76" t="s">
        <v>479</v>
      </c>
      <c r="K76" s="113">
        <v>18</v>
      </c>
    </row>
    <row r="77" spans="1:11">
      <c r="A77" s="155">
        <v>192</v>
      </c>
      <c r="B77" s="151" t="s">
        <v>78</v>
      </c>
      <c r="C77" s="152" t="s">
        <v>1667</v>
      </c>
      <c r="D77" s="153" t="s">
        <v>1799</v>
      </c>
      <c r="E77" s="154">
        <v>1983</v>
      </c>
      <c r="F77" s="151" t="s">
        <v>856</v>
      </c>
      <c r="G77" t="s">
        <v>857</v>
      </c>
      <c r="K77" s="113">
        <v>17</v>
      </c>
    </row>
    <row r="78" spans="1:11">
      <c r="A78" s="170">
        <v>10</v>
      </c>
      <c r="B78" s="175" t="s">
        <v>85</v>
      </c>
      <c r="C78" s="176" t="s">
        <v>1645</v>
      </c>
      <c r="D78" s="177" t="s">
        <v>1477</v>
      </c>
      <c r="E78" s="178">
        <v>1982</v>
      </c>
      <c r="F78" s="175" t="s">
        <v>458</v>
      </c>
      <c r="G78" s="113" t="s">
        <v>459</v>
      </c>
      <c r="K78" s="113">
        <v>40</v>
      </c>
    </row>
    <row r="79" spans="1:11">
      <c r="A79" s="155">
        <v>13</v>
      </c>
      <c r="B79" s="151" t="s">
        <v>85</v>
      </c>
      <c r="C79" s="152" t="s">
        <v>1646</v>
      </c>
      <c r="D79" s="153" t="s">
        <v>1486</v>
      </c>
      <c r="E79" s="154">
        <v>1979</v>
      </c>
      <c r="F79" s="151" t="s">
        <v>445</v>
      </c>
      <c r="G79" t="s">
        <v>446</v>
      </c>
      <c r="K79" s="113">
        <v>38</v>
      </c>
    </row>
    <row r="80" spans="1:11">
      <c r="A80" s="155">
        <v>20</v>
      </c>
      <c r="B80" s="151" t="s">
        <v>85</v>
      </c>
      <c r="C80" s="152" t="s">
        <v>1647</v>
      </c>
      <c r="D80" s="153" t="s">
        <v>471</v>
      </c>
      <c r="E80" s="154">
        <v>1981</v>
      </c>
      <c r="F80" s="151" t="s">
        <v>472</v>
      </c>
      <c r="G80" t="s">
        <v>1811</v>
      </c>
      <c r="K80" s="113">
        <v>36</v>
      </c>
    </row>
    <row r="81" spans="1:11">
      <c r="A81" s="155">
        <v>36</v>
      </c>
      <c r="B81" s="151" t="s">
        <v>85</v>
      </c>
      <c r="C81" s="152" t="s">
        <v>1648</v>
      </c>
      <c r="D81" s="153" t="s">
        <v>640</v>
      </c>
      <c r="E81" s="154">
        <v>1979</v>
      </c>
      <c r="F81" s="151" t="s">
        <v>641</v>
      </c>
      <c r="G81" t="s">
        <v>642</v>
      </c>
      <c r="K81" s="113">
        <v>35</v>
      </c>
    </row>
    <row r="82" spans="1:11">
      <c r="A82" s="155">
        <v>43</v>
      </c>
      <c r="B82" s="151" t="s">
        <v>85</v>
      </c>
      <c r="C82" s="152" t="s">
        <v>1649</v>
      </c>
      <c r="D82" s="153" t="s">
        <v>1734</v>
      </c>
      <c r="E82" s="154">
        <v>1980</v>
      </c>
      <c r="F82" s="151" t="s">
        <v>1473</v>
      </c>
      <c r="G82" t="s">
        <v>1474</v>
      </c>
      <c r="K82" s="113">
        <v>34</v>
      </c>
    </row>
    <row r="83" spans="1:11">
      <c r="A83" s="155">
        <v>48</v>
      </c>
      <c r="B83" s="151" t="s">
        <v>85</v>
      </c>
      <c r="C83" s="152" t="s">
        <v>1650</v>
      </c>
      <c r="D83" s="153" t="s">
        <v>561</v>
      </c>
      <c r="E83" s="154">
        <v>1982</v>
      </c>
      <c r="F83" s="151" t="s">
        <v>562</v>
      </c>
      <c r="G83" t="s">
        <v>563</v>
      </c>
      <c r="K83" s="113">
        <v>33</v>
      </c>
    </row>
    <row r="84" spans="1:11">
      <c r="A84" s="155">
        <v>56</v>
      </c>
      <c r="B84" s="151" t="s">
        <v>85</v>
      </c>
      <c r="C84" s="152" t="s">
        <v>1651</v>
      </c>
      <c r="D84" s="153" t="s">
        <v>623</v>
      </c>
      <c r="E84" s="154">
        <v>1978</v>
      </c>
      <c r="F84" s="151" t="s">
        <v>486</v>
      </c>
      <c r="G84" t="s">
        <v>487</v>
      </c>
      <c r="K84" s="113">
        <v>32</v>
      </c>
    </row>
    <row r="85" spans="1:11">
      <c r="A85" s="155">
        <v>67</v>
      </c>
      <c r="B85" s="151" t="s">
        <v>85</v>
      </c>
      <c r="C85" s="152" t="s">
        <v>1652</v>
      </c>
      <c r="D85" s="153" t="s">
        <v>1742</v>
      </c>
      <c r="E85" s="154">
        <v>1980</v>
      </c>
      <c r="F85" s="151" t="s">
        <v>538</v>
      </c>
      <c r="G85" t="s">
        <v>539</v>
      </c>
      <c r="K85" s="113">
        <v>31</v>
      </c>
    </row>
    <row r="86" spans="1:11">
      <c r="A86" s="155">
        <v>68</v>
      </c>
      <c r="B86" s="151" t="s">
        <v>85</v>
      </c>
      <c r="C86" s="152" t="s">
        <v>1653</v>
      </c>
      <c r="D86" s="153" t="s">
        <v>1743</v>
      </c>
      <c r="E86" s="154">
        <v>1979</v>
      </c>
      <c r="F86" s="151" t="s">
        <v>496</v>
      </c>
      <c r="G86" t="s">
        <v>497</v>
      </c>
      <c r="K86" s="113">
        <v>30</v>
      </c>
    </row>
    <row r="87" spans="1:11">
      <c r="A87" s="155">
        <v>74</v>
      </c>
      <c r="B87" s="151" t="s">
        <v>85</v>
      </c>
      <c r="C87" s="152" t="s">
        <v>1654</v>
      </c>
      <c r="D87" s="153" t="s">
        <v>1747</v>
      </c>
      <c r="E87" s="154">
        <v>1982</v>
      </c>
      <c r="F87" s="151" t="s">
        <v>1114</v>
      </c>
      <c r="G87" t="s">
        <v>1819</v>
      </c>
      <c r="K87" s="113">
        <v>29</v>
      </c>
    </row>
    <row r="88" spans="1:11">
      <c r="A88" s="155">
        <v>77</v>
      </c>
      <c r="B88" s="151" t="s">
        <v>85</v>
      </c>
      <c r="C88" s="152" t="s">
        <v>1655</v>
      </c>
      <c r="D88" s="153" t="s">
        <v>667</v>
      </c>
      <c r="E88" s="154">
        <v>1979</v>
      </c>
      <c r="F88" s="151" t="s">
        <v>668</v>
      </c>
      <c r="G88" t="s">
        <v>1522</v>
      </c>
      <c r="K88" s="113">
        <v>28</v>
      </c>
    </row>
    <row r="89" spans="1:11">
      <c r="A89" s="155">
        <v>90</v>
      </c>
      <c r="B89" s="151" t="s">
        <v>85</v>
      </c>
      <c r="C89" s="152" t="s">
        <v>1656</v>
      </c>
      <c r="D89" s="153" t="s">
        <v>1752</v>
      </c>
      <c r="E89" s="154">
        <v>1978</v>
      </c>
      <c r="F89" s="151" t="s">
        <v>1820</v>
      </c>
      <c r="G89" t="s">
        <v>1821</v>
      </c>
      <c r="K89" s="113">
        <v>27</v>
      </c>
    </row>
    <row r="90" spans="1:11">
      <c r="A90" s="155">
        <v>91</v>
      </c>
      <c r="B90" s="151" t="s">
        <v>85</v>
      </c>
      <c r="C90" s="152" t="s">
        <v>1657</v>
      </c>
      <c r="D90" s="153" t="s">
        <v>601</v>
      </c>
      <c r="E90" s="154">
        <v>1980</v>
      </c>
      <c r="F90" s="151" t="s">
        <v>602</v>
      </c>
      <c r="G90" t="s">
        <v>603</v>
      </c>
      <c r="K90" s="113">
        <v>26</v>
      </c>
    </row>
    <row r="91" spans="1:11">
      <c r="A91" s="155">
        <v>99</v>
      </c>
      <c r="B91" s="151" t="s">
        <v>85</v>
      </c>
      <c r="C91" s="152" t="s">
        <v>1658</v>
      </c>
      <c r="D91" s="153" t="s">
        <v>1113</v>
      </c>
      <c r="E91" s="154">
        <v>1979</v>
      </c>
      <c r="F91" s="151" t="s">
        <v>1114</v>
      </c>
      <c r="G91" t="s">
        <v>1819</v>
      </c>
      <c r="K91" s="113">
        <v>25</v>
      </c>
    </row>
    <row r="92" spans="1:11">
      <c r="A92" s="155">
        <v>121</v>
      </c>
      <c r="B92" s="151" t="s">
        <v>85</v>
      </c>
      <c r="C92" s="152" t="s">
        <v>1659</v>
      </c>
      <c r="D92" s="153" t="s">
        <v>925</v>
      </c>
      <c r="E92" s="154">
        <v>1980</v>
      </c>
      <c r="F92" s="151" t="s">
        <v>652</v>
      </c>
      <c r="G92" t="s">
        <v>1822</v>
      </c>
      <c r="K92" s="113">
        <v>24</v>
      </c>
    </row>
    <row r="93" spans="1:11">
      <c r="A93" s="155">
        <v>127</v>
      </c>
      <c r="B93" s="151" t="s">
        <v>85</v>
      </c>
      <c r="C93" s="152" t="s">
        <v>1660</v>
      </c>
      <c r="D93" s="153" t="s">
        <v>839</v>
      </c>
      <c r="E93" s="154">
        <v>1978</v>
      </c>
      <c r="F93" s="151" t="s">
        <v>481</v>
      </c>
      <c r="G93" t="s">
        <v>482</v>
      </c>
      <c r="K93" s="113">
        <v>23</v>
      </c>
    </row>
    <row r="94" spans="1:11">
      <c r="A94" s="155">
        <v>141</v>
      </c>
      <c r="B94" s="151" t="s">
        <v>85</v>
      </c>
      <c r="C94" s="152" t="s">
        <v>1661</v>
      </c>
      <c r="D94" s="153" t="s">
        <v>704</v>
      </c>
      <c r="E94" s="154">
        <v>1979</v>
      </c>
      <c r="F94" s="151" t="s">
        <v>493</v>
      </c>
      <c r="G94" t="s">
        <v>494</v>
      </c>
      <c r="K94" s="113">
        <v>22</v>
      </c>
    </row>
    <row r="95" spans="1:11">
      <c r="A95" s="155">
        <v>151</v>
      </c>
      <c r="B95" s="151" t="s">
        <v>85</v>
      </c>
      <c r="C95" s="152" t="s">
        <v>1662</v>
      </c>
      <c r="D95" s="153" t="s">
        <v>1775</v>
      </c>
      <c r="E95" s="154">
        <v>1978</v>
      </c>
      <c r="F95" s="151" t="s">
        <v>1114</v>
      </c>
      <c r="G95" t="s">
        <v>1819</v>
      </c>
      <c r="K95" s="113">
        <v>21</v>
      </c>
    </row>
    <row r="96" spans="1:11">
      <c r="A96" s="155">
        <v>176</v>
      </c>
      <c r="B96" s="151" t="s">
        <v>85</v>
      </c>
      <c r="C96" s="152" t="s">
        <v>1663</v>
      </c>
      <c r="D96" s="153" t="s">
        <v>1788</v>
      </c>
      <c r="E96" s="154">
        <v>1979</v>
      </c>
      <c r="F96" s="151" t="s">
        <v>1813</v>
      </c>
      <c r="G96" t="s">
        <v>1814</v>
      </c>
      <c r="K96" s="113">
        <v>20</v>
      </c>
    </row>
    <row r="97" spans="1:11">
      <c r="A97" s="155">
        <v>178</v>
      </c>
      <c r="B97" s="151" t="s">
        <v>85</v>
      </c>
      <c r="C97" s="152" t="s">
        <v>1664</v>
      </c>
      <c r="D97" s="153" t="s">
        <v>1789</v>
      </c>
      <c r="E97" s="154">
        <v>1979</v>
      </c>
      <c r="F97" s="151" t="s">
        <v>794</v>
      </c>
      <c r="G97" t="s">
        <v>795</v>
      </c>
      <c r="K97" s="113">
        <v>19</v>
      </c>
    </row>
    <row r="98" spans="1:11">
      <c r="A98" s="155">
        <v>188</v>
      </c>
      <c r="B98" s="151" t="s">
        <v>85</v>
      </c>
      <c r="C98" s="152" t="s">
        <v>1665</v>
      </c>
      <c r="D98" s="153" t="s">
        <v>1796</v>
      </c>
      <c r="E98" s="154">
        <v>1982</v>
      </c>
      <c r="F98" s="151" t="s">
        <v>1114</v>
      </c>
      <c r="G98" t="s">
        <v>1819</v>
      </c>
      <c r="K98" s="113">
        <v>18</v>
      </c>
    </row>
    <row r="99" spans="1:11">
      <c r="A99" s="155">
        <v>195</v>
      </c>
      <c r="B99" s="151" t="s">
        <v>85</v>
      </c>
      <c r="C99" s="152" t="s">
        <v>1666</v>
      </c>
      <c r="D99" s="153" t="s">
        <v>864</v>
      </c>
      <c r="E99" s="154">
        <v>1979</v>
      </c>
      <c r="F99" s="151" t="s">
        <v>486</v>
      </c>
      <c r="G99" t="s">
        <v>487</v>
      </c>
      <c r="K99" s="113">
        <v>17</v>
      </c>
    </row>
    <row r="100" spans="1:11">
      <c r="A100" s="170">
        <v>2</v>
      </c>
      <c r="B100" s="175" t="s">
        <v>88</v>
      </c>
      <c r="C100" s="176" t="s">
        <v>1645</v>
      </c>
      <c r="D100" s="177" t="s">
        <v>1725</v>
      </c>
      <c r="E100" s="178">
        <v>1973</v>
      </c>
      <c r="F100" s="175" t="s">
        <v>472</v>
      </c>
      <c r="G100" s="113" t="s">
        <v>1811</v>
      </c>
      <c r="K100" s="113">
        <v>40</v>
      </c>
    </row>
    <row r="101" spans="1:11">
      <c r="A101" s="155">
        <v>3</v>
      </c>
      <c r="B101" s="151" t="s">
        <v>88</v>
      </c>
      <c r="C101" s="152" t="s">
        <v>1646</v>
      </c>
      <c r="D101" s="153" t="s">
        <v>429</v>
      </c>
      <c r="E101" s="154">
        <v>1976</v>
      </c>
      <c r="F101" s="151" t="s">
        <v>458</v>
      </c>
      <c r="G101" t="s">
        <v>459</v>
      </c>
      <c r="K101" s="113">
        <v>38</v>
      </c>
    </row>
    <row r="102" spans="1:11">
      <c r="A102" s="155">
        <v>7</v>
      </c>
      <c r="B102" s="151" t="s">
        <v>88</v>
      </c>
      <c r="C102" s="152" t="s">
        <v>1647</v>
      </c>
      <c r="D102" s="153" t="s">
        <v>1464</v>
      </c>
      <c r="E102" s="154">
        <v>1973</v>
      </c>
      <c r="F102" s="151" t="s">
        <v>1465</v>
      </c>
      <c r="G102" t="s">
        <v>1466</v>
      </c>
      <c r="K102" s="113">
        <v>36</v>
      </c>
    </row>
    <row r="103" spans="1:11">
      <c r="A103" s="155">
        <v>11</v>
      </c>
      <c r="B103" s="151" t="s">
        <v>88</v>
      </c>
      <c r="C103" s="152" t="s">
        <v>1648</v>
      </c>
      <c r="D103" s="153" t="s">
        <v>495</v>
      </c>
      <c r="E103" s="154">
        <v>1976</v>
      </c>
      <c r="F103" s="151" t="s">
        <v>496</v>
      </c>
      <c r="G103" t="s">
        <v>497</v>
      </c>
      <c r="K103" s="113">
        <v>35</v>
      </c>
    </row>
    <row r="104" spans="1:11">
      <c r="A104" s="155">
        <v>12</v>
      </c>
      <c r="B104" s="151" t="s">
        <v>88</v>
      </c>
      <c r="C104" s="152" t="s">
        <v>1649</v>
      </c>
      <c r="D104" s="153" t="s">
        <v>509</v>
      </c>
      <c r="E104" s="154">
        <v>1977</v>
      </c>
      <c r="F104" s="151" t="s">
        <v>493</v>
      </c>
      <c r="G104" t="s">
        <v>494</v>
      </c>
      <c r="K104" s="113">
        <v>34</v>
      </c>
    </row>
    <row r="105" spans="1:11">
      <c r="A105" s="155">
        <v>14</v>
      </c>
      <c r="B105" s="151" t="s">
        <v>88</v>
      </c>
      <c r="C105" s="152" t="s">
        <v>1650</v>
      </c>
      <c r="D105" s="153" t="s">
        <v>1727</v>
      </c>
      <c r="E105" s="154">
        <v>1974</v>
      </c>
      <c r="F105" s="151" t="s">
        <v>631</v>
      </c>
      <c r="G105" t="s">
        <v>1808</v>
      </c>
      <c r="K105" s="113">
        <v>33</v>
      </c>
    </row>
    <row r="106" spans="1:11">
      <c r="A106" s="155">
        <v>15</v>
      </c>
      <c r="B106" s="151" t="s">
        <v>88</v>
      </c>
      <c r="C106" s="152" t="s">
        <v>1651</v>
      </c>
      <c r="D106" s="153" t="s">
        <v>480</v>
      </c>
      <c r="E106" s="154">
        <v>1976</v>
      </c>
      <c r="F106" s="151" t="s">
        <v>481</v>
      </c>
      <c r="G106" t="s">
        <v>482</v>
      </c>
      <c r="K106" s="113">
        <v>32</v>
      </c>
    </row>
    <row r="107" spans="1:11">
      <c r="A107" s="155">
        <v>19</v>
      </c>
      <c r="B107" s="151" t="s">
        <v>88</v>
      </c>
      <c r="C107" s="152" t="s">
        <v>1652</v>
      </c>
      <c r="D107" s="153" t="s">
        <v>1475</v>
      </c>
      <c r="E107" s="154">
        <v>1977</v>
      </c>
      <c r="F107" s="151" t="s">
        <v>478</v>
      </c>
      <c r="G107" t="s">
        <v>479</v>
      </c>
      <c r="K107" s="113">
        <v>31</v>
      </c>
    </row>
    <row r="108" spans="1:11">
      <c r="A108" s="155">
        <v>21</v>
      </c>
      <c r="B108" s="151" t="s">
        <v>88</v>
      </c>
      <c r="C108" s="152" t="s">
        <v>1653</v>
      </c>
      <c r="D108" s="153" t="s">
        <v>483</v>
      </c>
      <c r="E108" s="154">
        <v>1973</v>
      </c>
      <c r="F108" s="151" t="s">
        <v>458</v>
      </c>
      <c r="G108" t="s">
        <v>459</v>
      </c>
      <c r="K108" s="113">
        <v>30</v>
      </c>
    </row>
    <row r="109" spans="1:11">
      <c r="A109" s="155">
        <v>23</v>
      </c>
      <c r="B109" s="151" t="s">
        <v>88</v>
      </c>
      <c r="C109" s="152" t="s">
        <v>1654</v>
      </c>
      <c r="D109" s="153" t="s">
        <v>530</v>
      </c>
      <c r="E109" s="154">
        <v>1977</v>
      </c>
      <c r="F109" s="151" t="s">
        <v>531</v>
      </c>
      <c r="G109" t="s">
        <v>1496</v>
      </c>
      <c r="K109" s="113">
        <v>29</v>
      </c>
    </row>
    <row r="110" spans="1:11">
      <c r="A110" s="155">
        <v>24</v>
      </c>
      <c r="B110" s="151" t="s">
        <v>88</v>
      </c>
      <c r="C110" s="152" t="s">
        <v>1655</v>
      </c>
      <c r="D110" s="153" t="s">
        <v>409</v>
      </c>
      <c r="E110" s="154">
        <v>1974</v>
      </c>
      <c r="F110" s="151" t="s">
        <v>478</v>
      </c>
      <c r="G110" t="s">
        <v>479</v>
      </c>
      <c r="K110" s="113">
        <v>28</v>
      </c>
    </row>
    <row r="111" spans="1:11">
      <c r="A111" s="155">
        <v>30</v>
      </c>
      <c r="B111" s="151" t="s">
        <v>88</v>
      </c>
      <c r="C111" s="152" t="s">
        <v>1656</v>
      </c>
      <c r="D111" s="153" t="s">
        <v>1731</v>
      </c>
      <c r="E111" s="154">
        <v>1974</v>
      </c>
      <c r="F111" s="151" t="s">
        <v>458</v>
      </c>
      <c r="G111" t="s">
        <v>459</v>
      </c>
      <c r="K111" s="113">
        <v>27</v>
      </c>
    </row>
    <row r="112" spans="1:11">
      <c r="A112" s="155">
        <v>31</v>
      </c>
      <c r="B112" s="151" t="s">
        <v>88</v>
      </c>
      <c r="C112" s="152" t="s">
        <v>1657</v>
      </c>
      <c r="D112" s="153" t="s">
        <v>1732</v>
      </c>
      <c r="E112" s="154">
        <v>1975</v>
      </c>
      <c r="F112" s="151" t="s">
        <v>458</v>
      </c>
      <c r="G112" t="s">
        <v>459</v>
      </c>
      <c r="K112" s="113">
        <v>26</v>
      </c>
    </row>
    <row r="113" spans="1:11">
      <c r="A113" s="155">
        <v>37</v>
      </c>
      <c r="B113" s="151" t="s">
        <v>88</v>
      </c>
      <c r="C113" s="152" t="s">
        <v>1658</v>
      </c>
      <c r="D113" s="153" t="s">
        <v>540</v>
      </c>
      <c r="E113" s="154">
        <v>1975</v>
      </c>
      <c r="F113" s="151" t="s">
        <v>541</v>
      </c>
      <c r="G113" t="s">
        <v>542</v>
      </c>
      <c r="K113" s="113">
        <v>25</v>
      </c>
    </row>
    <row r="114" spans="1:11">
      <c r="A114" s="155">
        <v>41</v>
      </c>
      <c r="B114" s="151" t="s">
        <v>88</v>
      </c>
      <c r="C114" s="152" t="s">
        <v>1659</v>
      </c>
      <c r="D114" s="153" t="s">
        <v>422</v>
      </c>
      <c r="E114" s="154">
        <v>1977</v>
      </c>
      <c r="F114" s="151" t="s">
        <v>445</v>
      </c>
      <c r="G114" t="s">
        <v>446</v>
      </c>
      <c r="K114" s="113">
        <v>24</v>
      </c>
    </row>
    <row r="115" spans="1:11">
      <c r="A115" s="155">
        <v>46</v>
      </c>
      <c r="B115" s="151" t="s">
        <v>88</v>
      </c>
      <c r="C115" s="152" t="s">
        <v>1660</v>
      </c>
      <c r="D115" s="153" t="s">
        <v>595</v>
      </c>
      <c r="E115" s="154">
        <v>1973</v>
      </c>
      <c r="F115" s="151" t="s">
        <v>451</v>
      </c>
      <c r="G115" t="s">
        <v>452</v>
      </c>
      <c r="K115" s="113">
        <v>23</v>
      </c>
    </row>
    <row r="116" spans="1:11">
      <c r="A116" s="155">
        <v>53</v>
      </c>
      <c r="B116" s="151" t="s">
        <v>88</v>
      </c>
      <c r="C116" s="152" t="s">
        <v>1661</v>
      </c>
      <c r="D116" s="153" t="s">
        <v>1736</v>
      </c>
      <c r="E116" s="154">
        <v>1973</v>
      </c>
      <c r="F116" s="151" t="s">
        <v>1806</v>
      </c>
      <c r="G116" t="s">
        <v>1807</v>
      </c>
      <c r="K116" s="113">
        <v>22</v>
      </c>
    </row>
    <row r="117" spans="1:11">
      <c r="A117" s="155">
        <v>55</v>
      </c>
      <c r="B117" s="151" t="s">
        <v>88</v>
      </c>
      <c r="C117" s="152" t="s">
        <v>1662</v>
      </c>
      <c r="D117" s="153" t="s">
        <v>1738</v>
      </c>
      <c r="E117" s="154">
        <v>1976</v>
      </c>
      <c r="F117" s="151" t="s">
        <v>1806</v>
      </c>
      <c r="G117" t="s">
        <v>1807</v>
      </c>
      <c r="K117" s="113">
        <v>21</v>
      </c>
    </row>
    <row r="118" spans="1:11">
      <c r="A118" s="155">
        <v>59</v>
      </c>
      <c r="B118" s="151" t="s">
        <v>88</v>
      </c>
      <c r="C118" s="152" t="s">
        <v>1663</v>
      </c>
      <c r="D118" s="153" t="s">
        <v>1739</v>
      </c>
      <c r="E118" s="154">
        <v>1973</v>
      </c>
      <c r="F118" s="151" t="s">
        <v>520</v>
      </c>
      <c r="G118" t="s">
        <v>521</v>
      </c>
      <c r="K118" s="113">
        <v>20</v>
      </c>
    </row>
    <row r="119" spans="1:11">
      <c r="A119" s="155">
        <v>61</v>
      </c>
      <c r="B119" s="151" t="s">
        <v>88</v>
      </c>
      <c r="C119" s="152" t="s">
        <v>1664</v>
      </c>
      <c r="D119" s="153" t="s">
        <v>545</v>
      </c>
      <c r="E119" s="154">
        <v>1973</v>
      </c>
      <c r="F119" s="151" t="s">
        <v>546</v>
      </c>
      <c r="G119" t="s">
        <v>1812</v>
      </c>
      <c r="K119" s="113">
        <v>19</v>
      </c>
    </row>
    <row r="120" spans="1:11">
      <c r="A120" s="155">
        <v>62</v>
      </c>
      <c r="B120" s="151" t="s">
        <v>88</v>
      </c>
      <c r="C120" s="152" t="s">
        <v>1665</v>
      </c>
      <c r="D120" s="153" t="s">
        <v>1741</v>
      </c>
      <c r="E120" s="154">
        <v>1977</v>
      </c>
      <c r="F120" s="151" t="s">
        <v>538</v>
      </c>
      <c r="G120" t="s">
        <v>539</v>
      </c>
      <c r="K120" s="113">
        <v>18</v>
      </c>
    </row>
    <row r="121" spans="1:11">
      <c r="A121" s="155">
        <v>69</v>
      </c>
      <c r="B121" s="151" t="s">
        <v>88</v>
      </c>
      <c r="C121" s="152" t="s">
        <v>1666</v>
      </c>
      <c r="D121" s="153" t="s">
        <v>656</v>
      </c>
      <c r="E121" s="154">
        <v>1975</v>
      </c>
      <c r="F121" s="151" t="s">
        <v>598</v>
      </c>
      <c r="G121" t="s">
        <v>599</v>
      </c>
      <c r="K121" s="113">
        <v>17</v>
      </c>
    </row>
    <row r="122" spans="1:11">
      <c r="A122" s="155">
        <v>72</v>
      </c>
      <c r="B122" s="151" t="s">
        <v>88</v>
      </c>
      <c r="C122" s="152" t="s">
        <v>1667</v>
      </c>
      <c r="D122" s="153" t="s">
        <v>629</v>
      </c>
      <c r="E122" s="154">
        <v>1973</v>
      </c>
      <c r="F122" s="151" t="s">
        <v>493</v>
      </c>
      <c r="G122" t="s">
        <v>494</v>
      </c>
      <c r="K122" s="113">
        <v>16</v>
      </c>
    </row>
    <row r="123" spans="1:11">
      <c r="A123" s="155">
        <v>73</v>
      </c>
      <c r="B123" s="151" t="s">
        <v>88</v>
      </c>
      <c r="C123" s="152" t="s">
        <v>1668</v>
      </c>
      <c r="D123" s="153" t="s">
        <v>1746</v>
      </c>
      <c r="E123" s="154">
        <v>1975</v>
      </c>
      <c r="F123" s="151" t="s">
        <v>520</v>
      </c>
      <c r="G123" t="s">
        <v>521</v>
      </c>
      <c r="K123" s="113">
        <v>15</v>
      </c>
    </row>
    <row r="124" spans="1:11">
      <c r="A124" s="155">
        <v>88</v>
      </c>
      <c r="B124" s="151" t="s">
        <v>88</v>
      </c>
      <c r="C124" s="152" t="s">
        <v>1669</v>
      </c>
      <c r="D124" s="153" t="s">
        <v>1751</v>
      </c>
      <c r="E124" s="154">
        <v>1973</v>
      </c>
      <c r="F124" s="151" t="s">
        <v>493</v>
      </c>
      <c r="G124" t="s">
        <v>494</v>
      </c>
      <c r="K124" s="113">
        <v>14</v>
      </c>
    </row>
    <row r="125" spans="1:11">
      <c r="A125" s="155">
        <v>89</v>
      </c>
      <c r="B125" s="151" t="s">
        <v>88</v>
      </c>
      <c r="C125" s="152" t="s">
        <v>1670</v>
      </c>
      <c r="D125" s="153" t="s">
        <v>434</v>
      </c>
      <c r="E125" s="154">
        <v>1974</v>
      </c>
      <c r="F125" s="151" t="s">
        <v>445</v>
      </c>
      <c r="G125" t="s">
        <v>446</v>
      </c>
      <c r="K125" s="113">
        <v>13</v>
      </c>
    </row>
    <row r="126" spans="1:11">
      <c r="A126" s="155">
        <v>96</v>
      </c>
      <c r="B126" s="151" t="s">
        <v>88</v>
      </c>
      <c r="C126" s="152" t="s">
        <v>1671</v>
      </c>
      <c r="D126" s="153" t="s">
        <v>581</v>
      </c>
      <c r="E126" s="154">
        <v>1974</v>
      </c>
      <c r="F126" s="151" t="s">
        <v>493</v>
      </c>
      <c r="G126" t="s">
        <v>494</v>
      </c>
      <c r="K126" s="113">
        <v>12</v>
      </c>
    </row>
    <row r="127" spans="1:11">
      <c r="A127" s="155">
        <v>97</v>
      </c>
      <c r="B127" s="151" t="s">
        <v>88</v>
      </c>
      <c r="C127" s="152" t="s">
        <v>1672</v>
      </c>
      <c r="D127" s="153" t="s">
        <v>582</v>
      </c>
      <c r="E127" s="154">
        <v>1975</v>
      </c>
      <c r="F127" s="151" t="s">
        <v>514</v>
      </c>
      <c r="G127" t="s">
        <v>515</v>
      </c>
      <c r="K127" s="113">
        <v>11</v>
      </c>
    </row>
    <row r="128" spans="1:11">
      <c r="A128" s="155">
        <v>114</v>
      </c>
      <c r="B128" s="151" t="s">
        <v>88</v>
      </c>
      <c r="C128" s="152" t="s">
        <v>1673</v>
      </c>
      <c r="D128" s="153" t="s">
        <v>1760</v>
      </c>
      <c r="E128" s="154">
        <v>1976</v>
      </c>
      <c r="F128" s="151" t="s">
        <v>472</v>
      </c>
      <c r="G128" t="s">
        <v>1811</v>
      </c>
      <c r="K128" s="113">
        <v>10</v>
      </c>
    </row>
    <row r="129" spans="1:11">
      <c r="A129" s="155">
        <v>115</v>
      </c>
      <c r="B129" s="151" t="s">
        <v>88</v>
      </c>
      <c r="C129" s="152" t="s">
        <v>1674</v>
      </c>
      <c r="D129" s="153" t="s">
        <v>1761</v>
      </c>
      <c r="E129" s="154">
        <v>1977</v>
      </c>
      <c r="F129" s="151" t="s">
        <v>608</v>
      </c>
      <c r="G129" t="s">
        <v>1818</v>
      </c>
      <c r="K129" s="113">
        <v>9</v>
      </c>
    </row>
    <row r="130" spans="1:11">
      <c r="A130" s="155">
        <v>132</v>
      </c>
      <c r="B130" s="151" t="s">
        <v>88</v>
      </c>
      <c r="C130" s="152" t="s">
        <v>1675</v>
      </c>
      <c r="D130" s="153" t="s">
        <v>1767</v>
      </c>
      <c r="E130" s="154">
        <v>1973</v>
      </c>
      <c r="F130" s="151" t="s">
        <v>493</v>
      </c>
      <c r="G130" t="s">
        <v>494</v>
      </c>
      <c r="K130" s="113">
        <v>8</v>
      </c>
    </row>
    <row r="131" spans="1:11">
      <c r="A131" s="155">
        <v>137</v>
      </c>
      <c r="B131" s="151" t="s">
        <v>88</v>
      </c>
      <c r="C131" s="152" t="s">
        <v>1677</v>
      </c>
      <c r="D131" s="153" t="s">
        <v>1769</v>
      </c>
      <c r="E131" s="154">
        <v>1977</v>
      </c>
      <c r="F131" s="151" t="s">
        <v>1820</v>
      </c>
      <c r="G131" t="s">
        <v>1821</v>
      </c>
      <c r="K131" s="113">
        <v>7</v>
      </c>
    </row>
    <row r="132" spans="1:11">
      <c r="A132" s="155">
        <v>140</v>
      </c>
      <c r="B132" s="151" t="s">
        <v>88</v>
      </c>
      <c r="C132" s="152" t="s">
        <v>1678</v>
      </c>
      <c r="D132" s="153" t="s">
        <v>848</v>
      </c>
      <c r="E132" s="154">
        <v>1974</v>
      </c>
      <c r="F132" s="151" t="s">
        <v>598</v>
      </c>
      <c r="G132" t="s">
        <v>599</v>
      </c>
      <c r="K132" s="113">
        <v>6</v>
      </c>
    </row>
    <row r="133" spans="1:11">
      <c r="A133" s="155">
        <v>146</v>
      </c>
      <c r="B133" s="151" t="s">
        <v>88</v>
      </c>
      <c r="C133" s="152" t="s">
        <v>1679</v>
      </c>
      <c r="D133" s="153" t="s">
        <v>1772</v>
      </c>
      <c r="E133" s="154">
        <v>1976</v>
      </c>
      <c r="F133" s="151" t="s">
        <v>481</v>
      </c>
      <c r="G133" t="s">
        <v>482</v>
      </c>
      <c r="K133" s="113">
        <v>5</v>
      </c>
    </row>
    <row r="134" spans="1:11">
      <c r="A134" s="155">
        <v>149</v>
      </c>
      <c r="B134" s="151" t="s">
        <v>88</v>
      </c>
      <c r="C134" s="152" t="s">
        <v>1680</v>
      </c>
      <c r="D134" s="153" t="s">
        <v>1773</v>
      </c>
      <c r="E134" s="154">
        <v>1977</v>
      </c>
      <c r="F134" s="151" t="s">
        <v>788</v>
      </c>
      <c r="G134" t="s">
        <v>789</v>
      </c>
      <c r="K134" s="113">
        <v>4</v>
      </c>
    </row>
    <row r="135" spans="1:11">
      <c r="A135" s="155">
        <v>159</v>
      </c>
      <c r="B135" s="151" t="s">
        <v>88</v>
      </c>
      <c r="C135" s="152" t="s">
        <v>1681</v>
      </c>
      <c r="D135" s="153" t="s">
        <v>415</v>
      </c>
      <c r="E135" s="154">
        <v>1975</v>
      </c>
      <c r="F135" s="151" t="s">
        <v>445</v>
      </c>
      <c r="G135" t="s">
        <v>446</v>
      </c>
      <c r="K135" s="113">
        <v>3</v>
      </c>
    </row>
    <row r="136" spans="1:11">
      <c r="A136" s="155">
        <v>161</v>
      </c>
      <c r="B136" s="151" t="s">
        <v>88</v>
      </c>
      <c r="C136" s="152" t="s">
        <v>1682</v>
      </c>
      <c r="D136" s="153" t="s">
        <v>895</v>
      </c>
      <c r="E136" s="154">
        <v>1974</v>
      </c>
      <c r="F136" s="151" t="s">
        <v>493</v>
      </c>
      <c r="G136" t="s">
        <v>494</v>
      </c>
      <c r="K136" s="113">
        <v>2</v>
      </c>
    </row>
    <row r="137" spans="1:11">
      <c r="A137" s="155">
        <v>162</v>
      </c>
      <c r="B137" s="151" t="s">
        <v>88</v>
      </c>
      <c r="C137" s="152" t="s">
        <v>1683</v>
      </c>
      <c r="D137" s="153" t="s">
        <v>1780</v>
      </c>
      <c r="E137" s="154">
        <v>1974</v>
      </c>
      <c r="F137" s="151" t="s">
        <v>534</v>
      </c>
      <c r="G137" t="s">
        <v>535</v>
      </c>
      <c r="K137" s="113">
        <v>1</v>
      </c>
    </row>
    <row r="138" spans="1:11">
      <c r="A138" s="155">
        <v>171</v>
      </c>
      <c r="B138" s="151" t="s">
        <v>88</v>
      </c>
      <c r="C138" s="152" t="s">
        <v>1684</v>
      </c>
      <c r="D138" s="153" t="s">
        <v>716</v>
      </c>
      <c r="E138" s="154">
        <v>1976</v>
      </c>
      <c r="F138" s="151" t="s">
        <v>631</v>
      </c>
      <c r="G138" t="s">
        <v>1808</v>
      </c>
      <c r="K138" s="113">
        <v>1</v>
      </c>
    </row>
    <row r="139" spans="1:11">
      <c r="A139" s="155">
        <v>185</v>
      </c>
      <c r="B139" s="151" t="s">
        <v>88</v>
      </c>
      <c r="C139" s="152" t="s">
        <v>1685</v>
      </c>
      <c r="D139" s="153" t="s">
        <v>1793</v>
      </c>
      <c r="E139" s="154">
        <v>1974</v>
      </c>
      <c r="F139" s="151" t="s">
        <v>721</v>
      </c>
      <c r="G139" t="s">
        <v>722</v>
      </c>
      <c r="K139" s="113">
        <v>1</v>
      </c>
    </row>
    <row r="140" spans="1:11">
      <c r="A140" s="155">
        <v>186</v>
      </c>
      <c r="B140" s="151" t="s">
        <v>88</v>
      </c>
      <c r="C140" s="152" t="s">
        <v>1686</v>
      </c>
      <c r="D140" s="153" t="s">
        <v>1794</v>
      </c>
      <c r="E140" s="154">
        <v>1975</v>
      </c>
      <c r="F140" s="151" t="s">
        <v>520</v>
      </c>
      <c r="G140" t="s">
        <v>521</v>
      </c>
      <c r="K140" s="113">
        <v>1</v>
      </c>
    </row>
    <row r="141" spans="1:11">
      <c r="A141" s="155">
        <v>199</v>
      </c>
      <c r="B141" s="151" t="s">
        <v>88</v>
      </c>
      <c r="C141" s="152" t="s">
        <v>1687</v>
      </c>
      <c r="D141" s="153" t="s">
        <v>1802</v>
      </c>
      <c r="E141" s="154">
        <v>1976</v>
      </c>
      <c r="F141" s="151" t="s">
        <v>562</v>
      </c>
      <c r="G141" t="s">
        <v>563</v>
      </c>
      <c r="K141" s="113">
        <v>1</v>
      </c>
    </row>
    <row r="142" spans="1:11">
      <c r="A142" s="170">
        <v>4</v>
      </c>
      <c r="B142" s="175" t="s">
        <v>95</v>
      </c>
      <c r="C142" s="176" t="s">
        <v>1645</v>
      </c>
      <c r="D142" s="177" t="s">
        <v>645</v>
      </c>
      <c r="E142" s="178">
        <v>1971</v>
      </c>
      <c r="F142" s="175" t="s">
        <v>478</v>
      </c>
      <c r="G142" s="113" t="s">
        <v>479</v>
      </c>
      <c r="K142" s="113">
        <v>40</v>
      </c>
    </row>
    <row r="143" spans="1:11">
      <c r="A143" s="155">
        <v>5</v>
      </c>
      <c r="B143" s="151" t="s">
        <v>95</v>
      </c>
      <c r="C143" s="152" t="s">
        <v>1646</v>
      </c>
      <c r="D143" s="153" t="s">
        <v>406</v>
      </c>
      <c r="E143" s="154">
        <v>1972</v>
      </c>
      <c r="F143" s="151" t="s">
        <v>445</v>
      </c>
      <c r="G143" t="s">
        <v>446</v>
      </c>
      <c r="K143" s="113">
        <v>38</v>
      </c>
    </row>
    <row r="144" spans="1:11">
      <c r="A144" s="155">
        <v>16</v>
      </c>
      <c r="B144" s="151" t="s">
        <v>95</v>
      </c>
      <c r="C144" s="152" t="s">
        <v>1647</v>
      </c>
      <c r="D144" s="153" t="s">
        <v>491</v>
      </c>
      <c r="E144" s="154">
        <v>1971</v>
      </c>
      <c r="F144" s="151" t="s">
        <v>478</v>
      </c>
      <c r="G144" t="s">
        <v>479</v>
      </c>
      <c r="K144" s="113">
        <v>36</v>
      </c>
    </row>
    <row r="145" spans="1:11">
      <c r="A145" s="155">
        <v>27</v>
      </c>
      <c r="B145" s="151" t="s">
        <v>95</v>
      </c>
      <c r="C145" s="152" t="s">
        <v>1648</v>
      </c>
      <c r="D145" s="153" t="s">
        <v>571</v>
      </c>
      <c r="E145" s="154">
        <v>1970</v>
      </c>
      <c r="F145" s="151" t="s">
        <v>486</v>
      </c>
      <c r="G145" t="s">
        <v>487</v>
      </c>
      <c r="K145" s="113">
        <v>35</v>
      </c>
    </row>
    <row r="146" spans="1:11">
      <c r="A146" s="155">
        <v>33</v>
      </c>
      <c r="B146" s="151" t="s">
        <v>95</v>
      </c>
      <c r="C146" s="152" t="s">
        <v>1649</v>
      </c>
      <c r="D146" s="153" t="s">
        <v>564</v>
      </c>
      <c r="E146" s="154">
        <v>1969</v>
      </c>
      <c r="F146" s="151" t="s">
        <v>478</v>
      </c>
      <c r="G146" t="s">
        <v>479</v>
      </c>
      <c r="K146" s="113">
        <v>34</v>
      </c>
    </row>
    <row r="147" spans="1:11">
      <c r="A147" s="155">
        <v>34</v>
      </c>
      <c r="B147" s="151" t="s">
        <v>95</v>
      </c>
      <c r="C147" s="152" t="s">
        <v>1650</v>
      </c>
      <c r="D147" s="153" t="s">
        <v>544</v>
      </c>
      <c r="E147" s="154">
        <v>1970</v>
      </c>
      <c r="F147" s="151" t="s">
        <v>458</v>
      </c>
      <c r="G147" t="s">
        <v>459</v>
      </c>
      <c r="K147" s="113">
        <v>33</v>
      </c>
    </row>
    <row r="148" spans="1:11">
      <c r="A148" s="155">
        <v>47</v>
      </c>
      <c r="B148" s="151" t="s">
        <v>95</v>
      </c>
      <c r="C148" s="152" t="s">
        <v>1652</v>
      </c>
      <c r="D148" s="153" t="s">
        <v>678</v>
      </c>
      <c r="E148" s="154">
        <v>1971</v>
      </c>
      <c r="F148" s="151" t="s">
        <v>514</v>
      </c>
      <c r="G148" t="s">
        <v>515</v>
      </c>
      <c r="K148" s="113">
        <v>32</v>
      </c>
    </row>
    <row r="149" spans="1:11">
      <c r="A149" s="155">
        <v>50</v>
      </c>
      <c r="B149" s="151" t="s">
        <v>95</v>
      </c>
      <c r="C149" s="152" t="s">
        <v>1653</v>
      </c>
      <c r="D149" s="153" t="s">
        <v>1507</v>
      </c>
      <c r="E149" s="154">
        <v>1972</v>
      </c>
      <c r="F149" s="151" t="s">
        <v>478</v>
      </c>
      <c r="G149" t="s">
        <v>479</v>
      </c>
      <c r="K149" s="113">
        <v>31</v>
      </c>
    </row>
    <row r="150" spans="1:11">
      <c r="A150" s="155">
        <v>52</v>
      </c>
      <c r="B150" s="151" t="s">
        <v>95</v>
      </c>
      <c r="C150" s="152" t="s">
        <v>1654</v>
      </c>
      <c r="D150" s="153" t="s">
        <v>1211</v>
      </c>
      <c r="E150" s="154">
        <v>1969</v>
      </c>
      <c r="F150" s="151" t="s">
        <v>464</v>
      </c>
      <c r="G150" t="s">
        <v>465</v>
      </c>
      <c r="K150" s="113">
        <v>30</v>
      </c>
    </row>
    <row r="151" spans="1:11">
      <c r="A151" s="155">
        <v>65</v>
      </c>
      <c r="B151" s="151" t="s">
        <v>95</v>
      </c>
      <c r="C151" s="152" t="s">
        <v>1656</v>
      </c>
      <c r="D151" s="153" t="s">
        <v>780</v>
      </c>
      <c r="E151" s="154">
        <v>1968</v>
      </c>
      <c r="F151" s="151" t="s">
        <v>631</v>
      </c>
      <c r="G151" t="s">
        <v>1808</v>
      </c>
      <c r="K151" s="113">
        <v>29</v>
      </c>
    </row>
    <row r="152" spans="1:11">
      <c r="A152" s="155">
        <v>76</v>
      </c>
      <c r="B152" s="151" t="s">
        <v>95</v>
      </c>
      <c r="C152" s="152" t="s">
        <v>1657</v>
      </c>
      <c r="D152" s="153" t="s">
        <v>731</v>
      </c>
      <c r="E152" s="154">
        <v>1968</v>
      </c>
      <c r="F152" s="151" t="s">
        <v>538</v>
      </c>
      <c r="G152" t="s">
        <v>539</v>
      </c>
      <c r="K152" s="113">
        <v>28</v>
      </c>
    </row>
    <row r="153" spans="1:11">
      <c r="A153" s="155">
        <v>81</v>
      </c>
      <c r="B153" s="151" t="s">
        <v>95</v>
      </c>
      <c r="C153" s="152" t="s">
        <v>1658</v>
      </c>
      <c r="D153" s="153" t="s">
        <v>1749</v>
      </c>
      <c r="E153" s="154">
        <v>1972</v>
      </c>
      <c r="F153" s="151" t="s">
        <v>517</v>
      </c>
      <c r="G153" t="s">
        <v>518</v>
      </c>
      <c r="K153" s="113">
        <v>27</v>
      </c>
    </row>
    <row r="154" spans="1:11">
      <c r="A154" s="155">
        <v>85</v>
      </c>
      <c r="B154" s="151" t="s">
        <v>95</v>
      </c>
      <c r="C154" s="152" t="s">
        <v>1659</v>
      </c>
      <c r="D154" s="153" t="s">
        <v>1750</v>
      </c>
      <c r="E154" s="154">
        <v>1970</v>
      </c>
      <c r="F154" s="151" t="s">
        <v>514</v>
      </c>
      <c r="G154" t="s">
        <v>515</v>
      </c>
      <c r="K154" s="113">
        <v>26</v>
      </c>
    </row>
    <row r="155" spans="1:11">
      <c r="A155" s="155">
        <v>92</v>
      </c>
      <c r="B155" s="151" t="s">
        <v>95</v>
      </c>
      <c r="C155" s="152" t="s">
        <v>1660</v>
      </c>
      <c r="D155" s="153" t="s">
        <v>1753</v>
      </c>
      <c r="E155" s="154">
        <v>1972</v>
      </c>
      <c r="F155" s="151" t="s">
        <v>1809</v>
      </c>
      <c r="G155" t="s">
        <v>1810</v>
      </c>
      <c r="K155" s="113">
        <v>25</v>
      </c>
    </row>
    <row r="156" spans="1:11">
      <c r="A156" s="155">
        <v>93</v>
      </c>
      <c r="B156" s="151" t="s">
        <v>95</v>
      </c>
      <c r="C156" s="152" t="s">
        <v>1661</v>
      </c>
      <c r="D156" s="153" t="s">
        <v>702</v>
      </c>
      <c r="E156" s="154">
        <v>1970</v>
      </c>
      <c r="F156" s="151" t="s">
        <v>461</v>
      </c>
      <c r="G156" t="s">
        <v>462</v>
      </c>
      <c r="K156" s="113">
        <v>24</v>
      </c>
    </row>
    <row r="157" spans="1:11">
      <c r="A157" s="155">
        <v>94</v>
      </c>
      <c r="B157" s="151" t="s">
        <v>95</v>
      </c>
      <c r="C157" s="152" t="s">
        <v>1662</v>
      </c>
      <c r="D157" s="153" t="s">
        <v>1754</v>
      </c>
      <c r="E157" s="154">
        <v>1969</v>
      </c>
      <c r="F157" s="151" t="s">
        <v>631</v>
      </c>
      <c r="G157" t="s">
        <v>1808</v>
      </c>
      <c r="K157" s="113">
        <v>23</v>
      </c>
    </row>
    <row r="158" spans="1:11">
      <c r="A158" s="155">
        <v>95</v>
      </c>
      <c r="B158" s="151" t="s">
        <v>95</v>
      </c>
      <c r="C158" s="152" t="s">
        <v>1663</v>
      </c>
      <c r="D158" s="153" t="s">
        <v>619</v>
      </c>
      <c r="E158" s="154">
        <v>1968</v>
      </c>
      <c r="F158" s="151" t="s">
        <v>546</v>
      </c>
      <c r="G158" t="s">
        <v>1812</v>
      </c>
      <c r="K158" s="113">
        <v>22</v>
      </c>
    </row>
    <row r="159" spans="1:11">
      <c r="A159" s="155">
        <v>102</v>
      </c>
      <c r="B159" s="151" t="s">
        <v>95</v>
      </c>
      <c r="C159" s="152" t="s">
        <v>1664</v>
      </c>
      <c r="D159" s="153" t="s">
        <v>501</v>
      </c>
      <c r="E159" s="154">
        <v>1972</v>
      </c>
      <c r="F159" s="151" t="s">
        <v>476</v>
      </c>
      <c r="G159" t="s">
        <v>477</v>
      </c>
      <c r="K159" s="113">
        <v>21</v>
      </c>
    </row>
    <row r="160" spans="1:11">
      <c r="A160" s="155">
        <v>104</v>
      </c>
      <c r="B160" s="151" t="s">
        <v>95</v>
      </c>
      <c r="C160" s="152" t="s">
        <v>1665</v>
      </c>
      <c r="D160" s="153" t="s">
        <v>726</v>
      </c>
      <c r="E160" s="154">
        <v>1970</v>
      </c>
      <c r="F160" s="151" t="s">
        <v>546</v>
      </c>
      <c r="G160" t="s">
        <v>1812</v>
      </c>
      <c r="K160" s="113">
        <v>20</v>
      </c>
    </row>
    <row r="161" spans="1:11">
      <c r="A161" s="155">
        <v>108</v>
      </c>
      <c r="B161" s="151" t="s">
        <v>95</v>
      </c>
      <c r="C161" s="152" t="s">
        <v>1666</v>
      </c>
      <c r="D161" s="153" t="s">
        <v>1757</v>
      </c>
      <c r="E161" s="154">
        <v>1968</v>
      </c>
      <c r="F161" s="151" t="s">
        <v>456</v>
      </c>
      <c r="G161" t="s">
        <v>457</v>
      </c>
      <c r="K161" s="113">
        <v>19</v>
      </c>
    </row>
    <row r="162" spans="1:11">
      <c r="A162" s="155">
        <v>113</v>
      </c>
      <c r="B162" s="151" t="s">
        <v>95</v>
      </c>
      <c r="C162" s="152" t="s">
        <v>1667</v>
      </c>
      <c r="D162" s="153" t="s">
        <v>1759</v>
      </c>
      <c r="E162" s="154">
        <v>1972</v>
      </c>
      <c r="F162" s="151" t="s">
        <v>493</v>
      </c>
      <c r="G162" t="s">
        <v>494</v>
      </c>
      <c r="K162" s="113">
        <v>18</v>
      </c>
    </row>
    <row r="163" spans="1:11">
      <c r="A163" s="155">
        <v>116</v>
      </c>
      <c r="B163" s="151" t="s">
        <v>95</v>
      </c>
      <c r="C163" s="152" t="s">
        <v>1668</v>
      </c>
      <c r="D163" s="153" t="s">
        <v>1516</v>
      </c>
      <c r="E163" s="154">
        <v>1969</v>
      </c>
      <c r="F163" s="151" t="s">
        <v>556</v>
      </c>
      <c r="G163" t="s">
        <v>557</v>
      </c>
      <c r="K163" s="113">
        <v>17</v>
      </c>
    </row>
    <row r="164" spans="1:11">
      <c r="A164" s="155">
        <v>124</v>
      </c>
      <c r="B164" s="151" t="s">
        <v>95</v>
      </c>
      <c r="C164" s="152" t="s">
        <v>1669</v>
      </c>
      <c r="D164" s="153" t="s">
        <v>738</v>
      </c>
      <c r="E164" s="154">
        <v>1969</v>
      </c>
      <c r="F164" s="151" t="s">
        <v>739</v>
      </c>
      <c r="G164" t="s">
        <v>740</v>
      </c>
      <c r="K164" s="113">
        <v>16</v>
      </c>
    </row>
    <row r="165" spans="1:11">
      <c r="A165" s="155">
        <v>126</v>
      </c>
      <c r="B165" s="151" t="s">
        <v>95</v>
      </c>
      <c r="C165" s="152" t="s">
        <v>1670</v>
      </c>
      <c r="D165" s="153" t="s">
        <v>1766</v>
      </c>
      <c r="E165" s="154">
        <v>1972</v>
      </c>
      <c r="F165" s="151" t="s">
        <v>520</v>
      </c>
      <c r="G165" t="s">
        <v>521</v>
      </c>
      <c r="K165" s="113">
        <v>15</v>
      </c>
    </row>
    <row r="166" spans="1:11">
      <c r="A166" s="155">
        <v>129</v>
      </c>
      <c r="B166" s="151" t="s">
        <v>95</v>
      </c>
      <c r="C166" s="152" t="s">
        <v>1671</v>
      </c>
      <c r="D166" s="153" t="s">
        <v>710</v>
      </c>
      <c r="E166" s="154">
        <v>1970</v>
      </c>
      <c r="F166" s="151" t="s">
        <v>546</v>
      </c>
      <c r="G166" t="s">
        <v>1812</v>
      </c>
      <c r="K166" s="113">
        <v>14</v>
      </c>
    </row>
    <row r="167" spans="1:11">
      <c r="A167" s="155">
        <v>134</v>
      </c>
      <c r="B167" s="151" t="s">
        <v>95</v>
      </c>
      <c r="C167" s="152" t="s">
        <v>1672</v>
      </c>
      <c r="D167" s="153" t="s">
        <v>751</v>
      </c>
      <c r="E167" s="154">
        <v>1971</v>
      </c>
      <c r="F167" s="151" t="s">
        <v>652</v>
      </c>
      <c r="G167" t="s">
        <v>1822</v>
      </c>
      <c r="K167" s="113">
        <v>13</v>
      </c>
    </row>
    <row r="168" spans="1:11">
      <c r="A168" s="155">
        <v>138</v>
      </c>
      <c r="B168" s="151" t="s">
        <v>95</v>
      </c>
      <c r="C168" s="152" t="s">
        <v>1673</v>
      </c>
      <c r="D168" s="153" t="s">
        <v>1770</v>
      </c>
      <c r="E168" s="154">
        <v>1970</v>
      </c>
      <c r="F168" s="151" t="s">
        <v>493</v>
      </c>
      <c r="G168" t="s">
        <v>494</v>
      </c>
      <c r="K168" s="113">
        <v>12</v>
      </c>
    </row>
    <row r="169" spans="1:11">
      <c r="A169" s="155">
        <v>145</v>
      </c>
      <c r="B169" s="151" t="s">
        <v>95</v>
      </c>
      <c r="C169" s="152" t="s">
        <v>1675</v>
      </c>
      <c r="D169" s="153" t="s">
        <v>1564</v>
      </c>
      <c r="E169" s="154">
        <v>1971</v>
      </c>
      <c r="F169" s="151" t="s">
        <v>1479</v>
      </c>
      <c r="G169" t="s">
        <v>1480</v>
      </c>
      <c r="K169" s="113">
        <v>11</v>
      </c>
    </row>
    <row r="170" spans="1:11">
      <c r="A170" s="155">
        <v>148</v>
      </c>
      <c r="B170" s="151" t="s">
        <v>95</v>
      </c>
      <c r="C170" s="152" t="s">
        <v>1676</v>
      </c>
      <c r="D170" s="153" t="s">
        <v>1117</v>
      </c>
      <c r="E170" s="154">
        <v>1970</v>
      </c>
      <c r="F170" s="151" t="s">
        <v>1114</v>
      </c>
      <c r="G170" t="s">
        <v>1819</v>
      </c>
      <c r="K170" s="113">
        <v>10</v>
      </c>
    </row>
    <row r="171" spans="1:11">
      <c r="A171" s="155">
        <v>152</v>
      </c>
      <c r="B171" s="151" t="s">
        <v>95</v>
      </c>
      <c r="C171" s="152" t="s">
        <v>1677</v>
      </c>
      <c r="D171" s="153" t="s">
        <v>1776</v>
      </c>
      <c r="E171" s="154">
        <v>1968</v>
      </c>
      <c r="F171" s="151" t="s">
        <v>1809</v>
      </c>
      <c r="G171" t="s">
        <v>1810</v>
      </c>
      <c r="K171" s="113">
        <v>9</v>
      </c>
    </row>
    <row r="172" spans="1:11">
      <c r="A172" s="155">
        <v>155</v>
      </c>
      <c r="B172" s="151" t="s">
        <v>95</v>
      </c>
      <c r="C172" s="152" t="s">
        <v>1678</v>
      </c>
      <c r="D172" s="153" t="s">
        <v>824</v>
      </c>
      <c r="E172" s="154">
        <v>1969</v>
      </c>
      <c r="F172" s="151" t="s">
        <v>546</v>
      </c>
      <c r="G172" t="s">
        <v>1812</v>
      </c>
      <c r="K172" s="113">
        <v>8</v>
      </c>
    </row>
    <row r="173" spans="1:11">
      <c r="A173" s="155">
        <v>166</v>
      </c>
      <c r="B173" s="151" t="s">
        <v>95</v>
      </c>
      <c r="C173" s="152" t="s">
        <v>1679</v>
      </c>
      <c r="D173" s="153" t="s">
        <v>1783</v>
      </c>
      <c r="E173" s="154">
        <v>1969</v>
      </c>
      <c r="F173" s="151" t="s">
        <v>1114</v>
      </c>
      <c r="G173" t="s">
        <v>1819</v>
      </c>
      <c r="K173" s="113">
        <v>7</v>
      </c>
    </row>
    <row r="174" spans="1:11">
      <c r="A174" s="155">
        <v>167</v>
      </c>
      <c r="B174" s="151" t="s">
        <v>95</v>
      </c>
      <c r="C174" s="152" t="s">
        <v>1680</v>
      </c>
      <c r="D174" s="153" t="s">
        <v>1784</v>
      </c>
      <c r="E174" s="154">
        <v>1972</v>
      </c>
      <c r="F174" s="151" t="s">
        <v>456</v>
      </c>
      <c r="G174" t="s">
        <v>457</v>
      </c>
      <c r="K174" s="113">
        <v>6</v>
      </c>
    </row>
    <row r="175" spans="1:11">
      <c r="A175" s="155">
        <v>172</v>
      </c>
      <c r="B175" s="151" t="s">
        <v>95</v>
      </c>
      <c r="C175" s="152" t="s">
        <v>1681</v>
      </c>
      <c r="D175" s="153" t="s">
        <v>1785</v>
      </c>
      <c r="E175" s="154">
        <v>1971</v>
      </c>
      <c r="F175" s="151" t="s">
        <v>585</v>
      </c>
      <c r="G175" t="s">
        <v>1805</v>
      </c>
      <c r="K175" s="113">
        <v>5</v>
      </c>
    </row>
    <row r="176" spans="1:11">
      <c r="A176" s="155">
        <v>173</v>
      </c>
      <c r="B176" s="151" t="s">
        <v>95</v>
      </c>
      <c r="C176" s="152" t="s">
        <v>1682</v>
      </c>
      <c r="D176" s="153" t="s">
        <v>657</v>
      </c>
      <c r="E176" s="154">
        <v>1970</v>
      </c>
      <c r="F176" s="151" t="s">
        <v>658</v>
      </c>
      <c r="G176" t="s">
        <v>659</v>
      </c>
      <c r="K176" s="113">
        <v>4</v>
      </c>
    </row>
    <row r="177" spans="1:11">
      <c r="A177" s="155">
        <v>179</v>
      </c>
      <c r="B177" s="151" t="s">
        <v>95</v>
      </c>
      <c r="C177" s="152" t="s">
        <v>1683</v>
      </c>
      <c r="D177" s="153" t="s">
        <v>1828</v>
      </c>
      <c r="E177" s="154">
        <v>1969</v>
      </c>
      <c r="F177" s="151" t="s">
        <v>445</v>
      </c>
      <c r="G177" t="s">
        <v>446</v>
      </c>
      <c r="K177" s="113">
        <v>3</v>
      </c>
    </row>
    <row r="178" spans="1:11">
      <c r="A178" s="155">
        <v>181</v>
      </c>
      <c r="B178" s="151" t="s">
        <v>95</v>
      </c>
      <c r="C178" s="152" t="s">
        <v>1684</v>
      </c>
      <c r="D178" s="153" t="s">
        <v>1790</v>
      </c>
      <c r="E178" s="154">
        <v>1969</v>
      </c>
      <c r="F178" s="151" t="s">
        <v>1825</v>
      </c>
      <c r="G178" t="s">
        <v>1826</v>
      </c>
      <c r="K178" s="113">
        <v>2</v>
      </c>
    </row>
    <row r="179" spans="1:11">
      <c r="A179" s="155">
        <v>187</v>
      </c>
      <c r="B179" s="151" t="s">
        <v>95</v>
      </c>
      <c r="C179" s="152" t="s">
        <v>1685</v>
      </c>
      <c r="D179" s="153" t="s">
        <v>1795</v>
      </c>
      <c r="E179" s="154">
        <v>1971</v>
      </c>
      <c r="F179" s="151" t="s">
        <v>1114</v>
      </c>
      <c r="G179" t="s">
        <v>1819</v>
      </c>
      <c r="K179" s="113">
        <v>1</v>
      </c>
    </row>
    <row r="180" spans="1:11">
      <c r="A180" s="155">
        <v>197</v>
      </c>
      <c r="B180" s="151" t="s">
        <v>95</v>
      </c>
      <c r="C180" s="152" t="s">
        <v>1686</v>
      </c>
      <c r="D180" s="153" t="s">
        <v>440</v>
      </c>
      <c r="E180" s="154">
        <v>1969</v>
      </c>
      <c r="F180" s="151" t="s">
        <v>507</v>
      </c>
      <c r="G180" t="s">
        <v>508</v>
      </c>
      <c r="K180" s="113">
        <v>1</v>
      </c>
    </row>
    <row r="181" spans="1:11">
      <c r="A181" s="155">
        <v>202</v>
      </c>
      <c r="B181" s="151" t="s">
        <v>95</v>
      </c>
      <c r="C181" s="152" t="s">
        <v>1687</v>
      </c>
      <c r="D181" s="153" t="s">
        <v>1408</v>
      </c>
      <c r="E181" s="154">
        <v>1968</v>
      </c>
      <c r="F181" s="151" t="s">
        <v>514</v>
      </c>
      <c r="G181" t="s">
        <v>515</v>
      </c>
      <c r="K181" s="113">
        <v>1</v>
      </c>
    </row>
    <row r="182" spans="1:11">
      <c r="A182" s="170">
        <v>8</v>
      </c>
      <c r="B182" s="175" t="s">
        <v>103</v>
      </c>
      <c r="C182" s="176" t="s">
        <v>1645</v>
      </c>
      <c r="D182" s="177" t="s">
        <v>488</v>
      </c>
      <c r="E182" s="178">
        <v>1967</v>
      </c>
      <c r="F182" s="175" t="s">
        <v>489</v>
      </c>
      <c r="G182" s="113" t="s">
        <v>490</v>
      </c>
      <c r="K182" s="113">
        <v>40</v>
      </c>
    </row>
    <row r="183" spans="1:11">
      <c r="A183" s="155">
        <v>25</v>
      </c>
      <c r="B183" s="151" t="s">
        <v>103</v>
      </c>
      <c r="C183" s="152" t="s">
        <v>1646</v>
      </c>
      <c r="D183" s="153" t="s">
        <v>1728</v>
      </c>
      <c r="E183" s="154">
        <v>1967</v>
      </c>
      <c r="F183" s="151" t="s">
        <v>641</v>
      </c>
      <c r="G183" t="s">
        <v>642</v>
      </c>
      <c r="K183" s="113">
        <v>38</v>
      </c>
    </row>
    <row r="184" spans="1:11">
      <c r="A184" s="155">
        <v>35</v>
      </c>
      <c r="B184" s="151" t="s">
        <v>103</v>
      </c>
      <c r="C184" s="152" t="s">
        <v>1647</v>
      </c>
      <c r="D184" s="153" t="s">
        <v>1503</v>
      </c>
      <c r="E184" s="154">
        <v>1964</v>
      </c>
      <c r="F184" s="151" t="s">
        <v>641</v>
      </c>
      <c r="G184" t="s">
        <v>642</v>
      </c>
      <c r="K184" s="113">
        <v>36</v>
      </c>
    </row>
    <row r="185" spans="1:11">
      <c r="A185" s="155">
        <v>40</v>
      </c>
      <c r="B185" s="151" t="s">
        <v>103</v>
      </c>
      <c r="C185" s="152" t="s">
        <v>1648</v>
      </c>
      <c r="D185" s="153" t="s">
        <v>1733</v>
      </c>
      <c r="E185" s="154">
        <v>1965</v>
      </c>
      <c r="F185" s="151" t="s">
        <v>1815</v>
      </c>
      <c r="G185" t="s">
        <v>1816</v>
      </c>
      <c r="K185" s="113">
        <v>35</v>
      </c>
    </row>
    <row r="186" spans="1:11">
      <c r="A186" s="155">
        <v>44</v>
      </c>
      <c r="B186" s="151" t="s">
        <v>103</v>
      </c>
      <c r="C186" s="152" t="s">
        <v>1649</v>
      </c>
      <c r="D186" s="153" t="s">
        <v>555</v>
      </c>
      <c r="E186" s="154">
        <v>1964</v>
      </c>
      <c r="F186" s="151" t="s">
        <v>556</v>
      </c>
      <c r="G186" t="s">
        <v>557</v>
      </c>
      <c r="K186" s="113">
        <v>34</v>
      </c>
    </row>
    <row r="187" spans="1:11">
      <c r="A187" s="155">
        <v>51</v>
      </c>
      <c r="B187" s="151" t="s">
        <v>103</v>
      </c>
      <c r="C187" s="152" t="s">
        <v>1650</v>
      </c>
      <c r="D187" s="153" t="s">
        <v>574</v>
      </c>
      <c r="E187" s="154">
        <v>1964</v>
      </c>
      <c r="F187" s="151" t="s">
        <v>496</v>
      </c>
      <c r="G187" t="s">
        <v>497</v>
      </c>
      <c r="K187" s="113">
        <v>33</v>
      </c>
    </row>
    <row r="188" spans="1:11">
      <c r="A188" s="155">
        <v>54</v>
      </c>
      <c r="B188" s="151" t="s">
        <v>103</v>
      </c>
      <c r="C188" s="152" t="s">
        <v>1651</v>
      </c>
      <c r="D188" s="153" t="s">
        <v>1737</v>
      </c>
      <c r="E188" s="154">
        <v>1966</v>
      </c>
      <c r="F188" s="151" t="s">
        <v>856</v>
      </c>
      <c r="G188" t="s">
        <v>857</v>
      </c>
      <c r="K188" s="113">
        <v>32</v>
      </c>
    </row>
    <row r="189" spans="1:11">
      <c r="A189" s="155">
        <v>71</v>
      </c>
      <c r="B189" s="151" t="s">
        <v>103</v>
      </c>
      <c r="C189" s="152" t="s">
        <v>1652</v>
      </c>
      <c r="D189" s="153" t="s">
        <v>1745</v>
      </c>
      <c r="E189" s="154">
        <v>1964</v>
      </c>
      <c r="F189" s="151" t="s">
        <v>445</v>
      </c>
      <c r="G189" t="s">
        <v>446</v>
      </c>
      <c r="K189" s="113">
        <v>31</v>
      </c>
    </row>
    <row r="190" spans="1:11">
      <c r="A190" s="155">
        <v>75</v>
      </c>
      <c r="B190" s="151" t="s">
        <v>103</v>
      </c>
      <c r="C190" s="152" t="s">
        <v>1653</v>
      </c>
      <c r="D190" s="153" t="s">
        <v>432</v>
      </c>
      <c r="E190" s="154">
        <v>1967</v>
      </c>
      <c r="F190" s="151" t="s">
        <v>445</v>
      </c>
      <c r="G190" t="s">
        <v>446</v>
      </c>
      <c r="K190" s="113">
        <v>30</v>
      </c>
    </row>
    <row r="191" spans="1:11">
      <c r="A191" s="155">
        <v>80</v>
      </c>
      <c r="B191" s="151" t="s">
        <v>103</v>
      </c>
      <c r="C191" s="152" t="s">
        <v>1654</v>
      </c>
      <c r="D191" s="153" t="s">
        <v>1827</v>
      </c>
      <c r="E191" s="154">
        <v>1965</v>
      </c>
      <c r="F191" s="151" t="s">
        <v>652</v>
      </c>
      <c r="G191" t="s">
        <v>1822</v>
      </c>
      <c r="K191" s="113">
        <v>29</v>
      </c>
    </row>
    <row r="192" spans="1:11">
      <c r="A192" s="155">
        <v>86</v>
      </c>
      <c r="B192" s="151" t="s">
        <v>103</v>
      </c>
      <c r="C192" s="152" t="s">
        <v>1655</v>
      </c>
      <c r="D192" s="153" t="s">
        <v>664</v>
      </c>
      <c r="E192" s="154">
        <v>1964</v>
      </c>
      <c r="F192" s="151" t="s">
        <v>598</v>
      </c>
      <c r="G192" t="s">
        <v>599</v>
      </c>
      <c r="K192" s="113">
        <v>28</v>
      </c>
    </row>
    <row r="193" spans="1:11">
      <c r="A193" s="155">
        <v>101</v>
      </c>
      <c r="B193" s="151" t="s">
        <v>103</v>
      </c>
      <c r="C193" s="152" t="s">
        <v>1657</v>
      </c>
      <c r="D193" s="153" t="s">
        <v>696</v>
      </c>
      <c r="E193" s="154">
        <v>1966</v>
      </c>
      <c r="F193" s="151" t="s">
        <v>652</v>
      </c>
      <c r="G193" t="s">
        <v>1822</v>
      </c>
      <c r="K193" s="113">
        <v>27</v>
      </c>
    </row>
    <row r="194" spans="1:11">
      <c r="A194" s="155">
        <v>105</v>
      </c>
      <c r="B194" s="151" t="s">
        <v>103</v>
      </c>
      <c r="C194" s="152" t="s">
        <v>1658</v>
      </c>
      <c r="D194" s="153" t="s">
        <v>435</v>
      </c>
      <c r="E194" s="154">
        <v>1963</v>
      </c>
      <c r="F194" s="151" t="s">
        <v>458</v>
      </c>
      <c r="G194" t="s">
        <v>459</v>
      </c>
      <c r="K194" s="113">
        <v>26</v>
      </c>
    </row>
    <row r="195" spans="1:11">
      <c r="A195" s="155">
        <v>107</v>
      </c>
      <c r="B195" s="151" t="s">
        <v>103</v>
      </c>
      <c r="C195" s="152" t="s">
        <v>1659</v>
      </c>
      <c r="D195" s="153" t="s">
        <v>1756</v>
      </c>
      <c r="E195" s="154">
        <v>1967</v>
      </c>
      <c r="F195" s="151" t="s">
        <v>1498</v>
      </c>
      <c r="G195" t="s">
        <v>1499</v>
      </c>
      <c r="K195" s="113">
        <v>25</v>
      </c>
    </row>
    <row r="196" spans="1:11">
      <c r="A196" s="155">
        <v>111</v>
      </c>
      <c r="B196" s="151" t="s">
        <v>103</v>
      </c>
      <c r="C196" s="152" t="s">
        <v>1660</v>
      </c>
      <c r="D196" s="153" t="s">
        <v>1758</v>
      </c>
      <c r="E196" s="154">
        <v>1966</v>
      </c>
      <c r="F196" s="151" t="s">
        <v>1806</v>
      </c>
      <c r="G196" t="s">
        <v>1807</v>
      </c>
      <c r="K196" s="113">
        <v>24</v>
      </c>
    </row>
    <row r="197" spans="1:11">
      <c r="A197" s="155">
        <v>118</v>
      </c>
      <c r="B197" s="151" t="s">
        <v>103</v>
      </c>
      <c r="C197" s="152" t="s">
        <v>1661</v>
      </c>
      <c r="D197" s="153" t="s">
        <v>741</v>
      </c>
      <c r="E197" s="154">
        <v>1966</v>
      </c>
      <c r="F197" s="151" t="s">
        <v>552</v>
      </c>
      <c r="G197" t="s">
        <v>553</v>
      </c>
      <c r="K197" s="113">
        <v>23</v>
      </c>
    </row>
    <row r="198" spans="1:11">
      <c r="A198" s="155">
        <v>122</v>
      </c>
      <c r="B198" s="151" t="s">
        <v>103</v>
      </c>
      <c r="C198" s="152" t="s">
        <v>1662</v>
      </c>
      <c r="D198" s="153" t="s">
        <v>871</v>
      </c>
      <c r="E198" s="154">
        <v>1965</v>
      </c>
      <c r="F198" s="151" t="s">
        <v>598</v>
      </c>
      <c r="G198" t="s">
        <v>599</v>
      </c>
      <c r="K198" s="113">
        <v>22</v>
      </c>
    </row>
    <row r="199" spans="1:11">
      <c r="A199" s="155">
        <v>125</v>
      </c>
      <c r="B199" s="151" t="s">
        <v>103</v>
      </c>
      <c r="C199" s="152" t="s">
        <v>1663</v>
      </c>
      <c r="D199" s="153" t="s">
        <v>1765</v>
      </c>
      <c r="E199" s="154">
        <v>1967</v>
      </c>
      <c r="F199" s="151" t="s">
        <v>1114</v>
      </c>
      <c r="G199" t="s">
        <v>1819</v>
      </c>
      <c r="K199" s="113">
        <v>21</v>
      </c>
    </row>
    <row r="200" spans="1:11">
      <c r="A200" s="155">
        <v>130</v>
      </c>
      <c r="B200" s="151" t="s">
        <v>103</v>
      </c>
      <c r="C200" s="152" t="s">
        <v>1664</v>
      </c>
      <c r="D200" s="153" t="s">
        <v>1195</v>
      </c>
      <c r="E200" s="154">
        <v>1965</v>
      </c>
      <c r="F200" s="151" t="s">
        <v>1196</v>
      </c>
      <c r="G200" t="s">
        <v>1197</v>
      </c>
      <c r="K200" s="113">
        <v>20</v>
      </c>
    </row>
    <row r="201" spans="1:11">
      <c r="A201" s="155">
        <v>131</v>
      </c>
      <c r="B201" s="151" t="s">
        <v>103</v>
      </c>
      <c r="C201" s="152" t="s">
        <v>1665</v>
      </c>
      <c r="D201" s="153" t="s">
        <v>811</v>
      </c>
      <c r="E201" s="154">
        <v>1967</v>
      </c>
      <c r="F201" s="151" t="s">
        <v>546</v>
      </c>
      <c r="G201" t="s">
        <v>1812</v>
      </c>
      <c r="K201" s="113">
        <v>19</v>
      </c>
    </row>
    <row r="202" spans="1:11">
      <c r="A202" s="155">
        <v>139</v>
      </c>
      <c r="B202" s="151" t="s">
        <v>103</v>
      </c>
      <c r="C202" s="152" t="s">
        <v>1666</v>
      </c>
      <c r="D202" s="153" t="s">
        <v>1771</v>
      </c>
      <c r="E202" s="154">
        <v>1964</v>
      </c>
      <c r="F202" s="151" t="s">
        <v>598</v>
      </c>
      <c r="G202" t="s">
        <v>599</v>
      </c>
      <c r="K202" s="113">
        <v>18</v>
      </c>
    </row>
    <row r="203" spans="1:11">
      <c r="A203" s="155">
        <v>150</v>
      </c>
      <c r="B203" s="151" t="s">
        <v>103</v>
      </c>
      <c r="C203" s="152" t="s">
        <v>1667</v>
      </c>
      <c r="D203" s="153" t="s">
        <v>1774</v>
      </c>
      <c r="E203" s="154">
        <v>1966</v>
      </c>
      <c r="F203" s="151" t="s">
        <v>658</v>
      </c>
      <c r="G203" t="s">
        <v>659</v>
      </c>
      <c r="K203" s="113">
        <v>17</v>
      </c>
    </row>
    <row r="204" spans="1:11">
      <c r="A204" s="155">
        <v>156</v>
      </c>
      <c r="B204" s="151" t="s">
        <v>103</v>
      </c>
      <c r="C204" s="152" t="s">
        <v>1668</v>
      </c>
      <c r="D204" s="153" t="s">
        <v>1077</v>
      </c>
      <c r="E204" s="154">
        <v>1963</v>
      </c>
      <c r="F204" s="151" t="s">
        <v>652</v>
      </c>
      <c r="G204" t="s">
        <v>1822</v>
      </c>
      <c r="K204" s="113">
        <v>16</v>
      </c>
    </row>
    <row r="205" spans="1:11">
      <c r="A205" s="155">
        <v>157</v>
      </c>
      <c r="B205" s="151" t="s">
        <v>103</v>
      </c>
      <c r="C205" s="152" t="s">
        <v>1669</v>
      </c>
      <c r="D205" s="153" t="s">
        <v>1778</v>
      </c>
      <c r="E205" s="154">
        <v>1963</v>
      </c>
      <c r="F205" s="151" t="s">
        <v>472</v>
      </c>
      <c r="G205" t="s">
        <v>1811</v>
      </c>
      <c r="K205" s="113">
        <v>15</v>
      </c>
    </row>
    <row r="206" spans="1:11">
      <c r="A206" s="155">
        <v>160</v>
      </c>
      <c r="B206" s="151" t="s">
        <v>103</v>
      </c>
      <c r="C206" s="152" t="s">
        <v>1670</v>
      </c>
      <c r="D206" s="153" t="s">
        <v>872</v>
      </c>
      <c r="E206" s="154">
        <v>1966</v>
      </c>
      <c r="F206" s="151" t="s">
        <v>546</v>
      </c>
      <c r="G206" t="s">
        <v>1812</v>
      </c>
      <c r="K206" s="113">
        <v>14</v>
      </c>
    </row>
    <row r="207" spans="1:11">
      <c r="A207" s="155">
        <v>163</v>
      </c>
      <c r="B207" s="151" t="s">
        <v>103</v>
      </c>
      <c r="C207" s="152" t="s">
        <v>1671</v>
      </c>
      <c r="D207" s="153" t="s">
        <v>830</v>
      </c>
      <c r="E207" s="154">
        <v>1967</v>
      </c>
      <c r="F207" s="151" t="s">
        <v>517</v>
      </c>
      <c r="G207" t="s">
        <v>518</v>
      </c>
      <c r="K207" s="113">
        <v>13</v>
      </c>
    </row>
    <row r="208" spans="1:11">
      <c r="A208" s="155">
        <v>164</v>
      </c>
      <c r="B208" s="151" t="s">
        <v>103</v>
      </c>
      <c r="C208" s="152" t="s">
        <v>1672</v>
      </c>
      <c r="D208" s="153" t="s">
        <v>1781</v>
      </c>
      <c r="E208" s="154">
        <v>1966</v>
      </c>
      <c r="F208" s="151" t="s">
        <v>1806</v>
      </c>
      <c r="G208" t="s">
        <v>1807</v>
      </c>
      <c r="K208" s="113">
        <v>12</v>
      </c>
    </row>
    <row r="209" spans="1:11">
      <c r="A209" s="155">
        <v>169</v>
      </c>
      <c r="B209" s="151" t="s">
        <v>103</v>
      </c>
      <c r="C209" s="152" t="s">
        <v>1674</v>
      </c>
      <c r="D209" s="153" t="s">
        <v>724</v>
      </c>
      <c r="E209" s="154">
        <v>1963</v>
      </c>
      <c r="F209" s="151" t="s">
        <v>461</v>
      </c>
      <c r="G209" t="s">
        <v>462</v>
      </c>
      <c r="K209" s="113">
        <v>11</v>
      </c>
    </row>
    <row r="210" spans="1:11">
      <c r="A210" s="155">
        <v>170</v>
      </c>
      <c r="B210" s="151" t="s">
        <v>103</v>
      </c>
      <c r="C210" s="152" t="s">
        <v>1675</v>
      </c>
      <c r="D210" s="153" t="s">
        <v>418</v>
      </c>
      <c r="E210" s="154">
        <v>1964</v>
      </c>
      <c r="F210" s="151" t="s">
        <v>641</v>
      </c>
      <c r="G210" t="s">
        <v>642</v>
      </c>
      <c r="K210" s="113">
        <v>10</v>
      </c>
    </row>
    <row r="211" spans="1:11">
      <c r="A211" s="155">
        <v>180</v>
      </c>
      <c r="B211" s="151" t="s">
        <v>103</v>
      </c>
      <c r="C211" s="152" t="s">
        <v>1676</v>
      </c>
      <c r="D211" s="153" t="s">
        <v>1162</v>
      </c>
      <c r="E211" s="154">
        <v>1963</v>
      </c>
      <c r="F211" s="151" t="s">
        <v>472</v>
      </c>
      <c r="G211" t="s">
        <v>1811</v>
      </c>
      <c r="K211" s="113">
        <v>9</v>
      </c>
    </row>
    <row r="212" spans="1:11">
      <c r="A212" s="155">
        <v>182</v>
      </c>
      <c r="B212" s="151" t="s">
        <v>103</v>
      </c>
      <c r="C212" s="152" t="s">
        <v>1677</v>
      </c>
      <c r="D212" s="153" t="s">
        <v>1071</v>
      </c>
      <c r="E212" s="154">
        <v>1967</v>
      </c>
      <c r="F212" s="151" t="s">
        <v>608</v>
      </c>
      <c r="G212" t="s">
        <v>1818</v>
      </c>
      <c r="K212" s="113">
        <v>8</v>
      </c>
    </row>
    <row r="213" spans="1:11">
      <c r="A213" s="155">
        <v>183</v>
      </c>
      <c r="B213" s="151" t="s">
        <v>103</v>
      </c>
      <c r="C213" s="152" t="s">
        <v>1678</v>
      </c>
      <c r="D213" s="153" t="s">
        <v>1791</v>
      </c>
      <c r="E213" s="154">
        <v>1964</v>
      </c>
      <c r="F213" s="151" t="s">
        <v>631</v>
      </c>
      <c r="G213" t="s">
        <v>1808</v>
      </c>
      <c r="K213" s="113">
        <v>7</v>
      </c>
    </row>
    <row r="214" spans="1:11">
      <c r="A214" s="155">
        <v>190</v>
      </c>
      <c r="B214" s="151" t="s">
        <v>103</v>
      </c>
      <c r="C214" s="152" t="s">
        <v>1679</v>
      </c>
      <c r="D214" s="153" t="s">
        <v>1221</v>
      </c>
      <c r="E214" s="154">
        <v>1964</v>
      </c>
      <c r="F214" s="151" t="s">
        <v>652</v>
      </c>
      <c r="G214" t="s">
        <v>1822</v>
      </c>
      <c r="K214" s="113">
        <v>6</v>
      </c>
    </row>
    <row r="215" spans="1:11">
      <c r="A215" s="155">
        <v>191</v>
      </c>
      <c r="B215" s="151" t="s">
        <v>103</v>
      </c>
      <c r="C215" s="152" t="s">
        <v>1680</v>
      </c>
      <c r="D215" s="153" t="s">
        <v>1798</v>
      </c>
      <c r="E215" s="154">
        <v>1967</v>
      </c>
      <c r="F215" s="151" t="s">
        <v>1809</v>
      </c>
      <c r="G215" t="s">
        <v>1810</v>
      </c>
      <c r="K215" s="113">
        <v>5</v>
      </c>
    </row>
    <row r="216" spans="1:11">
      <c r="A216" s="155">
        <v>193</v>
      </c>
      <c r="B216" s="151" t="s">
        <v>103</v>
      </c>
      <c r="C216" s="152" t="s">
        <v>1681</v>
      </c>
      <c r="D216" s="153" t="s">
        <v>1800</v>
      </c>
      <c r="E216" s="154">
        <v>1967</v>
      </c>
      <c r="F216" s="151" t="s">
        <v>856</v>
      </c>
      <c r="G216" t="s">
        <v>857</v>
      </c>
      <c r="K216" s="113">
        <v>4</v>
      </c>
    </row>
    <row r="217" spans="1:11">
      <c r="A217" s="155">
        <v>194</v>
      </c>
      <c r="B217" s="151" t="s">
        <v>103</v>
      </c>
      <c r="C217" s="152" t="s">
        <v>1682</v>
      </c>
      <c r="D217" s="153" t="s">
        <v>1801</v>
      </c>
      <c r="E217" s="154">
        <v>1963</v>
      </c>
      <c r="F217" s="151" t="s">
        <v>514</v>
      </c>
      <c r="G217" t="s">
        <v>515</v>
      </c>
      <c r="K217" s="113">
        <v>3</v>
      </c>
    </row>
    <row r="218" spans="1:11">
      <c r="A218" s="155">
        <v>198</v>
      </c>
      <c r="B218" s="151" t="s">
        <v>103</v>
      </c>
      <c r="C218" s="152" t="s">
        <v>1683</v>
      </c>
      <c r="D218" s="153" t="s">
        <v>1093</v>
      </c>
      <c r="E218" s="154">
        <v>1966</v>
      </c>
      <c r="F218" s="151" t="s">
        <v>514</v>
      </c>
      <c r="G218" t="s">
        <v>515</v>
      </c>
      <c r="K218" s="113">
        <v>2</v>
      </c>
    </row>
    <row r="219" spans="1:11">
      <c r="A219" s="155">
        <v>200</v>
      </c>
      <c r="B219" s="151" t="s">
        <v>103</v>
      </c>
      <c r="C219" s="152" t="s">
        <v>1684</v>
      </c>
      <c r="D219" s="153" t="s">
        <v>1803</v>
      </c>
      <c r="E219" s="154">
        <v>1963</v>
      </c>
      <c r="F219" s="151" t="s">
        <v>1815</v>
      </c>
      <c r="G219" t="s">
        <v>1816</v>
      </c>
      <c r="K219" s="113">
        <v>1</v>
      </c>
    </row>
    <row r="220" spans="1:11">
      <c r="A220" s="170">
        <v>28</v>
      </c>
      <c r="B220" s="175" t="s">
        <v>106</v>
      </c>
      <c r="C220" s="176" t="s">
        <v>1645</v>
      </c>
      <c r="D220" s="177" t="s">
        <v>537</v>
      </c>
      <c r="E220" s="178">
        <v>1959</v>
      </c>
      <c r="F220" s="175" t="s">
        <v>538</v>
      </c>
      <c r="G220" s="113" t="s">
        <v>539</v>
      </c>
      <c r="K220" s="113">
        <v>40</v>
      </c>
    </row>
    <row r="221" spans="1:11">
      <c r="A221" s="155">
        <v>29</v>
      </c>
      <c r="B221" s="151" t="s">
        <v>106</v>
      </c>
      <c r="C221" s="152" t="s">
        <v>1646</v>
      </c>
      <c r="D221" s="153" t="s">
        <v>1730</v>
      </c>
      <c r="E221" s="154">
        <v>1959</v>
      </c>
      <c r="F221" s="151" t="s">
        <v>736</v>
      </c>
      <c r="G221" t="s">
        <v>737</v>
      </c>
      <c r="K221" s="113">
        <v>38</v>
      </c>
    </row>
    <row r="222" spans="1:11">
      <c r="A222" s="155">
        <v>45</v>
      </c>
      <c r="B222" s="151" t="s">
        <v>106</v>
      </c>
      <c r="C222" s="152" t="s">
        <v>1647</v>
      </c>
      <c r="D222" s="153" t="s">
        <v>416</v>
      </c>
      <c r="E222" s="154">
        <v>1959</v>
      </c>
      <c r="F222" s="151" t="s">
        <v>478</v>
      </c>
      <c r="G222" t="s">
        <v>479</v>
      </c>
      <c r="K222" s="113">
        <v>36</v>
      </c>
    </row>
    <row r="223" spans="1:11">
      <c r="A223" s="155">
        <v>49</v>
      </c>
      <c r="B223" s="151" t="s">
        <v>106</v>
      </c>
      <c r="C223" s="152" t="s">
        <v>1648</v>
      </c>
      <c r="D223" s="153" t="s">
        <v>1735</v>
      </c>
      <c r="E223" s="154">
        <v>1959</v>
      </c>
      <c r="F223" s="151" t="s">
        <v>478</v>
      </c>
      <c r="G223" t="s">
        <v>479</v>
      </c>
      <c r="K223" s="113">
        <v>35</v>
      </c>
    </row>
    <row r="224" spans="1:11">
      <c r="A224" s="155">
        <v>57</v>
      </c>
      <c r="B224" s="151" t="s">
        <v>106</v>
      </c>
      <c r="C224" s="152" t="s">
        <v>1649</v>
      </c>
      <c r="D224" s="153" t="s">
        <v>616</v>
      </c>
      <c r="E224" s="154">
        <v>1962</v>
      </c>
      <c r="F224" s="151" t="s">
        <v>585</v>
      </c>
      <c r="G224" t="s">
        <v>1805</v>
      </c>
      <c r="K224" s="113">
        <v>34</v>
      </c>
    </row>
    <row r="225" spans="1:11">
      <c r="A225" s="155">
        <v>58</v>
      </c>
      <c r="B225" s="151" t="s">
        <v>106</v>
      </c>
      <c r="C225" s="152" t="s">
        <v>1650</v>
      </c>
      <c r="D225" s="153" t="s">
        <v>548</v>
      </c>
      <c r="E225" s="154">
        <v>1960</v>
      </c>
      <c r="F225" s="151" t="s">
        <v>549</v>
      </c>
      <c r="G225" t="s">
        <v>550</v>
      </c>
      <c r="K225" s="113">
        <v>33</v>
      </c>
    </row>
    <row r="226" spans="1:11">
      <c r="A226" s="155">
        <v>66</v>
      </c>
      <c r="B226" s="151" t="s">
        <v>106</v>
      </c>
      <c r="C226" s="152" t="s">
        <v>1651</v>
      </c>
      <c r="D226" s="153" t="s">
        <v>643</v>
      </c>
      <c r="E226" s="154">
        <v>1961</v>
      </c>
      <c r="F226" s="151" t="s">
        <v>631</v>
      </c>
      <c r="G226" t="s">
        <v>1808</v>
      </c>
      <c r="K226" s="113">
        <v>32</v>
      </c>
    </row>
    <row r="227" spans="1:11">
      <c r="A227" s="155">
        <v>79</v>
      </c>
      <c r="B227" s="151" t="s">
        <v>106</v>
      </c>
      <c r="C227" s="152" t="s">
        <v>1652</v>
      </c>
      <c r="D227" s="153" t="s">
        <v>430</v>
      </c>
      <c r="E227" s="154">
        <v>1960</v>
      </c>
      <c r="F227" s="151" t="s">
        <v>458</v>
      </c>
      <c r="G227" t="s">
        <v>459</v>
      </c>
      <c r="K227" s="113">
        <v>31</v>
      </c>
    </row>
    <row r="228" spans="1:11">
      <c r="A228" s="155">
        <v>83</v>
      </c>
      <c r="B228" s="151" t="s">
        <v>106</v>
      </c>
      <c r="C228" s="152" t="s">
        <v>1653</v>
      </c>
      <c r="D228" s="153" t="s">
        <v>654</v>
      </c>
      <c r="E228" s="154">
        <v>1960</v>
      </c>
      <c r="F228" s="151" t="s">
        <v>514</v>
      </c>
      <c r="G228" t="s">
        <v>515</v>
      </c>
      <c r="K228" s="113">
        <v>30</v>
      </c>
    </row>
    <row r="229" spans="1:11">
      <c r="A229" s="155">
        <v>84</v>
      </c>
      <c r="B229" s="151" t="s">
        <v>106</v>
      </c>
      <c r="C229" s="152" t="s">
        <v>1654</v>
      </c>
      <c r="D229" s="153" t="s">
        <v>558</v>
      </c>
      <c r="E229" s="154">
        <v>1960</v>
      </c>
      <c r="F229" s="151" t="s">
        <v>546</v>
      </c>
      <c r="G229" t="s">
        <v>1812</v>
      </c>
      <c r="K229" s="113">
        <v>29</v>
      </c>
    </row>
    <row r="230" spans="1:11">
      <c r="A230" s="155">
        <v>100</v>
      </c>
      <c r="B230" s="151" t="s">
        <v>106</v>
      </c>
      <c r="C230" s="152" t="s">
        <v>1655</v>
      </c>
      <c r="D230" s="153" t="s">
        <v>759</v>
      </c>
      <c r="E230" s="154">
        <v>1958</v>
      </c>
      <c r="F230" s="151" t="s">
        <v>464</v>
      </c>
      <c r="G230" t="s">
        <v>465</v>
      </c>
      <c r="K230" s="113">
        <v>28</v>
      </c>
    </row>
    <row r="231" spans="1:11">
      <c r="A231" s="155">
        <v>103</v>
      </c>
      <c r="B231" s="151" t="s">
        <v>106</v>
      </c>
      <c r="C231" s="152" t="s">
        <v>1656</v>
      </c>
      <c r="D231" s="153" t="s">
        <v>1755</v>
      </c>
      <c r="E231" s="154">
        <v>1958</v>
      </c>
      <c r="F231" s="151" t="s">
        <v>514</v>
      </c>
      <c r="G231" t="s">
        <v>515</v>
      </c>
      <c r="K231" s="113">
        <v>27</v>
      </c>
    </row>
    <row r="232" spans="1:11">
      <c r="A232" s="155">
        <v>106</v>
      </c>
      <c r="B232" s="151" t="s">
        <v>106</v>
      </c>
      <c r="C232" s="152" t="s">
        <v>1657</v>
      </c>
      <c r="D232" s="153" t="s">
        <v>431</v>
      </c>
      <c r="E232" s="154">
        <v>1958</v>
      </c>
      <c r="F232" s="151" t="s">
        <v>458</v>
      </c>
      <c r="G232" t="s">
        <v>459</v>
      </c>
      <c r="K232" s="113">
        <v>26</v>
      </c>
    </row>
    <row r="233" spans="1:11">
      <c r="A233" s="155">
        <v>109</v>
      </c>
      <c r="B233" s="151" t="s">
        <v>106</v>
      </c>
      <c r="C233" s="152" t="s">
        <v>1658</v>
      </c>
      <c r="D233" s="153" t="s">
        <v>706</v>
      </c>
      <c r="E233" s="154">
        <v>1960</v>
      </c>
      <c r="F233" s="151" t="s">
        <v>652</v>
      </c>
      <c r="G233" t="s">
        <v>1822</v>
      </c>
      <c r="K233" s="113">
        <v>25</v>
      </c>
    </row>
    <row r="234" spans="1:11">
      <c r="A234" s="155">
        <v>110</v>
      </c>
      <c r="B234" s="151" t="s">
        <v>106</v>
      </c>
      <c r="C234" s="152" t="s">
        <v>1659</v>
      </c>
      <c r="D234" s="153" t="s">
        <v>802</v>
      </c>
      <c r="E234" s="154">
        <v>1962</v>
      </c>
      <c r="F234" s="151" t="s">
        <v>538</v>
      </c>
      <c r="G234" t="s">
        <v>539</v>
      </c>
      <c r="K234" s="113">
        <v>24</v>
      </c>
    </row>
    <row r="235" spans="1:11">
      <c r="A235" s="155">
        <v>117</v>
      </c>
      <c r="B235" s="151" t="s">
        <v>106</v>
      </c>
      <c r="C235" s="152" t="s">
        <v>1660</v>
      </c>
      <c r="D235" s="153" t="s">
        <v>1762</v>
      </c>
      <c r="E235" s="154">
        <v>1960</v>
      </c>
      <c r="F235" s="151" t="s">
        <v>546</v>
      </c>
      <c r="G235" t="s">
        <v>1812</v>
      </c>
      <c r="K235" s="113">
        <v>23</v>
      </c>
    </row>
    <row r="236" spans="1:11">
      <c r="A236" s="155">
        <v>120</v>
      </c>
      <c r="B236" s="151" t="s">
        <v>106</v>
      </c>
      <c r="C236" s="152" t="s">
        <v>1661</v>
      </c>
      <c r="D236" s="153" t="s">
        <v>1763</v>
      </c>
      <c r="E236" s="154">
        <v>1959</v>
      </c>
      <c r="F236" s="151" t="s">
        <v>546</v>
      </c>
      <c r="G236" t="s">
        <v>1812</v>
      </c>
      <c r="K236" s="113">
        <v>22</v>
      </c>
    </row>
    <row r="237" spans="1:11">
      <c r="A237" s="155">
        <v>123</v>
      </c>
      <c r="B237" s="151" t="s">
        <v>106</v>
      </c>
      <c r="C237" s="152" t="s">
        <v>1662</v>
      </c>
      <c r="D237" s="153" t="s">
        <v>1764</v>
      </c>
      <c r="E237" s="154">
        <v>1961</v>
      </c>
      <c r="F237" s="151" t="s">
        <v>598</v>
      </c>
      <c r="G237" t="s">
        <v>599</v>
      </c>
      <c r="K237" s="113">
        <v>21</v>
      </c>
    </row>
    <row r="238" spans="1:11">
      <c r="A238" s="155">
        <v>128</v>
      </c>
      <c r="B238" s="151" t="s">
        <v>106</v>
      </c>
      <c r="C238" s="152" t="s">
        <v>1663</v>
      </c>
      <c r="D238" s="153" t="s">
        <v>1555</v>
      </c>
      <c r="E238" s="154">
        <v>1962</v>
      </c>
      <c r="F238" s="151" t="s">
        <v>458</v>
      </c>
      <c r="G238" t="s">
        <v>459</v>
      </c>
      <c r="K238" s="113">
        <v>20</v>
      </c>
    </row>
    <row r="239" spans="1:11">
      <c r="A239" s="155">
        <v>133</v>
      </c>
      <c r="B239" s="151" t="s">
        <v>106</v>
      </c>
      <c r="C239" s="152" t="s">
        <v>1664</v>
      </c>
      <c r="D239" s="153" t="s">
        <v>827</v>
      </c>
      <c r="E239" s="154">
        <v>1962</v>
      </c>
      <c r="F239" s="151" t="s">
        <v>461</v>
      </c>
      <c r="G239" t="s">
        <v>462</v>
      </c>
      <c r="K239" s="113">
        <v>19</v>
      </c>
    </row>
    <row r="240" spans="1:11">
      <c r="A240" s="155">
        <v>143</v>
      </c>
      <c r="B240" s="151" t="s">
        <v>106</v>
      </c>
      <c r="C240" s="152" t="s">
        <v>1665</v>
      </c>
      <c r="D240" s="153" t="s">
        <v>875</v>
      </c>
      <c r="E240" s="154">
        <v>1958</v>
      </c>
      <c r="F240" s="151" t="s">
        <v>598</v>
      </c>
      <c r="G240" t="s">
        <v>599</v>
      </c>
      <c r="K240" s="113">
        <v>18</v>
      </c>
    </row>
    <row r="241" spans="1:11">
      <c r="A241" s="155">
        <v>153</v>
      </c>
      <c r="B241" s="151" t="s">
        <v>106</v>
      </c>
      <c r="C241" s="152" t="s">
        <v>1666</v>
      </c>
      <c r="D241" s="153" t="s">
        <v>420</v>
      </c>
      <c r="E241" s="154">
        <v>1960</v>
      </c>
      <c r="F241" s="151" t="s">
        <v>538</v>
      </c>
      <c r="G241" t="s">
        <v>539</v>
      </c>
      <c r="K241" s="113">
        <v>17</v>
      </c>
    </row>
    <row r="242" spans="1:11">
      <c r="A242" s="155">
        <v>154</v>
      </c>
      <c r="B242" s="151" t="s">
        <v>106</v>
      </c>
      <c r="C242" s="152" t="s">
        <v>1667</v>
      </c>
      <c r="D242" s="153" t="s">
        <v>1777</v>
      </c>
      <c r="E242" s="154">
        <v>1962</v>
      </c>
      <c r="F242" s="151" t="s">
        <v>856</v>
      </c>
      <c r="G242" t="s">
        <v>857</v>
      </c>
      <c r="K242" s="113">
        <v>16</v>
      </c>
    </row>
    <row r="243" spans="1:11">
      <c r="A243" s="155">
        <v>165</v>
      </c>
      <c r="B243" s="151" t="s">
        <v>106</v>
      </c>
      <c r="C243" s="152" t="s">
        <v>1668</v>
      </c>
      <c r="D243" s="153" t="s">
        <v>1782</v>
      </c>
      <c r="E243" s="154">
        <v>1958</v>
      </c>
      <c r="F243" s="151" t="s">
        <v>1806</v>
      </c>
      <c r="G243" t="s">
        <v>1807</v>
      </c>
      <c r="K243" s="113">
        <v>15</v>
      </c>
    </row>
    <row r="244" spans="1:11">
      <c r="A244" s="155">
        <v>174</v>
      </c>
      <c r="B244" s="151" t="s">
        <v>106</v>
      </c>
      <c r="C244" s="152" t="s">
        <v>1669</v>
      </c>
      <c r="D244" s="153" t="s">
        <v>1786</v>
      </c>
      <c r="E244" s="154">
        <v>1961</v>
      </c>
      <c r="F244" s="151" t="s">
        <v>832</v>
      </c>
      <c r="G244" t="s">
        <v>1817</v>
      </c>
      <c r="K244" s="113">
        <v>14</v>
      </c>
    </row>
    <row r="245" spans="1:11">
      <c r="A245" s="155">
        <v>177</v>
      </c>
      <c r="B245" s="151" t="s">
        <v>106</v>
      </c>
      <c r="C245" s="152" t="s">
        <v>1670</v>
      </c>
      <c r="D245" s="153" t="s">
        <v>793</v>
      </c>
      <c r="E245" s="154">
        <v>1960</v>
      </c>
      <c r="F245" s="151" t="s">
        <v>794</v>
      </c>
      <c r="G245" t="s">
        <v>795</v>
      </c>
      <c r="K245" s="113">
        <v>13</v>
      </c>
    </row>
    <row r="246" spans="1:11">
      <c r="A246" s="155">
        <v>184</v>
      </c>
      <c r="B246" s="151" t="s">
        <v>106</v>
      </c>
      <c r="C246" s="152" t="s">
        <v>1671</v>
      </c>
      <c r="D246" s="153" t="s">
        <v>1792</v>
      </c>
      <c r="E246" s="154">
        <v>1962</v>
      </c>
      <c r="F246" s="151" t="s">
        <v>538</v>
      </c>
      <c r="G246" t="s">
        <v>539</v>
      </c>
      <c r="K246" s="113">
        <v>12</v>
      </c>
    </row>
    <row r="247" spans="1:11">
      <c r="A247" s="155">
        <v>189</v>
      </c>
      <c r="B247" s="151" t="s">
        <v>106</v>
      </c>
      <c r="C247" s="152" t="s">
        <v>1672</v>
      </c>
      <c r="D247" s="153" t="s">
        <v>1797</v>
      </c>
      <c r="E247" s="154">
        <v>1959</v>
      </c>
      <c r="F247" s="151" t="s">
        <v>1806</v>
      </c>
      <c r="G247" t="s">
        <v>1807</v>
      </c>
      <c r="K247" s="113">
        <v>11</v>
      </c>
    </row>
    <row r="248" spans="1:11">
      <c r="A248" s="155">
        <v>201</v>
      </c>
      <c r="B248" s="151" t="s">
        <v>106</v>
      </c>
      <c r="C248" s="152" t="s">
        <v>1673</v>
      </c>
      <c r="D248" s="153" t="s">
        <v>1804</v>
      </c>
      <c r="E248" s="154">
        <v>1959</v>
      </c>
      <c r="F248" s="151" t="s">
        <v>1809</v>
      </c>
      <c r="G248" t="s">
        <v>1810</v>
      </c>
      <c r="K248" s="113">
        <v>10</v>
      </c>
    </row>
    <row r="249" spans="1:11">
      <c r="A249" s="184" t="s">
        <v>1645</v>
      </c>
      <c r="B249" s="185" t="s">
        <v>109</v>
      </c>
      <c r="C249" s="186" t="s">
        <v>1645</v>
      </c>
      <c r="D249" s="187" t="s">
        <v>590</v>
      </c>
      <c r="E249" s="188">
        <v>1955</v>
      </c>
      <c r="F249" s="185" t="s">
        <v>456</v>
      </c>
      <c r="G249" s="113" t="s">
        <v>457</v>
      </c>
      <c r="K249" s="113">
        <v>40</v>
      </c>
    </row>
    <row r="250" spans="1:11">
      <c r="A250" s="165" t="s">
        <v>1646</v>
      </c>
      <c r="B250" s="166" t="s">
        <v>109</v>
      </c>
      <c r="C250" s="167" t="s">
        <v>1646</v>
      </c>
      <c r="D250" s="168" t="s">
        <v>414</v>
      </c>
      <c r="E250" s="169">
        <v>1956</v>
      </c>
      <c r="F250" s="166" t="s">
        <v>576</v>
      </c>
      <c r="G250" t="s">
        <v>577</v>
      </c>
      <c r="K250" s="113">
        <v>38</v>
      </c>
    </row>
    <row r="251" spans="1:11">
      <c r="A251" s="165" t="s">
        <v>1647</v>
      </c>
      <c r="B251" s="166" t="s">
        <v>109</v>
      </c>
      <c r="C251" s="167" t="s">
        <v>1647</v>
      </c>
      <c r="D251" s="168" t="s">
        <v>823</v>
      </c>
      <c r="E251" s="169">
        <v>1956</v>
      </c>
      <c r="F251" s="166" t="s">
        <v>598</v>
      </c>
      <c r="G251" t="s">
        <v>599</v>
      </c>
      <c r="K251" s="113">
        <v>36</v>
      </c>
    </row>
    <row r="252" spans="1:11">
      <c r="A252" s="165" t="s">
        <v>1649</v>
      </c>
      <c r="B252" s="166" t="s">
        <v>109</v>
      </c>
      <c r="C252" s="167" t="s">
        <v>1648</v>
      </c>
      <c r="D252" s="168" t="s">
        <v>711</v>
      </c>
      <c r="E252" s="169">
        <v>1955</v>
      </c>
      <c r="F252" s="166" t="s">
        <v>585</v>
      </c>
      <c r="G252" t="s">
        <v>1805</v>
      </c>
      <c r="K252" s="113">
        <v>35</v>
      </c>
    </row>
    <row r="253" spans="1:11">
      <c r="A253" s="165" t="s">
        <v>1651</v>
      </c>
      <c r="B253" s="166" t="s">
        <v>109</v>
      </c>
      <c r="C253" s="167" t="s">
        <v>1649</v>
      </c>
      <c r="D253" s="168" t="s">
        <v>1689</v>
      </c>
      <c r="E253" s="169">
        <v>1953</v>
      </c>
      <c r="F253" s="166" t="s">
        <v>458</v>
      </c>
      <c r="G253" t="s">
        <v>459</v>
      </c>
      <c r="K253" s="113">
        <v>34</v>
      </c>
    </row>
    <row r="254" spans="1:11">
      <c r="A254" s="165" t="s">
        <v>1652</v>
      </c>
      <c r="B254" s="166" t="s">
        <v>109</v>
      </c>
      <c r="C254" s="167" t="s">
        <v>1650</v>
      </c>
      <c r="D254" s="168" t="s">
        <v>1690</v>
      </c>
      <c r="E254" s="169">
        <v>1957</v>
      </c>
      <c r="F254" s="166" t="s">
        <v>445</v>
      </c>
      <c r="G254" t="s">
        <v>446</v>
      </c>
      <c r="K254" s="113">
        <v>33</v>
      </c>
    </row>
    <row r="255" spans="1:11">
      <c r="A255" s="165" t="s">
        <v>1653</v>
      </c>
      <c r="B255" s="166" t="s">
        <v>109</v>
      </c>
      <c r="C255" s="167" t="s">
        <v>1651</v>
      </c>
      <c r="D255" s="168" t="s">
        <v>436</v>
      </c>
      <c r="E255" s="169">
        <v>1953</v>
      </c>
      <c r="F255" s="166" t="s">
        <v>445</v>
      </c>
      <c r="G255" t="s">
        <v>446</v>
      </c>
      <c r="K255" s="113">
        <v>32</v>
      </c>
    </row>
    <row r="256" spans="1:11">
      <c r="A256" s="165" t="s">
        <v>1830</v>
      </c>
      <c r="B256" s="166" t="s">
        <v>109</v>
      </c>
      <c r="C256" s="167" t="s">
        <v>1652</v>
      </c>
      <c r="D256" s="168" t="s">
        <v>1691</v>
      </c>
      <c r="E256" s="169">
        <v>1956</v>
      </c>
      <c r="F256" s="166" t="s">
        <v>1806</v>
      </c>
      <c r="G256" t="s">
        <v>1807</v>
      </c>
      <c r="K256" s="113">
        <v>31</v>
      </c>
    </row>
    <row r="257" spans="1:11">
      <c r="A257" s="165" t="s">
        <v>1832</v>
      </c>
      <c r="B257" s="166" t="s">
        <v>109</v>
      </c>
      <c r="C257" s="167" t="s">
        <v>1653</v>
      </c>
      <c r="D257" s="168" t="s">
        <v>1017</v>
      </c>
      <c r="E257" s="169">
        <v>1956</v>
      </c>
      <c r="F257" s="166" t="s">
        <v>585</v>
      </c>
      <c r="G257" t="s">
        <v>1805</v>
      </c>
      <c r="K257" s="113">
        <v>30</v>
      </c>
    </row>
    <row r="258" spans="1:11">
      <c r="A258" s="165" t="s">
        <v>1833</v>
      </c>
      <c r="B258" s="166" t="s">
        <v>109</v>
      </c>
      <c r="C258" s="167" t="s">
        <v>1654</v>
      </c>
      <c r="D258" s="168" t="s">
        <v>438</v>
      </c>
      <c r="E258" s="169">
        <v>1955</v>
      </c>
      <c r="F258" s="166" t="s">
        <v>458</v>
      </c>
      <c r="G258" t="s">
        <v>459</v>
      </c>
      <c r="K258" s="113">
        <v>29</v>
      </c>
    </row>
    <row r="259" spans="1:11">
      <c r="A259" s="165" t="s">
        <v>1834</v>
      </c>
      <c r="B259" s="166" t="s">
        <v>109</v>
      </c>
      <c r="C259" s="167" t="s">
        <v>1655</v>
      </c>
      <c r="D259" s="168" t="s">
        <v>1693</v>
      </c>
      <c r="E259" s="169">
        <v>1957</v>
      </c>
      <c r="F259" s="166" t="s">
        <v>478</v>
      </c>
      <c r="G259" t="s">
        <v>479</v>
      </c>
      <c r="K259" s="113">
        <v>28</v>
      </c>
    </row>
    <row r="260" spans="1:11">
      <c r="A260" s="165" t="s">
        <v>1835</v>
      </c>
      <c r="B260" s="166" t="s">
        <v>109</v>
      </c>
      <c r="C260" s="167" t="s">
        <v>1656</v>
      </c>
      <c r="D260" s="168" t="s">
        <v>1694</v>
      </c>
      <c r="E260" s="169">
        <v>1957</v>
      </c>
      <c r="F260" s="166" t="s">
        <v>1809</v>
      </c>
      <c r="G260" t="s">
        <v>1810</v>
      </c>
      <c r="K260" s="113">
        <v>27</v>
      </c>
    </row>
    <row r="261" spans="1:11">
      <c r="A261" s="165" t="s">
        <v>1838</v>
      </c>
      <c r="B261" s="166" t="s">
        <v>109</v>
      </c>
      <c r="C261" s="167" t="s">
        <v>1657</v>
      </c>
      <c r="D261" s="168" t="s">
        <v>1695</v>
      </c>
      <c r="E261" s="169">
        <v>1955</v>
      </c>
      <c r="F261" s="166" t="s">
        <v>598</v>
      </c>
      <c r="G261" t="s">
        <v>599</v>
      </c>
      <c r="K261" s="113">
        <v>26</v>
      </c>
    </row>
    <row r="262" spans="1:11">
      <c r="A262" s="165" t="s">
        <v>1839</v>
      </c>
      <c r="B262" s="166" t="s">
        <v>109</v>
      </c>
      <c r="C262" s="167" t="s">
        <v>1658</v>
      </c>
      <c r="D262" s="168" t="s">
        <v>1696</v>
      </c>
      <c r="E262" s="169">
        <v>1953</v>
      </c>
      <c r="F262" s="166" t="s">
        <v>598</v>
      </c>
      <c r="G262" t="s">
        <v>599</v>
      </c>
      <c r="K262" s="113">
        <v>25</v>
      </c>
    </row>
    <row r="263" spans="1:11">
      <c r="A263" s="165" t="s">
        <v>1841</v>
      </c>
      <c r="B263" s="166" t="s">
        <v>109</v>
      </c>
      <c r="C263" s="167" t="s">
        <v>1659</v>
      </c>
      <c r="D263" s="168" t="s">
        <v>959</v>
      </c>
      <c r="E263" s="169">
        <v>1955</v>
      </c>
      <c r="F263" s="166" t="s">
        <v>486</v>
      </c>
      <c r="G263" t="s">
        <v>487</v>
      </c>
      <c r="K263" s="113">
        <v>24</v>
      </c>
    </row>
    <row r="264" spans="1:11">
      <c r="A264" s="165" t="s">
        <v>1842</v>
      </c>
      <c r="B264" s="166" t="s">
        <v>109</v>
      </c>
      <c r="C264" s="167" t="s">
        <v>1660</v>
      </c>
      <c r="D264" s="168" t="s">
        <v>1698</v>
      </c>
      <c r="E264" s="169">
        <v>1953</v>
      </c>
      <c r="F264" s="166" t="s">
        <v>514</v>
      </c>
      <c r="G264" t="s">
        <v>515</v>
      </c>
      <c r="K264" s="113">
        <v>23</v>
      </c>
    </row>
    <row r="265" spans="1:11">
      <c r="A265" s="165" t="s">
        <v>1844</v>
      </c>
      <c r="B265" s="166" t="s">
        <v>109</v>
      </c>
      <c r="C265" s="167" t="s">
        <v>1661</v>
      </c>
      <c r="D265" s="168" t="s">
        <v>1700</v>
      </c>
      <c r="E265" s="169">
        <v>1955</v>
      </c>
      <c r="F265" s="166" t="s">
        <v>517</v>
      </c>
      <c r="G265" t="s">
        <v>518</v>
      </c>
      <c r="K265" s="113">
        <v>22</v>
      </c>
    </row>
    <row r="266" spans="1:11">
      <c r="A266" s="165" t="s">
        <v>1845</v>
      </c>
      <c r="B266" s="166" t="s">
        <v>109</v>
      </c>
      <c r="C266" s="167" t="s">
        <v>1662</v>
      </c>
      <c r="D266" s="168" t="s">
        <v>1217</v>
      </c>
      <c r="E266" s="169">
        <v>1957</v>
      </c>
      <c r="F266" s="166" t="s">
        <v>478</v>
      </c>
      <c r="G266" t="s">
        <v>479</v>
      </c>
      <c r="K266" s="113">
        <v>21</v>
      </c>
    </row>
    <row r="267" spans="1:11">
      <c r="A267" s="165" t="s">
        <v>1846</v>
      </c>
      <c r="B267" s="166" t="s">
        <v>109</v>
      </c>
      <c r="C267" s="167" t="s">
        <v>1663</v>
      </c>
      <c r="D267" s="168" t="s">
        <v>836</v>
      </c>
      <c r="E267" s="169">
        <v>1957</v>
      </c>
      <c r="F267" s="166" t="s">
        <v>538</v>
      </c>
      <c r="G267" t="s">
        <v>539</v>
      </c>
      <c r="K267" s="113">
        <v>20</v>
      </c>
    </row>
    <row r="268" spans="1:11">
      <c r="A268" s="165" t="s">
        <v>1848</v>
      </c>
      <c r="B268" s="166" t="s">
        <v>109</v>
      </c>
      <c r="C268" s="167" t="s">
        <v>1664</v>
      </c>
      <c r="D268" s="168" t="s">
        <v>1248</v>
      </c>
      <c r="E268" s="169">
        <v>1953</v>
      </c>
      <c r="F268" s="166" t="s">
        <v>598</v>
      </c>
      <c r="G268" t="s">
        <v>599</v>
      </c>
      <c r="K268" s="113">
        <v>19</v>
      </c>
    </row>
    <row r="269" spans="1:11">
      <c r="A269" s="165" t="s">
        <v>1852</v>
      </c>
      <c r="B269" s="166" t="s">
        <v>109</v>
      </c>
      <c r="C269" s="167" t="s">
        <v>1665</v>
      </c>
      <c r="D269" s="168" t="s">
        <v>1369</v>
      </c>
      <c r="E269" s="169">
        <v>1956</v>
      </c>
      <c r="F269" s="166" t="s">
        <v>1370</v>
      </c>
      <c r="G269" t="s">
        <v>1371</v>
      </c>
      <c r="K269" s="113">
        <v>18</v>
      </c>
    </row>
    <row r="270" spans="1:11">
      <c r="A270" s="165" t="s">
        <v>1853</v>
      </c>
      <c r="B270" s="166" t="s">
        <v>109</v>
      </c>
      <c r="C270" s="167" t="s">
        <v>1666</v>
      </c>
      <c r="D270" s="168" t="s">
        <v>1436</v>
      </c>
      <c r="E270" s="169">
        <v>1953</v>
      </c>
      <c r="F270" s="166" t="s">
        <v>486</v>
      </c>
      <c r="G270" t="s">
        <v>487</v>
      </c>
      <c r="K270" s="113">
        <v>17</v>
      </c>
    </row>
    <row r="271" spans="1:11">
      <c r="A271" s="165" t="s">
        <v>1854</v>
      </c>
      <c r="B271" s="166" t="s">
        <v>109</v>
      </c>
      <c r="C271" s="167" t="s">
        <v>1667</v>
      </c>
      <c r="D271" s="168" t="s">
        <v>1703</v>
      </c>
      <c r="E271" s="169">
        <v>1956</v>
      </c>
      <c r="F271" s="166" t="s">
        <v>472</v>
      </c>
      <c r="G271" t="s">
        <v>1811</v>
      </c>
      <c r="K271" s="113">
        <v>16</v>
      </c>
    </row>
    <row r="272" spans="1:11">
      <c r="A272" s="165" t="s">
        <v>1855</v>
      </c>
      <c r="B272" s="166" t="s">
        <v>109</v>
      </c>
      <c r="C272" s="167" t="s">
        <v>1668</v>
      </c>
      <c r="D272" s="168" t="s">
        <v>1715</v>
      </c>
      <c r="E272" s="169">
        <v>1955</v>
      </c>
      <c r="F272" s="166" t="s">
        <v>658</v>
      </c>
      <c r="G272" t="s">
        <v>659</v>
      </c>
      <c r="K272" s="113">
        <v>15</v>
      </c>
    </row>
    <row r="273" spans="1:11">
      <c r="A273" s="165" t="s">
        <v>1856</v>
      </c>
      <c r="B273" s="166" t="s">
        <v>109</v>
      </c>
      <c r="C273" s="167" t="s">
        <v>1669</v>
      </c>
      <c r="D273" s="168" t="s">
        <v>1610</v>
      </c>
      <c r="E273" s="169">
        <v>1954</v>
      </c>
      <c r="F273" s="166" t="s">
        <v>1479</v>
      </c>
      <c r="G273" t="s">
        <v>1480</v>
      </c>
      <c r="K273" s="113">
        <v>14</v>
      </c>
    </row>
    <row r="274" spans="1:11">
      <c r="A274" s="184" t="s">
        <v>1648</v>
      </c>
      <c r="B274" s="185" t="s">
        <v>111</v>
      </c>
      <c r="C274" s="186" t="s">
        <v>1645</v>
      </c>
      <c r="D274" s="187" t="s">
        <v>754</v>
      </c>
      <c r="E274" s="188">
        <v>1949</v>
      </c>
      <c r="F274" s="185" t="s">
        <v>493</v>
      </c>
      <c r="G274" s="113" t="s">
        <v>494</v>
      </c>
      <c r="K274" s="113">
        <v>20</v>
      </c>
    </row>
    <row r="275" spans="1:11">
      <c r="A275" s="165" t="s">
        <v>1650</v>
      </c>
      <c r="B275" s="166" t="s">
        <v>111</v>
      </c>
      <c r="C275" s="167" t="s">
        <v>1646</v>
      </c>
      <c r="D275" s="168" t="s">
        <v>713</v>
      </c>
      <c r="E275" s="169">
        <v>1952</v>
      </c>
      <c r="F275" s="166" t="s">
        <v>486</v>
      </c>
      <c r="G275" t="s">
        <v>487</v>
      </c>
      <c r="K275" s="113">
        <v>18</v>
      </c>
    </row>
    <row r="276" spans="1:11">
      <c r="A276" s="165" t="s">
        <v>1831</v>
      </c>
      <c r="B276" s="166" t="s">
        <v>111</v>
      </c>
      <c r="C276" s="167" t="s">
        <v>1647</v>
      </c>
      <c r="D276" s="168" t="s">
        <v>1692</v>
      </c>
      <c r="E276" s="169">
        <v>1951</v>
      </c>
      <c r="F276" s="166" t="s">
        <v>631</v>
      </c>
      <c r="G276" t="s">
        <v>1808</v>
      </c>
      <c r="K276" s="113">
        <v>16</v>
      </c>
    </row>
    <row r="277" spans="1:11">
      <c r="A277" s="165" t="s">
        <v>1836</v>
      </c>
      <c r="B277" s="166" t="s">
        <v>111</v>
      </c>
      <c r="C277" s="167" t="s">
        <v>1648</v>
      </c>
      <c r="D277" s="168" t="s">
        <v>1042</v>
      </c>
      <c r="E277" s="169">
        <v>1949</v>
      </c>
      <c r="F277" s="166" t="s">
        <v>517</v>
      </c>
      <c r="G277" t="s">
        <v>518</v>
      </c>
      <c r="K277" s="113">
        <v>15</v>
      </c>
    </row>
    <row r="278" spans="1:11">
      <c r="A278" s="165" t="s">
        <v>1837</v>
      </c>
      <c r="B278" s="166" t="s">
        <v>111</v>
      </c>
      <c r="C278" s="167" t="s">
        <v>1649</v>
      </c>
      <c r="D278" s="168" t="s">
        <v>947</v>
      </c>
      <c r="E278" s="169">
        <v>1948</v>
      </c>
      <c r="F278" s="166" t="s">
        <v>517</v>
      </c>
      <c r="G278" t="s">
        <v>518</v>
      </c>
      <c r="K278" s="113">
        <v>14</v>
      </c>
    </row>
    <row r="279" spans="1:11">
      <c r="A279" s="165" t="s">
        <v>1849</v>
      </c>
      <c r="B279" s="166" t="s">
        <v>111</v>
      </c>
      <c r="C279" s="167" t="s">
        <v>1650</v>
      </c>
      <c r="D279" s="168" t="s">
        <v>1284</v>
      </c>
      <c r="E279" s="169">
        <v>1952</v>
      </c>
      <c r="F279" s="166" t="s">
        <v>517</v>
      </c>
      <c r="G279" t="s">
        <v>518</v>
      </c>
      <c r="K279" s="113">
        <v>13</v>
      </c>
    </row>
    <row r="280" spans="1:11">
      <c r="A280" s="165" t="s">
        <v>1850</v>
      </c>
      <c r="B280" s="166" t="s">
        <v>111</v>
      </c>
      <c r="C280" s="167" t="s">
        <v>1651</v>
      </c>
      <c r="D280" s="168" t="s">
        <v>1266</v>
      </c>
      <c r="E280" s="169">
        <v>1949</v>
      </c>
      <c r="F280" s="166" t="s">
        <v>611</v>
      </c>
      <c r="G280" t="s">
        <v>612</v>
      </c>
      <c r="K280" s="113">
        <v>12</v>
      </c>
    </row>
    <row r="281" spans="1:11">
      <c r="A281" s="165" t="s">
        <v>1851</v>
      </c>
      <c r="B281" s="166" t="s">
        <v>111</v>
      </c>
      <c r="C281" s="167" t="s">
        <v>1652</v>
      </c>
      <c r="D281" s="168" t="s">
        <v>1608</v>
      </c>
      <c r="E281" s="169">
        <v>1952</v>
      </c>
      <c r="F281" s="166" t="s">
        <v>1479</v>
      </c>
      <c r="G281" t="s">
        <v>1480</v>
      </c>
      <c r="K281" s="113">
        <v>11</v>
      </c>
    </row>
    <row r="282" spans="1:11">
      <c r="A282" s="184" t="s">
        <v>1829</v>
      </c>
      <c r="B282" s="185" t="s">
        <v>113</v>
      </c>
      <c r="C282" s="186" t="s">
        <v>1645</v>
      </c>
      <c r="D282" s="187" t="s">
        <v>712</v>
      </c>
      <c r="E282" s="188">
        <v>1947</v>
      </c>
      <c r="F282" s="185" t="s">
        <v>538</v>
      </c>
      <c r="G282" s="113" t="s">
        <v>539</v>
      </c>
      <c r="K282" s="113">
        <v>20</v>
      </c>
    </row>
    <row r="283" spans="1:11">
      <c r="A283" s="165" t="s">
        <v>1840</v>
      </c>
      <c r="B283" s="166" t="s">
        <v>113</v>
      </c>
      <c r="C283" s="167" t="s">
        <v>1646</v>
      </c>
      <c r="D283" s="168" t="s">
        <v>1697</v>
      </c>
      <c r="E283" s="169">
        <v>1947</v>
      </c>
      <c r="F283" s="166" t="s">
        <v>486</v>
      </c>
      <c r="G283" t="s">
        <v>487</v>
      </c>
      <c r="K283" s="113">
        <v>18</v>
      </c>
    </row>
    <row r="284" spans="1:11">
      <c r="A284" s="165" t="s">
        <v>1843</v>
      </c>
      <c r="B284" s="166" t="s">
        <v>113</v>
      </c>
      <c r="C284" s="167" t="s">
        <v>1647</v>
      </c>
      <c r="D284" s="168" t="s">
        <v>1699</v>
      </c>
      <c r="E284" s="169">
        <v>1945</v>
      </c>
      <c r="F284" s="166" t="s">
        <v>472</v>
      </c>
      <c r="G284" t="s">
        <v>1811</v>
      </c>
      <c r="K284" s="113">
        <v>16</v>
      </c>
    </row>
    <row r="285" spans="1:11">
      <c r="A285" s="165" t="s">
        <v>1847</v>
      </c>
      <c r="B285" s="166" t="s">
        <v>113</v>
      </c>
      <c r="C285" s="167" t="s">
        <v>1648</v>
      </c>
      <c r="D285" s="168" t="s">
        <v>1701</v>
      </c>
      <c r="E285" s="169">
        <v>1945</v>
      </c>
      <c r="F285" s="166" t="s">
        <v>1806</v>
      </c>
      <c r="G285" t="s">
        <v>1807</v>
      </c>
      <c r="K285" s="113">
        <v>15</v>
      </c>
    </row>
    <row r="286" spans="1:11">
      <c r="K286">
        <f>SUM(K2:K285)</f>
        <v>5819</v>
      </c>
    </row>
  </sheetData>
  <autoFilter ref="A1:K285">
    <filterColumn colId="1">
      <filters>
        <filter val="JM"/>
        <filter val="PM"/>
        <filter val="SM"/>
        <filter val="SM35"/>
        <filter val="SM40"/>
        <filter val="SM45"/>
        <filter val="SM50"/>
        <filter val="SM55"/>
        <filter val="SM60"/>
        <filter val="SM65"/>
        <filter val="SM70"/>
      </filters>
    </filterColumn>
    <filterColumn colId="3"/>
  </autoFilter>
  <sortState ref="A2:G288">
    <sortCondition ref="B2:B288"/>
  </sortState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J392"/>
  <sheetViews>
    <sheetView topLeftCell="A144" zoomScale="118" workbookViewId="0">
      <selection activeCell="J37" sqref="J37:J170"/>
    </sheetView>
  </sheetViews>
  <sheetFormatPr defaultRowHeight="12.75"/>
  <cols>
    <col min="1" max="1" width="3.5703125" bestFit="1" customWidth="1"/>
    <col min="2" max="2" width="4.42578125" customWidth="1"/>
    <col min="3" max="3" width="6.85546875" bestFit="1" customWidth="1"/>
    <col min="4" max="4" width="23.85546875" customWidth="1"/>
    <col min="5" max="5" width="5.140625" customWidth="1"/>
    <col min="6" max="6" width="7.85546875" style="96" customWidth="1"/>
    <col min="7" max="7" width="27.140625" bestFit="1" customWidth="1"/>
    <col min="8" max="9" width="9.140625" hidden="1" customWidth="1"/>
  </cols>
  <sheetData>
    <row r="1" spans="1:10">
      <c r="A1" s="1" t="s">
        <v>117</v>
      </c>
      <c r="B1" s="133" t="s">
        <v>122</v>
      </c>
      <c r="C1" s="1" t="s">
        <v>123</v>
      </c>
      <c r="D1" s="7" t="s">
        <v>17</v>
      </c>
      <c r="E1" s="1" t="s">
        <v>18</v>
      </c>
      <c r="F1" s="133" t="s">
        <v>442</v>
      </c>
      <c r="G1" s="134" t="s">
        <v>19</v>
      </c>
      <c r="J1" s="128" t="s">
        <v>119</v>
      </c>
    </row>
    <row r="2" spans="1:10" hidden="1">
      <c r="A2" s="144" t="s">
        <v>364</v>
      </c>
      <c r="B2" s="144" t="s">
        <v>21</v>
      </c>
      <c r="C2" s="144">
        <v>1</v>
      </c>
      <c r="D2" s="144" t="s">
        <v>596</v>
      </c>
      <c r="E2" s="144">
        <v>1986</v>
      </c>
      <c r="F2" s="144" t="s">
        <v>588</v>
      </c>
      <c r="G2" s="144" t="s">
        <v>1523</v>
      </c>
      <c r="J2" s="113">
        <v>20</v>
      </c>
    </row>
    <row r="3" spans="1:10" hidden="1">
      <c r="A3" s="143" t="s">
        <v>365</v>
      </c>
      <c r="B3" s="143" t="s">
        <v>21</v>
      </c>
      <c r="C3" s="143">
        <v>2</v>
      </c>
      <c r="D3" s="143" t="s">
        <v>426</v>
      </c>
      <c r="E3" s="143">
        <v>1991</v>
      </c>
      <c r="F3" s="143" t="s">
        <v>445</v>
      </c>
      <c r="G3" s="143" t="s">
        <v>446</v>
      </c>
      <c r="J3">
        <v>18</v>
      </c>
    </row>
    <row r="4" spans="1:10" hidden="1">
      <c r="A4" s="143" t="s">
        <v>264</v>
      </c>
      <c r="B4" s="143" t="s">
        <v>21</v>
      </c>
      <c r="C4" s="143">
        <v>3</v>
      </c>
      <c r="D4" s="143" t="s">
        <v>1548</v>
      </c>
      <c r="E4" s="143">
        <v>1983</v>
      </c>
      <c r="F4" s="143" t="s">
        <v>1549</v>
      </c>
      <c r="G4" s="143" t="s">
        <v>1550</v>
      </c>
      <c r="J4">
        <v>16</v>
      </c>
    </row>
    <row r="5" spans="1:10" hidden="1">
      <c r="A5" s="143" t="s">
        <v>267</v>
      </c>
      <c r="B5" s="143" t="s">
        <v>21</v>
      </c>
      <c r="C5" s="143">
        <v>4</v>
      </c>
      <c r="D5" s="143" t="s">
        <v>860</v>
      </c>
      <c r="E5" s="143">
        <v>1987</v>
      </c>
      <c r="F5" s="143" t="s">
        <v>861</v>
      </c>
      <c r="G5" s="143" t="s">
        <v>862</v>
      </c>
      <c r="J5">
        <v>15</v>
      </c>
    </row>
    <row r="6" spans="1:10" hidden="1">
      <c r="A6" s="143" t="s">
        <v>369</v>
      </c>
      <c r="B6" s="143" t="s">
        <v>21</v>
      </c>
      <c r="C6" s="143">
        <v>5</v>
      </c>
      <c r="D6" s="143" t="s">
        <v>1571</v>
      </c>
      <c r="E6" s="143">
        <v>1987</v>
      </c>
      <c r="F6" s="143" t="s">
        <v>451</v>
      </c>
      <c r="G6" s="143" t="s">
        <v>452</v>
      </c>
      <c r="J6">
        <v>14</v>
      </c>
    </row>
    <row r="7" spans="1:10" hidden="1">
      <c r="A7" s="143" t="s">
        <v>379</v>
      </c>
      <c r="B7" s="143" t="s">
        <v>21</v>
      </c>
      <c r="C7" s="143">
        <v>6</v>
      </c>
      <c r="D7" s="143" t="s">
        <v>405</v>
      </c>
      <c r="E7" s="143">
        <v>1987</v>
      </c>
      <c r="F7" s="143" t="s">
        <v>641</v>
      </c>
      <c r="G7" s="143" t="s">
        <v>642</v>
      </c>
      <c r="J7">
        <v>13</v>
      </c>
    </row>
    <row r="8" spans="1:10" hidden="1">
      <c r="A8" s="143" t="s">
        <v>174</v>
      </c>
      <c r="B8" s="143" t="s">
        <v>21</v>
      </c>
      <c r="C8" s="143">
        <v>7</v>
      </c>
      <c r="D8" s="143" t="s">
        <v>1611</v>
      </c>
      <c r="E8" s="143">
        <v>1988</v>
      </c>
      <c r="F8" s="143" t="s">
        <v>517</v>
      </c>
      <c r="G8" s="143" t="s">
        <v>518</v>
      </c>
      <c r="J8">
        <v>12</v>
      </c>
    </row>
    <row r="9" spans="1:10" hidden="1">
      <c r="A9" s="144" t="s">
        <v>127</v>
      </c>
      <c r="B9" s="144" t="s">
        <v>31</v>
      </c>
      <c r="C9" s="144">
        <v>1</v>
      </c>
      <c r="D9" s="144" t="s">
        <v>1471</v>
      </c>
      <c r="E9" s="144">
        <v>1980</v>
      </c>
      <c r="F9" s="144" t="s">
        <v>641</v>
      </c>
      <c r="G9" s="144" t="s">
        <v>642</v>
      </c>
      <c r="J9" s="113">
        <v>20</v>
      </c>
    </row>
    <row r="10" spans="1:10" hidden="1">
      <c r="A10" s="143" t="s">
        <v>266</v>
      </c>
      <c r="B10" s="143" t="s">
        <v>31</v>
      </c>
      <c r="C10" s="143">
        <v>2</v>
      </c>
      <c r="D10" s="143" t="s">
        <v>1556</v>
      </c>
      <c r="E10" s="143">
        <v>1982</v>
      </c>
      <c r="F10" s="143" t="s">
        <v>1557</v>
      </c>
      <c r="G10" s="143" t="s">
        <v>1558</v>
      </c>
      <c r="J10">
        <v>18</v>
      </c>
    </row>
    <row r="11" spans="1:10" hidden="1">
      <c r="A11" s="143" t="s">
        <v>141</v>
      </c>
      <c r="B11" s="143" t="s">
        <v>31</v>
      </c>
      <c r="C11" s="143">
        <v>3</v>
      </c>
      <c r="D11" s="143" t="s">
        <v>786</v>
      </c>
      <c r="E11" s="143">
        <v>1978</v>
      </c>
      <c r="F11" s="143" t="s">
        <v>546</v>
      </c>
      <c r="G11" s="143" t="s">
        <v>547</v>
      </c>
      <c r="J11">
        <v>16</v>
      </c>
    </row>
    <row r="12" spans="1:10" hidden="1">
      <c r="A12" s="143" t="s">
        <v>165</v>
      </c>
      <c r="B12" s="143" t="s">
        <v>31</v>
      </c>
      <c r="C12" s="143">
        <v>4</v>
      </c>
      <c r="D12" s="143" t="s">
        <v>887</v>
      </c>
      <c r="E12" s="143">
        <v>1981</v>
      </c>
      <c r="F12" s="143" t="s">
        <v>448</v>
      </c>
      <c r="G12" s="143" t="s">
        <v>1463</v>
      </c>
      <c r="J12">
        <v>15</v>
      </c>
    </row>
    <row r="13" spans="1:10" hidden="1">
      <c r="A13" s="143" t="s">
        <v>211</v>
      </c>
      <c r="B13" s="143" t="s">
        <v>31</v>
      </c>
      <c r="C13" s="143">
        <v>5</v>
      </c>
      <c r="D13" s="143" t="s">
        <v>1590</v>
      </c>
      <c r="E13" s="143">
        <v>1982</v>
      </c>
      <c r="F13" s="143" t="s">
        <v>556</v>
      </c>
      <c r="G13" s="143" t="s">
        <v>557</v>
      </c>
      <c r="J13">
        <v>14</v>
      </c>
    </row>
    <row r="14" spans="1:10" hidden="1">
      <c r="A14" s="143" t="s">
        <v>377</v>
      </c>
      <c r="B14" s="143" t="s">
        <v>31</v>
      </c>
      <c r="C14" s="143">
        <v>6</v>
      </c>
      <c r="D14" s="143" t="s">
        <v>1601</v>
      </c>
      <c r="E14" s="143">
        <v>1978</v>
      </c>
      <c r="F14" s="143" t="s">
        <v>476</v>
      </c>
      <c r="G14" s="143" t="s">
        <v>477</v>
      </c>
      <c r="J14">
        <v>13</v>
      </c>
    </row>
    <row r="15" spans="1:10" hidden="1">
      <c r="A15" s="143" t="s">
        <v>332</v>
      </c>
      <c r="B15" s="143" t="s">
        <v>31</v>
      </c>
      <c r="C15" s="143">
        <v>7</v>
      </c>
      <c r="D15" s="143" t="s">
        <v>1604</v>
      </c>
      <c r="E15" s="143">
        <v>1979</v>
      </c>
      <c r="F15" s="143" t="s">
        <v>1479</v>
      </c>
      <c r="G15" s="143" t="s">
        <v>1480</v>
      </c>
      <c r="J15">
        <v>12</v>
      </c>
    </row>
    <row r="16" spans="1:10" hidden="1">
      <c r="A16" s="144" t="s">
        <v>203</v>
      </c>
      <c r="B16" s="144" t="s">
        <v>40</v>
      </c>
      <c r="C16" s="144">
        <v>1</v>
      </c>
      <c r="D16" s="144" t="s">
        <v>732</v>
      </c>
      <c r="E16" s="144">
        <v>1975</v>
      </c>
      <c r="F16" s="144" t="s">
        <v>733</v>
      </c>
      <c r="G16" s="144" t="s">
        <v>734</v>
      </c>
      <c r="J16" s="113">
        <v>20</v>
      </c>
    </row>
    <row r="17" spans="1:10" hidden="1">
      <c r="A17" s="143" t="s">
        <v>372</v>
      </c>
      <c r="B17" s="143" t="s">
        <v>40</v>
      </c>
      <c r="C17" s="143">
        <v>2</v>
      </c>
      <c r="D17" s="143" t="s">
        <v>1584</v>
      </c>
      <c r="E17" s="143">
        <v>1975</v>
      </c>
      <c r="F17" s="143" t="s">
        <v>1582</v>
      </c>
      <c r="G17" s="143" t="s">
        <v>1583</v>
      </c>
      <c r="J17">
        <v>18</v>
      </c>
    </row>
    <row r="18" spans="1:10" hidden="1">
      <c r="A18" s="143" t="s">
        <v>326</v>
      </c>
      <c r="B18" s="143" t="s">
        <v>40</v>
      </c>
      <c r="C18" s="143">
        <v>3</v>
      </c>
      <c r="D18" s="143" t="s">
        <v>427</v>
      </c>
      <c r="E18" s="143">
        <v>1974</v>
      </c>
      <c r="F18" s="143" t="s">
        <v>448</v>
      </c>
      <c r="G18" s="143" t="s">
        <v>1463</v>
      </c>
      <c r="J18">
        <v>16</v>
      </c>
    </row>
    <row r="19" spans="1:10" hidden="1">
      <c r="A19" s="143" t="s">
        <v>212</v>
      </c>
      <c r="B19" s="143" t="s">
        <v>40</v>
      </c>
      <c r="C19" s="143">
        <v>4</v>
      </c>
      <c r="D19" s="143" t="s">
        <v>403</v>
      </c>
      <c r="E19" s="143">
        <v>1974</v>
      </c>
      <c r="F19" s="143" t="s">
        <v>448</v>
      </c>
      <c r="G19" s="143" t="s">
        <v>1463</v>
      </c>
      <c r="J19">
        <v>15</v>
      </c>
    </row>
    <row r="20" spans="1:10" hidden="1">
      <c r="A20" s="143" t="s">
        <v>327</v>
      </c>
      <c r="B20" s="143" t="s">
        <v>40</v>
      </c>
      <c r="C20" s="143">
        <v>5</v>
      </c>
      <c r="D20" s="143" t="s">
        <v>1007</v>
      </c>
      <c r="E20" s="143">
        <v>1973</v>
      </c>
      <c r="F20" s="143" t="s">
        <v>517</v>
      </c>
      <c r="G20" s="143" t="s">
        <v>518</v>
      </c>
      <c r="J20" s="128">
        <v>14</v>
      </c>
    </row>
    <row r="21" spans="1:10" hidden="1">
      <c r="A21" s="143" t="s">
        <v>213</v>
      </c>
      <c r="B21" s="143" t="s">
        <v>40</v>
      </c>
      <c r="C21" s="143">
        <v>6</v>
      </c>
      <c r="D21" s="143" t="s">
        <v>1148</v>
      </c>
      <c r="E21" s="143">
        <v>1975</v>
      </c>
      <c r="F21" s="143" t="s">
        <v>469</v>
      </c>
      <c r="G21" s="143" t="s">
        <v>470</v>
      </c>
      <c r="J21" s="128">
        <v>13</v>
      </c>
    </row>
    <row r="22" spans="1:10" hidden="1">
      <c r="A22" s="143" t="s">
        <v>145</v>
      </c>
      <c r="B22" s="143" t="s">
        <v>40</v>
      </c>
      <c r="C22" s="143">
        <v>7</v>
      </c>
      <c r="D22" s="143" t="s">
        <v>1179</v>
      </c>
      <c r="E22" s="143">
        <v>1975</v>
      </c>
      <c r="F22" s="143" t="s">
        <v>962</v>
      </c>
      <c r="G22" s="143" t="s">
        <v>963</v>
      </c>
      <c r="J22" s="128">
        <v>12</v>
      </c>
    </row>
    <row r="23" spans="1:10" hidden="1">
      <c r="A23" s="143" t="s">
        <v>216</v>
      </c>
      <c r="B23" s="143" t="s">
        <v>40</v>
      </c>
      <c r="C23" s="143">
        <v>8</v>
      </c>
      <c r="D23" s="143" t="s">
        <v>1602</v>
      </c>
      <c r="E23" s="143">
        <v>1975</v>
      </c>
      <c r="F23" s="143" t="s">
        <v>1557</v>
      </c>
      <c r="G23" s="143" t="s">
        <v>1558</v>
      </c>
      <c r="J23" s="128">
        <v>11</v>
      </c>
    </row>
    <row r="24" spans="1:10" hidden="1">
      <c r="A24" s="144" t="s">
        <v>200</v>
      </c>
      <c r="B24" s="144" t="s">
        <v>46</v>
      </c>
      <c r="C24" s="144">
        <v>1</v>
      </c>
      <c r="D24" s="144" t="s">
        <v>655</v>
      </c>
      <c r="E24" s="144">
        <v>1969</v>
      </c>
      <c r="F24" s="144" t="s">
        <v>588</v>
      </c>
      <c r="G24" s="144" t="s">
        <v>1523</v>
      </c>
      <c r="J24" s="113">
        <v>20</v>
      </c>
    </row>
    <row r="25" spans="1:10" hidden="1">
      <c r="A25" s="143" t="s">
        <v>163</v>
      </c>
      <c r="B25" s="143" t="s">
        <v>46</v>
      </c>
      <c r="C25" s="143">
        <v>2</v>
      </c>
      <c r="D25" s="143" t="s">
        <v>401</v>
      </c>
      <c r="E25" s="143">
        <v>1969</v>
      </c>
      <c r="F25" s="143" t="s">
        <v>641</v>
      </c>
      <c r="G25" s="143" t="s">
        <v>642</v>
      </c>
      <c r="J25">
        <v>18</v>
      </c>
    </row>
    <row r="26" spans="1:10" hidden="1">
      <c r="A26" s="143" t="s">
        <v>209</v>
      </c>
      <c r="B26" s="143" t="s">
        <v>46</v>
      </c>
      <c r="C26" s="143">
        <v>3</v>
      </c>
      <c r="D26" s="143" t="s">
        <v>935</v>
      </c>
      <c r="E26" s="143">
        <v>1969</v>
      </c>
      <c r="F26" s="143" t="s">
        <v>588</v>
      </c>
      <c r="G26" s="143" t="s">
        <v>1523</v>
      </c>
      <c r="J26">
        <v>16</v>
      </c>
    </row>
    <row r="27" spans="1:10" hidden="1">
      <c r="A27" s="143" t="s">
        <v>168</v>
      </c>
      <c r="B27" s="143" t="s">
        <v>46</v>
      </c>
      <c r="C27" s="143">
        <v>4</v>
      </c>
      <c r="D27" s="143" t="s">
        <v>826</v>
      </c>
      <c r="E27" s="143">
        <v>1972</v>
      </c>
      <c r="F27" s="143" t="s">
        <v>588</v>
      </c>
      <c r="G27" s="143" t="s">
        <v>1523</v>
      </c>
      <c r="J27">
        <v>15</v>
      </c>
    </row>
    <row r="28" spans="1:10" hidden="1">
      <c r="A28" s="143" t="s">
        <v>217</v>
      </c>
      <c r="B28" s="143" t="s">
        <v>46</v>
      </c>
      <c r="C28" s="143">
        <v>5</v>
      </c>
      <c r="D28" s="143" t="s">
        <v>1603</v>
      </c>
      <c r="E28" s="143">
        <v>1971</v>
      </c>
      <c r="F28" s="143" t="s">
        <v>1479</v>
      </c>
      <c r="G28" s="143" t="s">
        <v>1480</v>
      </c>
      <c r="J28">
        <v>14</v>
      </c>
    </row>
    <row r="29" spans="1:10" hidden="1">
      <c r="A29" s="144" t="s">
        <v>171</v>
      </c>
      <c r="B29" s="144" t="s">
        <v>55</v>
      </c>
      <c r="C29" s="144">
        <v>1</v>
      </c>
      <c r="D29" s="144" t="s">
        <v>402</v>
      </c>
      <c r="E29" s="144">
        <v>1966</v>
      </c>
      <c r="F29" s="144" t="s">
        <v>641</v>
      </c>
      <c r="G29" s="144" t="s">
        <v>642</v>
      </c>
      <c r="J29" s="113">
        <v>20</v>
      </c>
    </row>
    <row r="30" spans="1:10" hidden="1">
      <c r="A30" s="143" t="s">
        <v>328</v>
      </c>
      <c r="B30" s="143" t="s">
        <v>55</v>
      </c>
      <c r="C30" s="143">
        <v>2</v>
      </c>
      <c r="D30" s="143" t="s">
        <v>1593</v>
      </c>
      <c r="E30" s="143">
        <v>1967</v>
      </c>
      <c r="F30" s="143" t="s">
        <v>588</v>
      </c>
      <c r="G30" s="143" t="s">
        <v>1523</v>
      </c>
      <c r="J30">
        <v>18</v>
      </c>
    </row>
    <row r="31" spans="1:10" hidden="1">
      <c r="A31" s="143" t="s">
        <v>380</v>
      </c>
      <c r="B31" s="143" t="s">
        <v>55</v>
      </c>
      <c r="C31" s="143">
        <v>3</v>
      </c>
      <c r="D31" s="143" t="s">
        <v>1335</v>
      </c>
      <c r="E31" s="143">
        <v>1965</v>
      </c>
      <c r="F31" s="143" t="s">
        <v>448</v>
      </c>
      <c r="G31" s="143" t="s">
        <v>1463</v>
      </c>
      <c r="J31">
        <v>16</v>
      </c>
    </row>
    <row r="32" spans="1:10" hidden="1">
      <c r="A32" s="143" t="s">
        <v>146</v>
      </c>
      <c r="B32" s="143" t="s">
        <v>55</v>
      </c>
      <c r="C32" s="143">
        <v>4</v>
      </c>
      <c r="D32" s="143" t="s">
        <v>1347</v>
      </c>
      <c r="E32" s="143">
        <v>1967</v>
      </c>
      <c r="F32" s="143" t="s">
        <v>469</v>
      </c>
      <c r="G32" s="143" t="s">
        <v>470</v>
      </c>
      <c r="J32">
        <v>14</v>
      </c>
    </row>
    <row r="33" spans="1:10" hidden="1">
      <c r="A33" s="144" t="s">
        <v>219</v>
      </c>
      <c r="B33" s="144" t="s">
        <v>62</v>
      </c>
      <c r="C33" s="144">
        <v>1</v>
      </c>
      <c r="D33" s="144" t="s">
        <v>1605</v>
      </c>
      <c r="E33" s="144">
        <v>1962</v>
      </c>
      <c r="F33" s="144" t="s">
        <v>496</v>
      </c>
      <c r="G33" s="144" t="s">
        <v>497</v>
      </c>
      <c r="J33" s="113">
        <v>20</v>
      </c>
    </row>
    <row r="34" spans="1:10" hidden="1">
      <c r="A34" s="143" t="s">
        <v>221</v>
      </c>
      <c r="B34" s="143" t="s">
        <v>62</v>
      </c>
      <c r="C34" s="143">
        <v>2</v>
      </c>
      <c r="D34" s="143" t="s">
        <v>1609</v>
      </c>
      <c r="E34" s="143">
        <v>1958</v>
      </c>
      <c r="F34" s="143" t="s">
        <v>1479</v>
      </c>
      <c r="G34" s="143" t="s">
        <v>1480</v>
      </c>
      <c r="J34">
        <v>18</v>
      </c>
    </row>
    <row r="35" spans="1:10" hidden="1">
      <c r="A35" s="143" t="s">
        <v>334</v>
      </c>
      <c r="B35" s="143" t="s">
        <v>62</v>
      </c>
      <c r="C35" s="143">
        <v>3</v>
      </c>
      <c r="D35" s="143" t="s">
        <v>1612</v>
      </c>
      <c r="E35" s="143">
        <v>1958</v>
      </c>
      <c r="F35" s="143" t="s">
        <v>1537</v>
      </c>
      <c r="G35" s="143" t="s">
        <v>1538</v>
      </c>
      <c r="J35">
        <v>16</v>
      </c>
    </row>
    <row r="36" spans="1:10" hidden="1">
      <c r="A36" s="144" t="s">
        <v>173</v>
      </c>
      <c r="B36" s="144" t="s">
        <v>66</v>
      </c>
      <c r="C36" s="144">
        <v>1</v>
      </c>
      <c r="D36" s="144" t="s">
        <v>1607</v>
      </c>
      <c r="E36" s="144">
        <v>1954</v>
      </c>
      <c r="F36" s="144" t="s">
        <v>1479</v>
      </c>
      <c r="G36" s="144" t="s">
        <v>1480</v>
      </c>
      <c r="J36" s="113">
        <v>20</v>
      </c>
    </row>
    <row r="37" spans="1:10">
      <c r="A37" s="144" t="s">
        <v>443</v>
      </c>
      <c r="B37" s="144" t="s">
        <v>78</v>
      </c>
      <c r="C37" s="144">
        <v>1</v>
      </c>
      <c r="D37" s="144" t="s">
        <v>1460</v>
      </c>
      <c r="E37" s="144">
        <v>1989</v>
      </c>
      <c r="F37" s="144" t="s">
        <v>1461</v>
      </c>
      <c r="G37" s="144" t="s">
        <v>1462</v>
      </c>
      <c r="J37" s="113">
        <v>40</v>
      </c>
    </row>
    <row r="38" spans="1:10">
      <c r="A38" s="143" t="s">
        <v>444</v>
      </c>
      <c r="B38" s="143" t="s">
        <v>78</v>
      </c>
      <c r="C38" s="143">
        <v>2</v>
      </c>
      <c r="D38" s="143" t="s">
        <v>447</v>
      </c>
      <c r="E38" s="143">
        <v>1983</v>
      </c>
      <c r="F38" s="143" t="s">
        <v>448</v>
      </c>
      <c r="G38" s="143" t="s">
        <v>1463</v>
      </c>
      <c r="J38" s="110">
        <v>38</v>
      </c>
    </row>
    <row r="39" spans="1:10">
      <c r="A39" s="143" t="s">
        <v>125</v>
      </c>
      <c r="B39" s="143" t="s">
        <v>78</v>
      </c>
      <c r="C39" s="143">
        <v>3</v>
      </c>
      <c r="D39" s="143" t="s">
        <v>453</v>
      </c>
      <c r="E39" s="143">
        <v>1992</v>
      </c>
      <c r="F39" s="143" t="s">
        <v>445</v>
      </c>
      <c r="G39" s="143" t="s">
        <v>446</v>
      </c>
      <c r="J39" s="110">
        <v>36</v>
      </c>
    </row>
    <row r="40" spans="1:10">
      <c r="A40" s="143" t="s">
        <v>126</v>
      </c>
      <c r="B40" s="143" t="s">
        <v>78</v>
      </c>
      <c r="C40" s="143">
        <v>4</v>
      </c>
      <c r="D40" s="143" t="s">
        <v>450</v>
      </c>
      <c r="E40" s="143">
        <v>1989</v>
      </c>
      <c r="F40" s="143" t="s">
        <v>451</v>
      </c>
      <c r="G40" s="143" t="s">
        <v>452</v>
      </c>
      <c r="J40" s="110">
        <v>35</v>
      </c>
    </row>
    <row r="41" spans="1:10">
      <c r="A41" s="143" t="s">
        <v>454</v>
      </c>
      <c r="B41" s="143" t="s">
        <v>78</v>
      </c>
      <c r="C41" s="143">
        <v>5</v>
      </c>
      <c r="D41" s="143" t="s">
        <v>1467</v>
      </c>
      <c r="E41" s="143">
        <v>1989</v>
      </c>
      <c r="F41" s="143" t="s">
        <v>641</v>
      </c>
      <c r="G41" s="143" t="s">
        <v>642</v>
      </c>
      <c r="J41" s="110">
        <v>34</v>
      </c>
    </row>
    <row r="42" spans="1:10">
      <c r="A42" s="143" t="s">
        <v>152</v>
      </c>
      <c r="B42" s="143" t="s">
        <v>78</v>
      </c>
      <c r="C42" s="143">
        <v>6</v>
      </c>
      <c r="D42" s="143" t="s">
        <v>516</v>
      </c>
      <c r="E42" s="143">
        <v>1986</v>
      </c>
      <c r="F42" s="143" t="s">
        <v>517</v>
      </c>
      <c r="G42" s="143" t="s">
        <v>518</v>
      </c>
      <c r="J42" s="110">
        <v>33</v>
      </c>
    </row>
    <row r="43" spans="1:10">
      <c r="A43" s="143" t="s">
        <v>315</v>
      </c>
      <c r="B43" s="143" t="s">
        <v>78</v>
      </c>
      <c r="C43" s="143">
        <v>7</v>
      </c>
      <c r="D43" s="143" t="s">
        <v>408</v>
      </c>
      <c r="E43" s="143">
        <v>1987</v>
      </c>
      <c r="F43" s="143" t="s">
        <v>478</v>
      </c>
      <c r="G43" s="143" t="s">
        <v>479</v>
      </c>
      <c r="J43" s="110">
        <v>32</v>
      </c>
    </row>
    <row r="44" spans="1:10">
      <c r="A44" s="143" t="s">
        <v>187</v>
      </c>
      <c r="B44" s="143" t="s">
        <v>78</v>
      </c>
      <c r="C44" s="143">
        <v>8</v>
      </c>
      <c r="D44" s="143" t="s">
        <v>1493</v>
      </c>
      <c r="E44" s="143">
        <v>1986</v>
      </c>
      <c r="F44" s="143" t="s">
        <v>962</v>
      </c>
      <c r="G44" s="143" t="s">
        <v>963</v>
      </c>
      <c r="J44" s="110">
        <v>31</v>
      </c>
    </row>
    <row r="45" spans="1:10">
      <c r="A45" s="143" t="s">
        <v>190</v>
      </c>
      <c r="B45" s="143" t="s">
        <v>78</v>
      </c>
      <c r="C45" s="143">
        <v>9</v>
      </c>
      <c r="D45" s="143" t="s">
        <v>1497</v>
      </c>
      <c r="E45" s="143">
        <v>1984</v>
      </c>
      <c r="F45" s="143" t="s">
        <v>1498</v>
      </c>
      <c r="G45" s="143" t="s">
        <v>1499</v>
      </c>
      <c r="J45" s="110">
        <v>30</v>
      </c>
    </row>
    <row r="46" spans="1:10">
      <c r="A46" s="143" t="s">
        <v>194</v>
      </c>
      <c r="B46" s="143" t="s">
        <v>78</v>
      </c>
      <c r="C46" s="143">
        <v>10</v>
      </c>
      <c r="D46" s="143" t="s">
        <v>575</v>
      </c>
      <c r="E46" s="143">
        <v>1987</v>
      </c>
      <c r="F46" s="143" t="s">
        <v>549</v>
      </c>
      <c r="G46" s="143" t="s">
        <v>550</v>
      </c>
      <c r="J46" s="110">
        <v>29</v>
      </c>
    </row>
    <row r="47" spans="1:10">
      <c r="A47" s="143" t="s">
        <v>319</v>
      </c>
      <c r="B47" s="143" t="s">
        <v>78</v>
      </c>
      <c r="C47" s="143">
        <v>11</v>
      </c>
      <c r="D47" s="143" t="s">
        <v>679</v>
      </c>
      <c r="E47" s="143">
        <v>1993</v>
      </c>
      <c r="F47" s="143" t="s">
        <v>451</v>
      </c>
      <c r="G47" s="143" t="s">
        <v>452</v>
      </c>
      <c r="J47" s="110">
        <v>28</v>
      </c>
    </row>
    <row r="48" spans="1:10">
      <c r="A48" s="143" t="s">
        <v>162</v>
      </c>
      <c r="B48" s="143" t="s">
        <v>78</v>
      </c>
      <c r="C48" s="143">
        <v>12</v>
      </c>
      <c r="D48" s="143" t="s">
        <v>1565</v>
      </c>
      <c r="E48" s="143">
        <v>1988</v>
      </c>
      <c r="F48" s="143" t="s">
        <v>445</v>
      </c>
      <c r="G48" s="143" t="s">
        <v>446</v>
      </c>
      <c r="J48" s="110">
        <v>27</v>
      </c>
    </row>
    <row r="49" spans="1:10">
      <c r="A49" s="143" t="s">
        <v>166</v>
      </c>
      <c r="B49" s="143" t="s">
        <v>78</v>
      </c>
      <c r="C49" s="143">
        <v>13</v>
      </c>
      <c r="D49" s="143" t="s">
        <v>1578</v>
      </c>
      <c r="E49" s="143">
        <v>1984</v>
      </c>
      <c r="F49" s="143" t="s">
        <v>641</v>
      </c>
      <c r="G49" s="143" t="s">
        <v>642</v>
      </c>
      <c r="J49" s="110">
        <v>26</v>
      </c>
    </row>
    <row r="50" spans="1:10">
      <c r="A50" s="144" t="s">
        <v>181</v>
      </c>
      <c r="B50" s="144" t="s">
        <v>85</v>
      </c>
      <c r="C50" s="144">
        <v>1</v>
      </c>
      <c r="D50" s="144" t="s">
        <v>1468</v>
      </c>
      <c r="E50" s="144">
        <v>1982</v>
      </c>
      <c r="F50" s="144" t="s">
        <v>1469</v>
      </c>
      <c r="G50" s="144" t="s">
        <v>1470</v>
      </c>
      <c r="J50" s="113">
        <v>40</v>
      </c>
    </row>
    <row r="51" spans="1:10">
      <c r="A51" s="143" t="s">
        <v>484</v>
      </c>
      <c r="B51" s="143" t="s">
        <v>85</v>
      </c>
      <c r="C51" s="143">
        <v>2</v>
      </c>
      <c r="D51" s="143" t="s">
        <v>1477</v>
      </c>
      <c r="E51" s="143">
        <v>1982</v>
      </c>
      <c r="F51" s="143" t="s">
        <v>458</v>
      </c>
      <c r="G51" s="143" t="s">
        <v>459</v>
      </c>
      <c r="J51" s="110">
        <v>38</v>
      </c>
    </row>
    <row r="52" spans="1:10">
      <c r="A52" s="143" t="s">
        <v>155</v>
      </c>
      <c r="B52" s="143" t="s">
        <v>85</v>
      </c>
      <c r="C52" s="143">
        <v>3</v>
      </c>
      <c r="D52" s="143" t="s">
        <v>1486</v>
      </c>
      <c r="E52" s="143">
        <v>1979</v>
      </c>
      <c r="F52" s="143" t="s">
        <v>445</v>
      </c>
      <c r="G52" s="143" t="s">
        <v>446</v>
      </c>
      <c r="J52" s="110">
        <v>36</v>
      </c>
    </row>
    <row r="53" spans="1:10">
      <c r="A53" s="143" t="s">
        <v>132</v>
      </c>
      <c r="B53" s="143" t="s">
        <v>85</v>
      </c>
      <c r="C53" s="143">
        <v>4</v>
      </c>
      <c r="D53" s="143" t="s">
        <v>640</v>
      </c>
      <c r="E53" s="143">
        <v>1979</v>
      </c>
      <c r="F53" s="143" t="s">
        <v>641</v>
      </c>
      <c r="G53" s="143" t="s">
        <v>642</v>
      </c>
      <c r="J53" s="110">
        <v>35</v>
      </c>
    </row>
    <row r="54" spans="1:10">
      <c r="A54" s="143" t="s">
        <v>133</v>
      </c>
      <c r="B54" s="143" t="s">
        <v>85</v>
      </c>
      <c r="C54" s="143">
        <v>5</v>
      </c>
      <c r="D54" s="143" t="s">
        <v>707</v>
      </c>
      <c r="E54" s="143">
        <v>1979</v>
      </c>
      <c r="F54" s="143" t="s">
        <v>689</v>
      </c>
      <c r="G54" s="143" t="s">
        <v>690</v>
      </c>
      <c r="J54" s="110">
        <v>34</v>
      </c>
    </row>
    <row r="55" spans="1:10">
      <c r="A55" s="143" t="s">
        <v>157</v>
      </c>
      <c r="B55" s="143" t="s">
        <v>85</v>
      </c>
      <c r="C55" s="143">
        <v>6</v>
      </c>
      <c r="D55" s="143" t="s">
        <v>1494</v>
      </c>
      <c r="E55" s="143">
        <v>1982</v>
      </c>
      <c r="F55" s="143" t="s">
        <v>641</v>
      </c>
      <c r="G55" s="143" t="s">
        <v>642</v>
      </c>
      <c r="J55" s="110">
        <v>33</v>
      </c>
    </row>
    <row r="56" spans="1:10">
      <c r="A56" s="143" t="s">
        <v>135</v>
      </c>
      <c r="B56" s="143" t="s">
        <v>85</v>
      </c>
      <c r="C56" s="143">
        <v>7</v>
      </c>
      <c r="D56" s="143" t="s">
        <v>1504</v>
      </c>
      <c r="E56" s="143">
        <v>1981</v>
      </c>
      <c r="F56" s="143" t="s">
        <v>1505</v>
      </c>
      <c r="G56" s="143" t="s">
        <v>1506</v>
      </c>
      <c r="J56" s="110">
        <v>32</v>
      </c>
    </row>
    <row r="57" spans="1:10">
      <c r="A57" s="143" t="s">
        <v>559</v>
      </c>
      <c r="B57" s="143" t="s">
        <v>85</v>
      </c>
      <c r="C57" s="143">
        <v>8</v>
      </c>
      <c r="D57" s="143" t="s">
        <v>561</v>
      </c>
      <c r="E57" s="143">
        <v>1982</v>
      </c>
      <c r="F57" s="143" t="s">
        <v>562</v>
      </c>
      <c r="G57" s="143" t="s">
        <v>563</v>
      </c>
      <c r="J57" s="110">
        <v>31</v>
      </c>
    </row>
    <row r="58" spans="1:10">
      <c r="A58" s="143" t="s">
        <v>317</v>
      </c>
      <c r="B58" s="143" t="s">
        <v>85</v>
      </c>
      <c r="C58" s="143">
        <v>9</v>
      </c>
      <c r="D58" s="143" t="s">
        <v>1515</v>
      </c>
      <c r="E58" s="143">
        <v>1981</v>
      </c>
      <c r="F58" s="143" t="s">
        <v>962</v>
      </c>
      <c r="G58" s="143" t="s">
        <v>963</v>
      </c>
      <c r="J58" s="110">
        <v>30</v>
      </c>
    </row>
    <row r="59" spans="1:10">
      <c r="A59" s="143" t="s">
        <v>197</v>
      </c>
      <c r="B59" s="143" t="s">
        <v>85</v>
      </c>
      <c r="C59" s="143">
        <v>10</v>
      </c>
      <c r="D59" s="143" t="s">
        <v>601</v>
      </c>
      <c r="E59" s="143">
        <v>1980</v>
      </c>
      <c r="F59" s="143" t="s">
        <v>602</v>
      </c>
      <c r="G59" s="143" t="s">
        <v>603</v>
      </c>
      <c r="J59" s="110">
        <v>29</v>
      </c>
    </row>
    <row r="60" spans="1:10">
      <c r="A60" s="143" t="s">
        <v>363</v>
      </c>
      <c r="B60" s="143" t="s">
        <v>85</v>
      </c>
      <c r="C60" s="143">
        <v>11</v>
      </c>
      <c r="D60" s="143" t="s">
        <v>667</v>
      </c>
      <c r="E60" s="143">
        <v>1979</v>
      </c>
      <c r="F60" s="143" t="s">
        <v>668</v>
      </c>
      <c r="G60" s="143" t="s">
        <v>1522</v>
      </c>
      <c r="J60" s="110">
        <v>28</v>
      </c>
    </row>
    <row r="61" spans="1:10">
      <c r="A61" s="143" t="s">
        <v>202</v>
      </c>
      <c r="B61" s="143" t="s">
        <v>85</v>
      </c>
      <c r="C61" s="143">
        <v>13</v>
      </c>
      <c r="D61" s="143" t="s">
        <v>1544</v>
      </c>
      <c r="E61" s="143">
        <v>1981</v>
      </c>
      <c r="F61" s="143" t="s">
        <v>733</v>
      </c>
      <c r="G61" s="143" t="s">
        <v>734</v>
      </c>
      <c r="J61" s="110">
        <v>27</v>
      </c>
    </row>
    <row r="62" spans="1:10">
      <c r="A62" s="143" t="s">
        <v>204</v>
      </c>
      <c r="B62" s="143" t="s">
        <v>85</v>
      </c>
      <c r="C62" s="143">
        <v>14</v>
      </c>
      <c r="D62" s="143" t="s">
        <v>1551</v>
      </c>
      <c r="E62" s="143">
        <v>1979</v>
      </c>
      <c r="F62" s="143" t="s">
        <v>1488</v>
      </c>
      <c r="G62" s="143" t="s">
        <v>1489</v>
      </c>
      <c r="J62" s="110">
        <v>26</v>
      </c>
    </row>
    <row r="63" spans="1:10">
      <c r="A63" s="143" t="s">
        <v>270</v>
      </c>
      <c r="B63" s="143" t="s">
        <v>85</v>
      </c>
      <c r="C63" s="143">
        <v>15</v>
      </c>
      <c r="D63" s="143" t="s">
        <v>839</v>
      </c>
      <c r="E63" s="143">
        <v>1978</v>
      </c>
      <c r="F63" s="143" t="s">
        <v>481</v>
      </c>
      <c r="G63" s="143" t="s">
        <v>482</v>
      </c>
      <c r="J63" s="110">
        <v>25</v>
      </c>
    </row>
    <row r="64" spans="1:10">
      <c r="A64" s="143" t="s">
        <v>370</v>
      </c>
      <c r="B64" s="143" t="s">
        <v>85</v>
      </c>
      <c r="C64" s="143">
        <v>18</v>
      </c>
      <c r="D64" s="143" t="s">
        <v>1576</v>
      </c>
      <c r="E64" s="143">
        <v>1980</v>
      </c>
      <c r="F64" s="143" t="s">
        <v>1488</v>
      </c>
      <c r="G64" s="143" t="s">
        <v>1489</v>
      </c>
      <c r="J64" s="110">
        <v>24</v>
      </c>
    </row>
    <row r="65" spans="1:10">
      <c r="A65" s="143" t="s">
        <v>210</v>
      </c>
      <c r="B65" s="143" t="s">
        <v>85</v>
      </c>
      <c r="C65" s="143">
        <v>19</v>
      </c>
      <c r="D65" s="143" t="s">
        <v>1577</v>
      </c>
      <c r="E65" s="143">
        <v>1981</v>
      </c>
      <c r="F65" s="143" t="s">
        <v>641</v>
      </c>
      <c r="G65" s="143" t="s">
        <v>642</v>
      </c>
      <c r="J65" s="110">
        <v>23</v>
      </c>
    </row>
    <row r="66" spans="1:10">
      <c r="A66" s="143" t="s">
        <v>167</v>
      </c>
      <c r="B66" s="143" t="s">
        <v>85</v>
      </c>
      <c r="C66" s="143">
        <v>20</v>
      </c>
      <c r="D66" s="143" t="s">
        <v>1581</v>
      </c>
      <c r="E66" s="143">
        <v>1980</v>
      </c>
      <c r="F66" s="143" t="s">
        <v>1582</v>
      </c>
      <c r="G66" s="143" t="s">
        <v>1583</v>
      </c>
      <c r="J66" s="110">
        <v>22</v>
      </c>
    </row>
    <row r="67" spans="1:10">
      <c r="A67" s="143" t="s">
        <v>214</v>
      </c>
      <c r="B67" s="143" t="s">
        <v>85</v>
      </c>
      <c r="C67" s="143">
        <v>22</v>
      </c>
      <c r="D67" s="143" t="s">
        <v>1595</v>
      </c>
      <c r="E67" s="143">
        <v>1978</v>
      </c>
      <c r="F67" s="143" t="s">
        <v>1596</v>
      </c>
      <c r="G67" s="143" t="s">
        <v>1597</v>
      </c>
      <c r="J67" s="110">
        <v>21</v>
      </c>
    </row>
    <row r="68" spans="1:10">
      <c r="A68" s="144" t="s">
        <v>150</v>
      </c>
      <c r="B68" s="144" t="s">
        <v>88</v>
      </c>
      <c r="C68" s="144">
        <v>1</v>
      </c>
      <c r="D68" s="144" t="s">
        <v>1464</v>
      </c>
      <c r="E68" s="144">
        <v>1973</v>
      </c>
      <c r="F68" s="144" t="s">
        <v>1465</v>
      </c>
      <c r="G68" s="144" t="s">
        <v>1466</v>
      </c>
      <c r="J68" s="113">
        <v>40</v>
      </c>
    </row>
    <row r="69" spans="1:10">
      <c r="A69" s="143" t="s">
        <v>151</v>
      </c>
      <c r="B69" s="143" t="s">
        <v>88</v>
      </c>
      <c r="C69" s="143">
        <v>2</v>
      </c>
      <c r="D69" s="143" t="s">
        <v>429</v>
      </c>
      <c r="E69" s="143">
        <v>1976</v>
      </c>
      <c r="F69" s="143" t="s">
        <v>458</v>
      </c>
      <c r="G69" s="143" t="s">
        <v>459</v>
      </c>
      <c r="J69" s="110">
        <v>38</v>
      </c>
    </row>
    <row r="70" spans="1:10">
      <c r="A70" s="143" t="s">
        <v>128</v>
      </c>
      <c r="B70" s="143" t="s">
        <v>88</v>
      </c>
      <c r="C70" s="143">
        <v>3</v>
      </c>
      <c r="D70" s="143" t="s">
        <v>1475</v>
      </c>
      <c r="E70" s="143">
        <v>1977</v>
      </c>
      <c r="F70" s="143" t="s">
        <v>478</v>
      </c>
      <c r="G70" s="143" t="s">
        <v>479</v>
      </c>
      <c r="J70" s="110">
        <v>36</v>
      </c>
    </row>
    <row r="71" spans="1:10">
      <c r="A71" s="143" t="s">
        <v>245</v>
      </c>
      <c r="B71" s="143" t="s">
        <v>88</v>
      </c>
      <c r="C71" s="143">
        <v>4</v>
      </c>
      <c r="D71" s="143" t="s">
        <v>409</v>
      </c>
      <c r="E71" s="143">
        <v>1974</v>
      </c>
      <c r="F71" s="143" t="s">
        <v>478</v>
      </c>
      <c r="G71" s="143" t="s">
        <v>479</v>
      </c>
      <c r="J71" s="110">
        <v>35</v>
      </c>
    </row>
    <row r="72" spans="1:10">
      <c r="A72" s="143" t="s">
        <v>184</v>
      </c>
      <c r="B72" s="143" t="s">
        <v>88</v>
      </c>
      <c r="C72" s="143">
        <v>5</v>
      </c>
      <c r="D72" s="143" t="s">
        <v>1476</v>
      </c>
      <c r="E72" s="143">
        <v>1974</v>
      </c>
      <c r="F72" s="143" t="s">
        <v>451</v>
      </c>
      <c r="G72" s="143" t="s">
        <v>452</v>
      </c>
      <c r="J72" s="110">
        <v>34</v>
      </c>
    </row>
    <row r="73" spans="1:10">
      <c r="A73" s="143" t="s">
        <v>185</v>
      </c>
      <c r="B73" s="143" t="s">
        <v>88</v>
      </c>
      <c r="C73" s="143">
        <v>6</v>
      </c>
      <c r="D73" s="143" t="s">
        <v>428</v>
      </c>
      <c r="E73" s="143">
        <v>1977</v>
      </c>
      <c r="F73" s="143" t="s">
        <v>469</v>
      </c>
      <c r="G73" s="143" t="s">
        <v>470</v>
      </c>
      <c r="J73" s="110">
        <v>33</v>
      </c>
    </row>
    <row r="74" spans="1:10">
      <c r="A74" s="143" t="s">
        <v>505</v>
      </c>
      <c r="B74" s="143" t="s">
        <v>88</v>
      </c>
      <c r="C74" s="143">
        <v>7</v>
      </c>
      <c r="D74" s="143" t="s">
        <v>1487</v>
      </c>
      <c r="E74" s="143">
        <v>1975</v>
      </c>
      <c r="F74" s="143" t="s">
        <v>1488</v>
      </c>
      <c r="G74" s="143" t="s">
        <v>1489</v>
      </c>
      <c r="J74" s="110">
        <v>32</v>
      </c>
    </row>
    <row r="75" spans="1:10">
      <c r="A75" s="143" t="s">
        <v>250</v>
      </c>
      <c r="B75" s="143" t="s">
        <v>88</v>
      </c>
      <c r="C75" s="143">
        <v>8</v>
      </c>
      <c r="D75" s="143" t="s">
        <v>480</v>
      </c>
      <c r="E75" s="143">
        <v>1976</v>
      </c>
      <c r="F75" s="143" t="s">
        <v>481</v>
      </c>
      <c r="G75" s="143" t="s">
        <v>482</v>
      </c>
      <c r="J75" s="110">
        <v>31</v>
      </c>
    </row>
    <row r="76" spans="1:10">
      <c r="A76" s="143" t="s">
        <v>186</v>
      </c>
      <c r="B76" s="143" t="s">
        <v>88</v>
      </c>
      <c r="C76" s="143">
        <v>9</v>
      </c>
      <c r="D76" s="143" t="s">
        <v>1492</v>
      </c>
      <c r="E76" s="143">
        <v>1974</v>
      </c>
      <c r="F76" s="143" t="s">
        <v>496</v>
      </c>
      <c r="G76" s="143" t="s">
        <v>497</v>
      </c>
      <c r="J76" s="110">
        <v>30</v>
      </c>
    </row>
    <row r="77" spans="1:10">
      <c r="A77" s="143" t="s">
        <v>188</v>
      </c>
      <c r="B77" s="143" t="s">
        <v>88</v>
      </c>
      <c r="C77" s="143">
        <v>10</v>
      </c>
      <c r="D77" s="143" t="s">
        <v>545</v>
      </c>
      <c r="E77" s="143">
        <v>1973</v>
      </c>
      <c r="F77" s="143" t="s">
        <v>546</v>
      </c>
      <c r="G77" s="143" t="s">
        <v>547</v>
      </c>
      <c r="J77" s="110">
        <v>29</v>
      </c>
    </row>
    <row r="78" spans="1:10">
      <c r="A78" s="143" t="s">
        <v>158</v>
      </c>
      <c r="B78" s="143" t="s">
        <v>88</v>
      </c>
      <c r="C78" s="143">
        <v>11</v>
      </c>
      <c r="D78" s="143" t="s">
        <v>1495</v>
      </c>
      <c r="E78" s="143">
        <v>1974</v>
      </c>
      <c r="F78" s="143" t="s">
        <v>733</v>
      </c>
      <c r="G78" s="143" t="s">
        <v>734</v>
      </c>
      <c r="J78" s="110">
        <v>28</v>
      </c>
    </row>
    <row r="79" spans="1:10">
      <c r="A79" s="143" t="s">
        <v>252</v>
      </c>
      <c r="B79" s="143" t="s">
        <v>88</v>
      </c>
      <c r="C79" s="143">
        <v>12</v>
      </c>
      <c r="D79" s="143" t="s">
        <v>530</v>
      </c>
      <c r="E79" s="143">
        <v>1977</v>
      </c>
      <c r="F79" s="143" t="s">
        <v>531</v>
      </c>
      <c r="G79" s="143" t="s">
        <v>1496</v>
      </c>
      <c r="J79" s="110">
        <v>27</v>
      </c>
    </row>
    <row r="80" spans="1:10">
      <c r="A80" s="143" t="s">
        <v>195</v>
      </c>
      <c r="B80" s="143" t="s">
        <v>88</v>
      </c>
      <c r="C80" s="143">
        <v>13</v>
      </c>
      <c r="D80" s="143" t="s">
        <v>434</v>
      </c>
      <c r="E80" s="143">
        <v>1974</v>
      </c>
      <c r="F80" s="143" t="s">
        <v>445</v>
      </c>
      <c r="G80" s="143" t="s">
        <v>446</v>
      </c>
      <c r="J80" s="110">
        <v>26</v>
      </c>
    </row>
    <row r="81" spans="1:10">
      <c r="A81" s="143" t="s">
        <v>362</v>
      </c>
      <c r="B81" s="143" t="s">
        <v>88</v>
      </c>
      <c r="C81" s="143">
        <v>14</v>
      </c>
      <c r="D81" s="143" t="s">
        <v>1517</v>
      </c>
      <c r="E81" s="143">
        <v>1975</v>
      </c>
      <c r="F81" s="143" t="s">
        <v>1488</v>
      </c>
      <c r="G81" s="143" t="s">
        <v>1489</v>
      </c>
      <c r="J81" s="110">
        <v>25</v>
      </c>
    </row>
    <row r="82" spans="1:10">
      <c r="A82" s="143" t="s">
        <v>139</v>
      </c>
      <c r="B82" s="143" t="s">
        <v>88</v>
      </c>
      <c r="C82" s="143">
        <v>15</v>
      </c>
      <c r="D82" s="143" t="s">
        <v>1519</v>
      </c>
      <c r="E82" s="143">
        <v>1975</v>
      </c>
      <c r="F82" s="143" t="s">
        <v>445</v>
      </c>
      <c r="G82" s="143" t="s">
        <v>446</v>
      </c>
      <c r="J82" s="110">
        <v>24</v>
      </c>
    </row>
    <row r="83" spans="1:10">
      <c r="A83" s="143" t="s">
        <v>320</v>
      </c>
      <c r="B83" s="143" t="s">
        <v>88</v>
      </c>
      <c r="C83" s="143">
        <v>16</v>
      </c>
      <c r="D83" s="143" t="s">
        <v>1527</v>
      </c>
      <c r="E83" s="143">
        <v>1975</v>
      </c>
      <c r="F83" s="143" t="s">
        <v>1528</v>
      </c>
      <c r="G83" s="143" t="s">
        <v>1529</v>
      </c>
      <c r="J83" s="110">
        <v>23</v>
      </c>
    </row>
    <row r="84" spans="1:10">
      <c r="A84" s="143" t="s">
        <v>206</v>
      </c>
      <c r="B84" s="143" t="s">
        <v>88</v>
      </c>
      <c r="C84" s="143">
        <v>17</v>
      </c>
      <c r="D84" s="143" t="s">
        <v>422</v>
      </c>
      <c r="E84" s="143">
        <v>1977</v>
      </c>
      <c r="F84" s="143" t="s">
        <v>445</v>
      </c>
      <c r="G84" s="143" t="s">
        <v>446</v>
      </c>
      <c r="J84" s="110">
        <v>22</v>
      </c>
    </row>
    <row r="85" spans="1:10">
      <c r="A85" s="143" t="s">
        <v>269</v>
      </c>
      <c r="B85" s="143" t="s">
        <v>88</v>
      </c>
      <c r="C85" s="143">
        <v>18</v>
      </c>
      <c r="D85" s="143" t="s">
        <v>1563</v>
      </c>
      <c r="E85" s="143">
        <v>1977</v>
      </c>
      <c r="F85" s="143" t="s">
        <v>1546</v>
      </c>
      <c r="G85" s="143" t="s">
        <v>1547</v>
      </c>
      <c r="J85" s="110">
        <v>21</v>
      </c>
    </row>
    <row r="86" spans="1:10">
      <c r="A86" s="143" t="s">
        <v>207</v>
      </c>
      <c r="B86" s="143" t="s">
        <v>88</v>
      </c>
      <c r="C86" s="143">
        <v>19</v>
      </c>
      <c r="D86" s="143" t="s">
        <v>1569</v>
      </c>
      <c r="E86" s="143">
        <v>1975</v>
      </c>
      <c r="F86" s="143" t="s">
        <v>448</v>
      </c>
      <c r="G86" s="143" t="s">
        <v>1463</v>
      </c>
      <c r="J86" s="110">
        <v>20</v>
      </c>
    </row>
    <row r="87" spans="1:10">
      <c r="A87" s="143" t="s">
        <v>324</v>
      </c>
      <c r="B87" s="143" t="s">
        <v>88</v>
      </c>
      <c r="C87" s="143">
        <v>20</v>
      </c>
      <c r="D87" s="143" t="s">
        <v>415</v>
      </c>
      <c r="E87" s="143">
        <v>1975</v>
      </c>
      <c r="F87" s="143" t="s">
        <v>445</v>
      </c>
      <c r="G87" s="143" t="s">
        <v>446</v>
      </c>
      <c r="J87" s="110">
        <v>19</v>
      </c>
    </row>
    <row r="88" spans="1:10">
      <c r="A88" s="143" t="s">
        <v>694</v>
      </c>
      <c r="B88" s="143" t="s">
        <v>88</v>
      </c>
      <c r="C88" s="143">
        <v>22</v>
      </c>
      <c r="D88" s="143" t="s">
        <v>965</v>
      </c>
      <c r="E88" s="143">
        <v>1973</v>
      </c>
      <c r="F88" s="143" t="s">
        <v>448</v>
      </c>
      <c r="G88" s="143" t="s">
        <v>1463</v>
      </c>
      <c r="J88" s="110">
        <v>18</v>
      </c>
    </row>
    <row r="89" spans="1:10">
      <c r="A89" s="144" t="s">
        <v>180</v>
      </c>
      <c r="B89" s="144" t="s">
        <v>95</v>
      </c>
      <c r="C89" s="144">
        <v>1</v>
      </c>
      <c r="D89" s="144" t="s">
        <v>406</v>
      </c>
      <c r="E89" s="144">
        <v>1972</v>
      </c>
      <c r="F89" s="144" t="s">
        <v>445</v>
      </c>
      <c r="G89" s="144" t="s">
        <v>446</v>
      </c>
      <c r="J89" s="113">
        <v>40</v>
      </c>
    </row>
    <row r="90" spans="1:10">
      <c r="A90" s="143" t="s">
        <v>182</v>
      </c>
      <c r="B90" s="143" t="s">
        <v>95</v>
      </c>
      <c r="C90" s="143">
        <v>2</v>
      </c>
      <c r="D90" s="143" t="s">
        <v>1472</v>
      </c>
      <c r="E90" s="143">
        <v>1969</v>
      </c>
      <c r="F90" s="143" t="s">
        <v>1473</v>
      </c>
      <c r="G90" s="143" t="s">
        <v>1474</v>
      </c>
      <c r="J90" s="110">
        <v>38</v>
      </c>
    </row>
    <row r="91" spans="1:10">
      <c r="A91" s="143" t="s">
        <v>183</v>
      </c>
      <c r="B91" s="143" t="s">
        <v>95</v>
      </c>
      <c r="C91" s="143">
        <v>3</v>
      </c>
      <c r="D91" s="143" t="s">
        <v>645</v>
      </c>
      <c r="E91" s="143">
        <v>1971</v>
      </c>
      <c r="F91" s="143" t="s">
        <v>478</v>
      </c>
      <c r="G91" s="143" t="s">
        <v>479</v>
      </c>
      <c r="J91" s="110">
        <v>36</v>
      </c>
    </row>
    <row r="92" spans="1:10">
      <c r="A92" s="143" t="s">
        <v>246</v>
      </c>
      <c r="B92" s="143" t="s">
        <v>95</v>
      </c>
      <c r="C92" s="143">
        <v>4</v>
      </c>
      <c r="D92" s="143" t="s">
        <v>1478</v>
      </c>
      <c r="E92" s="143">
        <v>1970</v>
      </c>
      <c r="F92" s="143" t="s">
        <v>1479</v>
      </c>
      <c r="G92" s="143" t="s">
        <v>1480</v>
      </c>
      <c r="J92" s="110">
        <v>35</v>
      </c>
    </row>
    <row r="93" spans="1:10">
      <c r="A93" s="143" t="s">
        <v>130</v>
      </c>
      <c r="B93" s="143" t="s">
        <v>95</v>
      </c>
      <c r="C93" s="143">
        <v>5</v>
      </c>
      <c r="D93" s="143" t="s">
        <v>1481</v>
      </c>
      <c r="E93" s="143">
        <v>1969</v>
      </c>
      <c r="F93" s="143" t="s">
        <v>496</v>
      </c>
      <c r="G93" s="143" t="s">
        <v>497</v>
      </c>
      <c r="J93" s="110">
        <v>34</v>
      </c>
    </row>
    <row r="94" spans="1:10">
      <c r="A94" s="143" t="s">
        <v>154</v>
      </c>
      <c r="B94" s="143" t="s">
        <v>95</v>
      </c>
      <c r="C94" s="143">
        <v>6</v>
      </c>
      <c r="D94" s="143" t="s">
        <v>501</v>
      </c>
      <c r="E94" s="143">
        <v>1972</v>
      </c>
      <c r="F94" s="143" t="s">
        <v>476</v>
      </c>
      <c r="G94" s="143" t="s">
        <v>477</v>
      </c>
      <c r="J94" s="110">
        <v>33</v>
      </c>
    </row>
    <row r="95" spans="1:10">
      <c r="A95" s="143" t="s">
        <v>131</v>
      </c>
      <c r="B95" s="143" t="s">
        <v>95</v>
      </c>
      <c r="C95" s="143">
        <v>7</v>
      </c>
      <c r="D95" s="143" t="s">
        <v>544</v>
      </c>
      <c r="E95" s="143">
        <v>1970</v>
      </c>
      <c r="F95" s="143" t="s">
        <v>458</v>
      </c>
      <c r="G95" s="143" t="s">
        <v>459</v>
      </c>
      <c r="J95" s="110">
        <v>32</v>
      </c>
    </row>
    <row r="96" spans="1:10">
      <c r="A96" s="143" t="s">
        <v>136</v>
      </c>
      <c r="B96" s="143" t="s">
        <v>95</v>
      </c>
      <c r="C96" s="143">
        <v>8</v>
      </c>
      <c r="D96" s="143" t="s">
        <v>1507</v>
      </c>
      <c r="E96" s="143">
        <v>1972</v>
      </c>
      <c r="F96" s="143" t="s">
        <v>478</v>
      </c>
      <c r="G96" s="143" t="s">
        <v>479</v>
      </c>
      <c r="J96" s="110">
        <v>31</v>
      </c>
    </row>
    <row r="97" spans="1:10">
      <c r="A97" s="143" t="s">
        <v>192</v>
      </c>
      <c r="B97" s="143" t="s">
        <v>95</v>
      </c>
      <c r="C97" s="143">
        <v>9</v>
      </c>
      <c r="D97" s="143" t="s">
        <v>491</v>
      </c>
      <c r="E97" s="143">
        <v>1971</v>
      </c>
      <c r="F97" s="143" t="s">
        <v>478</v>
      </c>
      <c r="G97" s="143" t="s">
        <v>479</v>
      </c>
      <c r="J97" s="110">
        <v>30</v>
      </c>
    </row>
    <row r="98" spans="1:10">
      <c r="A98" s="143" t="s">
        <v>316</v>
      </c>
      <c r="B98" s="143" t="s">
        <v>95</v>
      </c>
      <c r="C98" s="143">
        <v>10</v>
      </c>
      <c r="D98" s="143" t="s">
        <v>525</v>
      </c>
      <c r="E98" s="143">
        <v>1968</v>
      </c>
      <c r="F98" s="143" t="s">
        <v>526</v>
      </c>
      <c r="G98" s="143" t="s">
        <v>527</v>
      </c>
      <c r="J98" s="110">
        <v>29</v>
      </c>
    </row>
    <row r="99" spans="1:10">
      <c r="A99" s="143" t="s">
        <v>159</v>
      </c>
      <c r="B99" s="143" t="s">
        <v>95</v>
      </c>
      <c r="C99" s="143">
        <v>11</v>
      </c>
      <c r="D99" s="143" t="s">
        <v>1516</v>
      </c>
      <c r="E99" s="143">
        <v>1969</v>
      </c>
      <c r="F99" s="143" t="s">
        <v>556</v>
      </c>
      <c r="G99" s="143" t="s">
        <v>557</v>
      </c>
      <c r="J99" s="110">
        <v>28</v>
      </c>
    </row>
    <row r="100" spans="1:10">
      <c r="A100" s="143" t="s">
        <v>196</v>
      </c>
      <c r="B100" s="143" t="s">
        <v>95</v>
      </c>
      <c r="C100" s="143">
        <v>12</v>
      </c>
      <c r="D100" s="143" t="s">
        <v>433</v>
      </c>
      <c r="E100" s="143">
        <v>1970</v>
      </c>
      <c r="F100" s="143" t="s">
        <v>445</v>
      </c>
      <c r="G100" s="143" t="s">
        <v>446</v>
      </c>
      <c r="J100" s="110">
        <v>27</v>
      </c>
    </row>
    <row r="101" spans="1:10">
      <c r="A101" s="143" t="s">
        <v>160</v>
      </c>
      <c r="B101" s="143" t="s">
        <v>95</v>
      </c>
      <c r="C101" s="143">
        <v>13</v>
      </c>
      <c r="D101" s="143" t="s">
        <v>583</v>
      </c>
      <c r="E101" s="143">
        <v>1969</v>
      </c>
      <c r="F101" s="143" t="s">
        <v>458</v>
      </c>
      <c r="G101" s="143" t="s">
        <v>459</v>
      </c>
      <c r="J101" s="110">
        <v>26</v>
      </c>
    </row>
    <row r="102" spans="1:10">
      <c r="A102" s="143" t="s">
        <v>198</v>
      </c>
      <c r="B102" s="143" t="s">
        <v>95</v>
      </c>
      <c r="C102" s="143">
        <v>14</v>
      </c>
      <c r="D102" s="143" t="s">
        <v>752</v>
      </c>
      <c r="E102" s="143">
        <v>1968</v>
      </c>
      <c r="F102" s="143" t="s">
        <v>588</v>
      </c>
      <c r="G102" s="143" t="s">
        <v>1523</v>
      </c>
      <c r="J102" s="110">
        <v>25</v>
      </c>
    </row>
    <row r="103" spans="1:10">
      <c r="A103" s="143" t="s">
        <v>140</v>
      </c>
      <c r="B103" s="143" t="s">
        <v>95</v>
      </c>
      <c r="C103" s="143">
        <v>15</v>
      </c>
      <c r="D103" s="143" t="s">
        <v>1524</v>
      </c>
      <c r="E103" s="143">
        <v>1970</v>
      </c>
      <c r="F103" s="143" t="s">
        <v>1525</v>
      </c>
      <c r="G103" s="143" t="s">
        <v>1526</v>
      </c>
      <c r="J103" s="110">
        <v>24</v>
      </c>
    </row>
    <row r="104" spans="1:10">
      <c r="A104" s="143" t="s">
        <v>321</v>
      </c>
      <c r="B104" s="143" t="s">
        <v>95</v>
      </c>
      <c r="C104" s="143">
        <v>16</v>
      </c>
      <c r="D104" s="143" t="s">
        <v>417</v>
      </c>
      <c r="E104" s="143">
        <v>1968</v>
      </c>
      <c r="F104" s="143" t="s">
        <v>448</v>
      </c>
      <c r="G104" s="143" t="s">
        <v>1463</v>
      </c>
      <c r="J104" s="110">
        <v>23</v>
      </c>
    </row>
    <row r="105" spans="1:10">
      <c r="A105" s="143" t="s">
        <v>367</v>
      </c>
      <c r="B105" s="143" t="s">
        <v>95</v>
      </c>
      <c r="C105" s="143">
        <v>17</v>
      </c>
      <c r="D105" s="143" t="s">
        <v>1540</v>
      </c>
      <c r="E105" s="143">
        <v>1969</v>
      </c>
      <c r="F105" s="143" t="s">
        <v>884</v>
      </c>
      <c r="G105" s="143" t="s">
        <v>885</v>
      </c>
      <c r="J105" s="110">
        <v>22</v>
      </c>
    </row>
    <row r="106" spans="1:10">
      <c r="A106" s="143" t="s">
        <v>205</v>
      </c>
      <c r="B106" s="143" t="s">
        <v>95</v>
      </c>
      <c r="C106" s="143">
        <v>18</v>
      </c>
      <c r="D106" s="143" t="s">
        <v>1554</v>
      </c>
      <c r="E106" s="143">
        <v>1971</v>
      </c>
      <c r="F106" s="143" t="s">
        <v>1479</v>
      </c>
      <c r="G106" s="143" t="s">
        <v>1480</v>
      </c>
      <c r="J106" s="110">
        <v>21</v>
      </c>
    </row>
    <row r="107" spans="1:10">
      <c r="A107" s="143" t="s">
        <v>322</v>
      </c>
      <c r="B107" s="143" t="s">
        <v>95</v>
      </c>
      <c r="C107" s="143">
        <v>19</v>
      </c>
      <c r="D107" s="143" t="s">
        <v>1564</v>
      </c>
      <c r="E107" s="143">
        <v>1971</v>
      </c>
      <c r="F107" s="143" t="s">
        <v>1479</v>
      </c>
      <c r="G107" s="143" t="s">
        <v>1480</v>
      </c>
      <c r="J107" s="110">
        <v>20</v>
      </c>
    </row>
    <row r="108" spans="1:10">
      <c r="A108" s="143" t="s">
        <v>274</v>
      </c>
      <c r="B108" s="143" t="s">
        <v>95</v>
      </c>
      <c r="C108" s="143">
        <v>21</v>
      </c>
      <c r="D108" s="143" t="s">
        <v>1575</v>
      </c>
      <c r="E108" s="143">
        <v>1968</v>
      </c>
      <c r="F108" s="143" t="s">
        <v>556</v>
      </c>
      <c r="G108" s="143" t="s">
        <v>557</v>
      </c>
      <c r="J108" s="110">
        <v>19</v>
      </c>
    </row>
    <row r="109" spans="1:10">
      <c r="A109" s="143" t="s">
        <v>371</v>
      </c>
      <c r="B109" s="143" t="s">
        <v>95</v>
      </c>
      <c r="C109" s="143">
        <v>22</v>
      </c>
      <c r="D109" s="143" t="s">
        <v>1579</v>
      </c>
      <c r="E109" s="143">
        <v>1968</v>
      </c>
      <c r="F109" s="143" t="s">
        <v>1479</v>
      </c>
      <c r="G109" s="143" t="s">
        <v>1480</v>
      </c>
      <c r="J109" s="110">
        <v>18</v>
      </c>
    </row>
    <row r="110" spans="1:10">
      <c r="A110" s="143" t="s">
        <v>143</v>
      </c>
      <c r="B110" s="143" t="s">
        <v>95</v>
      </c>
      <c r="C110" s="143">
        <v>23</v>
      </c>
      <c r="D110" s="143" t="s">
        <v>1586</v>
      </c>
      <c r="E110" s="143">
        <v>1970</v>
      </c>
      <c r="F110" s="143" t="s">
        <v>476</v>
      </c>
      <c r="G110" s="143" t="s">
        <v>477</v>
      </c>
      <c r="J110" s="110">
        <v>17</v>
      </c>
    </row>
    <row r="111" spans="1:10">
      <c r="A111" s="143" t="s">
        <v>144</v>
      </c>
      <c r="B111" s="143" t="s">
        <v>95</v>
      </c>
      <c r="C111" s="143">
        <v>24</v>
      </c>
      <c r="D111" s="143" t="s">
        <v>1009</v>
      </c>
      <c r="E111" s="143">
        <v>1971</v>
      </c>
      <c r="F111" s="143" t="s">
        <v>962</v>
      </c>
      <c r="G111" s="143" t="s">
        <v>963</v>
      </c>
      <c r="J111" s="110">
        <v>16</v>
      </c>
    </row>
    <row r="112" spans="1:10">
      <c r="A112" s="143" t="s">
        <v>376</v>
      </c>
      <c r="B112" s="143" t="s">
        <v>95</v>
      </c>
      <c r="C112" s="143">
        <v>25</v>
      </c>
      <c r="D112" s="143" t="s">
        <v>1592</v>
      </c>
      <c r="E112" s="143">
        <v>1969</v>
      </c>
      <c r="F112" s="143" t="s">
        <v>445</v>
      </c>
      <c r="G112" s="143" t="s">
        <v>446</v>
      </c>
      <c r="J112" s="110">
        <v>15</v>
      </c>
    </row>
    <row r="113" spans="1:10">
      <c r="A113" s="143" t="s">
        <v>215</v>
      </c>
      <c r="B113" s="143" t="s">
        <v>95</v>
      </c>
      <c r="C113" s="143">
        <v>26</v>
      </c>
      <c r="D113" s="143" t="s">
        <v>1599</v>
      </c>
      <c r="E113" s="143">
        <v>1970</v>
      </c>
      <c r="F113" s="143" t="s">
        <v>1479</v>
      </c>
      <c r="G113" s="143" t="s">
        <v>1480</v>
      </c>
      <c r="J113" s="110">
        <v>14</v>
      </c>
    </row>
    <row r="114" spans="1:10">
      <c r="A114" s="143" t="s">
        <v>378</v>
      </c>
      <c r="B114" s="143" t="s">
        <v>95</v>
      </c>
      <c r="C114" s="143">
        <v>27</v>
      </c>
      <c r="D114" s="143" t="s">
        <v>440</v>
      </c>
      <c r="E114" s="143">
        <v>1969</v>
      </c>
      <c r="F114" s="143" t="s">
        <v>507</v>
      </c>
      <c r="G114" s="143" t="s">
        <v>508</v>
      </c>
      <c r="J114" s="110">
        <v>13</v>
      </c>
    </row>
    <row r="115" spans="1:10">
      <c r="A115" s="144" t="s">
        <v>153</v>
      </c>
      <c r="B115" s="144" t="s">
        <v>103</v>
      </c>
      <c r="C115" s="144">
        <v>1</v>
      </c>
      <c r="D115" s="144" t="s">
        <v>410</v>
      </c>
      <c r="E115" s="144">
        <v>1966</v>
      </c>
      <c r="F115" s="144" t="s">
        <v>478</v>
      </c>
      <c r="G115" s="144" t="s">
        <v>479</v>
      </c>
      <c r="H115" s="113"/>
      <c r="I115" s="113"/>
      <c r="J115" s="113">
        <v>40</v>
      </c>
    </row>
    <row r="116" spans="1:10">
      <c r="A116" s="143" t="s">
        <v>249</v>
      </c>
      <c r="B116" s="143" t="s">
        <v>103</v>
      </c>
      <c r="C116" s="143">
        <v>3</v>
      </c>
      <c r="D116" s="143" t="s">
        <v>591</v>
      </c>
      <c r="E116" s="143">
        <v>1964</v>
      </c>
      <c r="F116" s="143" t="s">
        <v>445</v>
      </c>
      <c r="G116" s="143" t="s">
        <v>446</v>
      </c>
      <c r="J116" s="110">
        <v>38</v>
      </c>
    </row>
    <row r="117" spans="1:10">
      <c r="A117" s="143" t="s">
        <v>251</v>
      </c>
      <c r="B117" s="143" t="s">
        <v>103</v>
      </c>
      <c r="C117" s="143">
        <v>4</v>
      </c>
      <c r="D117" s="143" t="s">
        <v>1490</v>
      </c>
      <c r="E117" s="143">
        <v>1967</v>
      </c>
      <c r="F117" s="143" t="s">
        <v>805</v>
      </c>
      <c r="G117" s="143" t="s">
        <v>1491</v>
      </c>
      <c r="J117" s="110">
        <v>36</v>
      </c>
    </row>
    <row r="118" spans="1:10">
      <c r="A118" s="143" t="s">
        <v>253</v>
      </c>
      <c r="B118" s="143" t="s">
        <v>103</v>
      </c>
      <c r="C118" s="143">
        <v>5</v>
      </c>
      <c r="D118" s="143" t="s">
        <v>432</v>
      </c>
      <c r="E118" s="143">
        <v>1967</v>
      </c>
      <c r="F118" s="143" t="s">
        <v>445</v>
      </c>
      <c r="G118" s="143" t="s">
        <v>446</v>
      </c>
      <c r="J118" s="110">
        <v>35</v>
      </c>
    </row>
    <row r="119" spans="1:10">
      <c r="A119" s="143" t="s">
        <v>189</v>
      </c>
      <c r="B119" s="143" t="s">
        <v>103</v>
      </c>
      <c r="C119" s="143">
        <v>6</v>
      </c>
      <c r="D119" s="143" t="s">
        <v>555</v>
      </c>
      <c r="E119" s="143">
        <v>1964</v>
      </c>
      <c r="F119" s="143" t="s">
        <v>556</v>
      </c>
      <c r="G119" s="143" t="s">
        <v>557</v>
      </c>
      <c r="J119" s="110">
        <v>34</v>
      </c>
    </row>
    <row r="120" spans="1:10">
      <c r="A120" s="143" t="s">
        <v>191</v>
      </c>
      <c r="B120" s="143" t="s">
        <v>103</v>
      </c>
      <c r="C120" s="143">
        <v>7</v>
      </c>
      <c r="D120" s="143" t="s">
        <v>1503</v>
      </c>
      <c r="E120" s="143">
        <v>1964</v>
      </c>
      <c r="F120" s="143" t="s">
        <v>641</v>
      </c>
      <c r="G120" s="143" t="s">
        <v>642</v>
      </c>
      <c r="J120" s="110">
        <v>33</v>
      </c>
    </row>
    <row r="121" spans="1:10">
      <c r="A121" s="143" t="s">
        <v>134</v>
      </c>
      <c r="B121" s="143" t="s">
        <v>103</v>
      </c>
      <c r="C121" s="143">
        <v>8</v>
      </c>
      <c r="D121" s="143" t="s">
        <v>412</v>
      </c>
      <c r="E121" s="143">
        <v>1966</v>
      </c>
      <c r="F121" s="143" t="s">
        <v>448</v>
      </c>
      <c r="G121" s="143" t="s">
        <v>1463</v>
      </c>
      <c r="J121" s="110">
        <v>32</v>
      </c>
    </row>
    <row r="122" spans="1:10">
      <c r="A122" s="143" t="s">
        <v>193</v>
      </c>
      <c r="B122" s="143" t="s">
        <v>103</v>
      </c>
      <c r="C122" s="143">
        <v>9</v>
      </c>
      <c r="D122" s="143" t="s">
        <v>1508</v>
      </c>
      <c r="E122" s="143">
        <v>1965</v>
      </c>
      <c r="F122" s="143" t="s">
        <v>1509</v>
      </c>
      <c r="G122" s="143" t="s">
        <v>1510</v>
      </c>
      <c r="J122" s="110">
        <v>31</v>
      </c>
    </row>
    <row r="123" spans="1:10">
      <c r="A123" s="143" t="s">
        <v>261</v>
      </c>
      <c r="B123" s="143" t="s">
        <v>103</v>
      </c>
      <c r="C123" s="143">
        <v>10</v>
      </c>
      <c r="D123" s="143" t="s">
        <v>1532</v>
      </c>
      <c r="E123" s="143">
        <v>1964</v>
      </c>
      <c r="F123" s="143" t="s">
        <v>1533</v>
      </c>
      <c r="G123" s="143" t="s">
        <v>1534</v>
      </c>
      <c r="J123" s="110">
        <v>30</v>
      </c>
    </row>
    <row r="124" spans="1:10">
      <c r="A124" s="143" t="s">
        <v>262</v>
      </c>
      <c r="B124" s="143" t="s">
        <v>103</v>
      </c>
      <c r="C124" s="143">
        <v>11</v>
      </c>
      <c r="D124" s="143" t="s">
        <v>1535</v>
      </c>
      <c r="E124" s="143">
        <v>1964</v>
      </c>
      <c r="F124" s="143" t="s">
        <v>1533</v>
      </c>
      <c r="G124" s="143" t="s">
        <v>1534</v>
      </c>
      <c r="J124" s="110">
        <v>29</v>
      </c>
    </row>
    <row r="125" spans="1:10">
      <c r="A125" s="143" t="s">
        <v>615</v>
      </c>
      <c r="B125" s="143" t="s">
        <v>103</v>
      </c>
      <c r="C125" s="143">
        <v>12</v>
      </c>
      <c r="D125" s="143" t="s">
        <v>724</v>
      </c>
      <c r="E125" s="143">
        <v>1963</v>
      </c>
      <c r="F125" s="143" t="s">
        <v>461</v>
      </c>
      <c r="G125" s="143" t="s">
        <v>462</v>
      </c>
      <c r="J125" s="110">
        <v>28</v>
      </c>
    </row>
    <row r="126" spans="1:10">
      <c r="A126" s="143" t="s">
        <v>201</v>
      </c>
      <c r="B126" s="143" t="s">
        <v>103</v>
      </c>
      <c r="C126" s="143">
        <v>13</v>
      </c>
      <c r="D126" s="143" t="s">
        <v>1541</v>
      </c>
      <c r="E126" s="143">
        <v>1966</v>
      </c>
      <c r="F126" s="143" t="s">
        <v>1542</v>
      </c>
      <c r="G126" s="143" t="s">
        <v>1543</v>
      </c>
      <c r="J126" s="110">
        <v>27</v>
      </c>
    </row>
    <row r="127" spans="1:10">
      <c r="A127" s="143" t="s">
        <v>161</v>
      </c>
      <c r="B127" s="143" t="s">
        <v>103</v>
      </c>
      <c r="C127" s="143">
        <v>14</v>
      </c>
      <c r="D127" s="143" t="s">
        <v>435</v>
      </c>
      <c r="E127" s="143">
        <v>1963</v>
      </c>
      <c r="F127" s="143" t="s">
        <v>458</v>
      </c>
      <c r="G127" s="143" t="s">
        <v>459</v>
      </c>
      <c r="J127" s="110">
        <v>26</v>
      </c>
    </row>
    <row r="128" spans="1:10">
      <c r="A128" s="143" t="s">
        <v>268</v>
      </c>
      <c r="B128" s="143" t="s">
        <v>103</v>
      </c>
      <c r="C128" s="143">
        <v>15</v>
      </c>
      <c r="D128" s="143" t="s">
        <v>1560</v>
      </c>
      <c r="E128" s="143">
        <v>1967</v>
      </c>
      <c r="F128" s="143" t="s">
        <v>1561</v>
      </c>
      <c r="G128" s="143" t="s">
        <v>1562</v>
      </c>
      <c r="J128" s="110">
        <v>25</v>
      </c>
    </row>
    <row r="129" spans="1:10">
      <c r="A129" s="143" t="s">
        <v>323</v>
      </c>
      <c r="B129" s="143" t="s">
        <v>103</v>
      </c>
      <c r="C129" s="143">
        <v>16</v>
      </c>
      <c r="D129" s="143" t="s">
        <v>1566</v>
      </c>
      <c r="E129" s="143">
        <v>1964</v>
      </c>
      <c r="F129" s="143" t="s">
        <v>1567</v>
      </c>
      <c r="G129" s="143" t="s">
        <v>1568</v>
      </c>
      <c r="J129" s="110">
        <v>24</v>
      </c>
    </row>
    <row r="130" spans="1:10">
      <c r="A130" s="143" t="s">
        <v>368</v>
      </c>
      <c r="B130" s="143" t="s">
        <v>103</v>
      </c>
      <c r="C130" s="143">
        <v>17</v>
      </c>
      <c r="D130" s="143" t="s">
        <v>1570</v>
      </c>
      <c r="E130" s="143">
        <v>1964</v>
      </c>
      <c r="F130" s="143" t="s">
        <v>1537</v>
      </c>
      <c r="G130" s="143" t="s">
        <v>1538</v>
      </c>
      <c r="J130" s="110">
        <v>23</v>
      </c>
    </row>
    <row r="131" spans="1:10">
      <c r="A131" s="143" t="s">
        <v>325</v>
      </c>
      <c r="B131" s="143" t="s">
        <v>103</v>
      </c>
      <c r="C131" s="143">
        <v>18</v>
      </c>
      <c r="D131" s="143" t="s">
        <v>437</v>
      </c>
      <c r="E131" s="143">
        <v>1965</v>
      </c>
      <c r="F131" s="143" t="s">
        <v>448</v>
      </c>
      <c r="G131" s="143" t="s">
        <v>1463</v>
      </c>
      <c r="J131" s="110">
        <v>22</v>
      </c>
    </row>
    <row r="132" spans="1:10">
      <c r="A132" s="143" t="s">
        <v>683</v>
      </c>
      <c r="B132" s="143" t="s">
        <v>103</v>
      </c>
      <c r="C132" s="143">
        <v>20</v>
      </c>
      <c r="D132" s="143" t="s">
        <v>1587</v>
      </c>
      <c r="E132" s="143">
        <v>1966</v>
      </c>
      <c r="F132" s="143" t="s">
        <v>641</v>
      </c>
      <c r="G132" s="143" t="s">
        <v>642</v>
      </c>
      <c r="J132" s="110">
        <v>21</v>
      </c>
    </row>
    <row r="133" spans="1:10">
      <c r="A133" s="143" t="s">
        <v>277</v>
      </c>
      <c r="B133" s="143" t="s">
        <v>103</v>
      </c>
      <c r="C133" s="143">
        <v>21</v>
      </c>
      <c r="D133" s="143" t="s">
        <v>418</v>
      </c>
      <c r="E133" s="143">
        <v>1964</v>
      </c>
      <c r="F133" s="143" t="s">
        <v>641</v>
      </c>
      <c r="G133" s="143" t="s">
        <v>642</v>
      </c>
      <c r="J133" s="110">
        <v>20</v>
      </c>
    </row>
    <row r="134" spans="1:10">
      <c r="A134" s="143" t="s">
        <v>329</v>
      </c>
      <c r="B134" s="143" t="s">
        <v>103</v>
      </c>
      <c r="C134" s="143">
        <v>22</v>
      </c>
      <c r="D134" s="143" t="s">
        <v>1594</v>
      </c>
      <c r="E134" s="143">
        <v>1963</v>
      </c>
      <c r="F134" s="143" t="s">
        <v>1488</v>
      </c>
      <c r="G134" s="143" t="s">
        <v>1489</v>
      </c>
      <c r="J134" s="110">
        <v>19</v>
      </c>
    </row>
    <row r="135" spans="1:10">
      <c r="A135" s="143" t="s">
        <v>331</v>
      </c>
      <c r="B135" s="143" t="s">
        <v>103</v>
      </c>
      <c r="C135" s="143">
        <v>23</v>
      </c>
      <c r="D135" s="143" t="s">
        <v>1175</v>
      </c>
      <c r="E135" s="143">
        <v>1964</v>
      </c>
      <c r="F135" s="143" t="s">
        <v>1176</v>
      </c>
      <c r="G135" s="143" t="s">
        <v>1598</v>
      </c>
      <c r="J135" s="110">
        <v>18</v>
      </c>
    </row>
    <row r="136" spans="1:10">
      <c r="A136" s="144" t="s">
        <v>248</v>
      </c>
      <c r="B136" s="144" t="s">
        <v>106</v>
      </c>
      <c r="C136" s="144">
        <v>1</v>
      </c>
      <c r="D136" s="144" t="s">
        <v>1485</v>
      </c>
      <c r="E136" s="144">
        <v>1959</v>
      </c>
      <c r="F136" s="144" t="s">
        <v>641</v>
      </c>
      <c r="G136" s="144" t="s">
        <v>642</v>
      </c>
      <c r="J136" s="113">
        <v>40</v>
      </c>
    </row>
    <row r="137" spans="1:10">
      <c r="A137" s="143" t="s">
        <v>156</v>
      </c>
      <c r="B137" s="143" t="s">
        <v>106</v>
      </c>
      <c r="C137" s="143">
        <v>2</v>
      </c>
      <c r="D137" s="143" t="s">
        <v>548</v>
      </c>
      <c r="E137" s="143">
        <v>1960</v>
      </c>
      <c r="F137" s="143" t="s">
        <v>549</v>
      </c>
      <c r="G137" s="143" t="s">
        <v>550</v>
      </c>
      <c r="J137" s="110">
        <v>38</v>
      </c>
    </row>
    <row r="138" spans="1:10">
      <c r="A138" s="143" t="s">
        <v>137</v>
      </c>
      <c r="B138" s="143" t="s">
        <v>106</v>
      </c>
      <c r="C138" s="143">
        <v>3</v>
      </c>
      <c r="D138" s="143" t="s">
        <v>1511</v>
      </c>
      <c r="E138" s="143">
        <v>1961</v>
      </c>
      <c r="F138" s="143" t="s">
        <v>641</v>
      </c>
      <c r="G138" s="143" t="s">
        <v>642</v>
      </c>
      <c r="J138" s="110">
        <v>36</v>
      </c>
    </row>
    <row r="139" spans="1:10">
      <c r="A139" s="143" t="s">
        <v>255</v>
      </c>
      <c r="B139" s="143" t="s">
        <v>106</v>
      </c>
      <c r="C139" s="143">
        <v>4</v>
      </c>
      <c r="D139" s="143" t="s">
        <v>1518</v>
      </c>
      <c r="E139" s="143">
        <v>1961</v>
      </c>
      <c r="F139" s="143" t="s">
        <v>1479</v>
      </c>
      <c r="G139" s="143" t="s">
        <v>1480</v>
      </c>
      <c r="J139" s="110">
        <v>35</v>
      </c>
    </row>
    <row r="140" spans="1:10">
      <c r="A140" s="143" t="s">
        <v>256</v>
      </c>
      <c r="B140" s="143" t="s">
        <v>106</v>
      </c>
      <c r="C140" s="143">
        <v>5</v>
      </c>
      <c r="D140" s="143" t="s">
        <v>1521</v>
      </c>
      <c r="E140" s="143">
        <v>1958</v>
      </c>
      <c r="F140" s="143" t="s">
        <v>445</v>
      </c>
      <c r="G140" s="143" t="s">
        <v>446</v>
      </c>
      <c r="J140" s="110">
        <v>34</v>
      </c>
    </row>
    <row r="141" spans="1:10">
      <c r="A141" s="143" t="s">
        <v>257</v>
      </c>
      <c r="B141" s="143" t="s">
        <v>106</v>
      </c>
      <c r="C141" s="143">
        <v>6</v>
      </c>
      <c r="D141" s="143" t="s">
        <v>431</v>
      </c>
      <c r="E141" s="143">
        <v>1958</v>
      </c>
      <c r="F141" s="143" t="s">
        <v>458</v>
      </c>
      <c r="G141" s="143" t="s">
        <v>459</v>
      </c>
      <c r="J141" s="110">
        <v>33</v>
      </c>
    </row>
    <row r="142" spans="1:10">
      <c r="A142" s="143" t="s">
        <v>258</v>
      </c>
      <c r="B142" s="143" t="s">
        <v>106</v>
      </c>
      <c r="C142" s="143">
        <v>7</v>
      </c>
      <c r="D142" s="143" t="s">
        <v>416</v>
      </c>
      <c r="E142" s="143">
        <v>1959</v>
      </c>
      <c r="F142" s="143" t="s">
        <v>478</v>
      </c>
      <c r="G142" s="143" t="s">
        <v>479</v>
      </c>
      <c r="J142" s="110">
        <v>32</v>
      </c>
    </row>
    <row r="143" spans="1:10">
      <c r="A143" s="143" t="s">
        <v>260</v>
      </c>
      <c r="B143" s="143" t="s">
        <v>106</v>
      </c>
      <c r="C143" s="143">
        <v>8</v>
      </c>
      <c r="D143" s="143" t="s">
        <v>1531</v>
      </c>
      <c r="E143" s="143">
        <v>1961</v>
      </c>
      <c r="F143" s="143" t="s">
        <v>1488</v>
      </c>
      <c r="G143" s="143" t="s">
        <v>1489</v>
      </c>
      <c r="J143" s="110">
        <v>31</v>
      </c>
    </row>
    <row r="144" spans="1:10">
      <c r="A144" s="143" t="s">
        <v>199</v>
      </c>
      <c r="B144" s="143" t="s">
        <v>106</v>
      </c>
      <c r="C144" s="143">
        <v>9</v>
      </c>
      <c r="D144" s="143" t="s">
        <v>1539</v>
      </c>
      <c r="E144" s="143">
        <v>1960</v>
      </c>
      <c r="F144" s="143" t="s">
        <v>1483</v>
      </c>
      <c r="G144" s="143" t="s">
        <v>1484</v>
      </c>
      <c r="J144" s="110">
        <v>30</v>
      </c>
    </row>
    <row r="145" spans="1:10">
      <c r="A145" s="143" t="s">
        <v>263</v>
      </c>
      <c r="B145" s="143" t="s">
        <v>106</v>
      </c>
      <c r="C145" s="143">
        <v>10</v>
      </c>
      <c r="D145" s="143" t="s">
        <v>1545</v>
      </c>
      <c r="E145" s="143">
        <v>1961</v>
      </c>
      <c r="F145" s="143" t="s">
        <v>1546</v>
      </c>
      <c r="G145" s="143" t="s">
        <v>1547</v>
      </c>
      <c r="J145" s="110">
        <v>29</v>
      </c>
    </row>
    <row r="146" spans="1:10">
      <c r="A146" s="143" t="s">
        <v>624</v>
      </c>
      <c r="B146" s="143" t="s">
        <v>106</v>
      </c>
      <c r="C146" s="143">
        <v>11</v>
      </c>
      <c r="D146" s="143" t="s">
        <v>1552</v>
      </c>
      <c r="E146" s="143">
        <v>1959</v>
      </c>
      <c r="F146" s="143" t="s">
        <v>671</v>
      </c>
      <c r="G146" s="143" t="s">
        <v>1553</v>
      </c>
      <c r="J146" s="110">
        <v>28</v>
      </c>
    </row>
    <row r="147" spans="1:10">
      <c r="A147" s="143" t="s">
        <v>265</v>
      </c>
      <c r="B147" s="143" t="s">
        <v>106</v>
      </c>
      <c r="C147" s="143">
        <v>12</v>
      </c>
      <c r="D147" s="143" t="s">
        <v>1555</v>
      </c>
      <c r="E147" s="143">
        <v>1962</v>
      </c>
      <c r="F147" s="143" t="s">
        <v>458</v>
      </c>
      <c r="G147" s="143" t="s">
        <v>459</v>
      </c>
      <c r="J147" s="110">
        <v>27</v>
      </c>
    </row>
    <row r="148" spans="1:10">
      <c r="A148" s="143" t="s">
        <v>633</v>
      </c>
      <c r="B148" s="143" t="s">
        <v>106</v>
      </c>
      <c r="C148" s="143">
        <v>13</v>
      </c>
      <c r="D148" s="143" t="s">
        <v>1559</v>
      </c>
      <c r="E148" s="143">
        <v>1959</v>
      </c>
      <c r="F148" s="143" t="s">
        <v>445</v>
      </c>
      <c r="G148" s="143" t="s">
        <v>446</v>
      </c>
      <c r="J148" s="110">
        <v>26</v>
      </c>
    </row>
    <row r="149" spans="1:10">
      <c r="A149" s="143" t="s">
        <v>273</v>
      </c>
      <c r="B149" s="143" t="s">
        <v>106</v>
      </c>
      <c r="C149" s="143">
        <v>14</v>
      </c>
      <c r="D149" s="143" t="s">
        <v>1572</v>
      </c>
      <c r="E149" s="143">
        <v>1959</v>
      </c>
      <c r="F149" s="143" t="s">
        <v>1573</v>
      </c>
      <c r="G149" s="143" t="s">
        <v>1574</v>
      </c>
      <c r="J149" s="110">
        <v>25</v>
      </c>
    </row>
    <row r="150" spans="1:10">
      <c r="A150" s="143" t="s">
        <v>170</v>
      </c>
      <c r="B150" s="143" t="s">
        <v>106</v>
      </c>
      <c r="C150" s="143">
        <v>15</v>
      </c>
      <c r="D150" s="143" t="s">
        <v>1589</v>
      </c>
      <c r="E150" s="143">
        <v>1958</v>
      </c>
      <c r="F150" s="143" t="s">
        <v>1488</v>
      </c>
      <c r="G150" s="143" t="s">
        <v>1489</v>
      </c>
      <c r="J150" s="110">
        <v>24</v>
      </c>
    </row>
    <row r="151" spans="1:10">
      <c r="A151" s="143" t="s">
        <v>278</v>
      </c>
      <c r="B151" s="143" t="s">
        <v>106</v>
      </c>
      <c r="C151" s="143">
        <v>16</v>
      </c>
      <c r="D151" s="143" t="s">
        <v>1600</v>
      </c>
      <c r="E151" s="143">
        <v>1958</v>
      </c>
      <c r="F151" s="143" t="s">
        <v>476</v>
      </c>
      <c r="G151" s="143" t="s">
        <v>477</v>
      </c>
      <c r="J151" s="110">
        <v>23</v>
      </c>
    </row>
    <row r="152" spans="1:10">
      <c r="A152" s="144" t="s">
        <v>247</v>
      </c>
      <c r="B152" s="144" t="s">
        <v>109</v>
      </c>
      <c r="C152" s="144">
        <v>1</v>
      </c>
      <c r="D152" s="144" t="s">
        <v>1482</v>
      </c>
      <c r="E152" s="144">
        <v>1953</v>
      </c>
      <c r="F152" s="144" t="s">
        <v>1483</v>
      </c>
      <c r="G152" s="144" t="s">
        <v>1484</v>
      </c>
      <c r="J152" s="113">
        <v>40</v>
      </c>
    </row>
    <row r="153" spans="1:10">
      <c r="A153" s="143" t="s">
        <v>536</v>
      </c>
      <c r="B153" s="143" t="s">
        <v>109</v>
      </c>
      <c r="C153" s="143">
        <v>2</v>
      </c>
      <c r="D153" s="143" t="s">
        <v>414</v>
      </c>
      <c r="E153" s="143">
        <v>1956</v>
      </c>
      <c r="F153" s="143" t="s">
        <v>576</v>
      </c>
      <c r="G153" s="143" t="s">
        <v>577</v>
      </c>
      <c r="J153" s="110">
        <v>38</v>
      </c>
    </row>
    <row r="154" spans="1:10">
      <c r="A154" s="143" t="s">
        <v>138</v>
      </c>
      <c r="B154" s="143" t="s">
        <v>109</v>
      </c>
      <c r="C154" s="143">
        <v>3</v>
      </c>
      <c r="D154" s="143" t="s">
        <v>1512</v>
      </c>
      <c r="E154" s="143">
        <v>1957</v>
      </c>
      <c r="F154" s="143" t="s">
        <v>1513</v>
      </c>
      <c r="G154" s="143" t="s">
        <v>1514</v>
      </c>
      <c r="J154" s="110">
        <v>36</v>
      </c>
    </row>
    <row r="155" spans="1:10">
      <c r="A155" s="143" t="s">
        <v>318</v>
      </c>
      <c r="B155" s="143" t="s">
        <v>109</v>
      </c>
      <c r="C155" s="143">
        <v>4</v>
      </c>
      <c r="D155" s="143" t="s">
        <v>1520</v>
      </c>
      <c r="E155" s="143">
        <v>1956</v>
      </c>
      <c r="F155" s="143" t="s">
        <v>1483</v>
      </c>
      <c r="G155" s="143" t="s">
        <v>1484</v>
      </c>
      <c r="J155" s="110">
        <v>35</v>
      </c>
    </row>
    <row r="156" spans="1:10">
      <c r="A156" s="143" t="s">
        <v>259</v>
      </c>
      <c r="B156" s="143" t="s">
        <v>109</v>
      </c>
      <c r="C156" s="143">
        <v>5</v>
      </c>
      <c r="D156" s="143" t="s">
        <v>1530</v>
      </c>
      <c r="E156" s="143">
        <v>1955</v>
      </c>
      <c r="F156" s="143" t="s">
        <v>1488</v>
      </c>
      <c r="G156" s="143" t="s">
        <v>1489</v>
      </c>
      <c r="J156" s="110">
        <v>34</v>
      </c>
    </row>
    <row r="157" spans="1:10">
      <c r="A157" s="143" t="s">
        <v>605</v>
      </c>
      <c r="B157" s="143" t="s">
        <v>109</v>
      </c>
      <c r="C157" s="143">
        <v>6</v>
      </c>
      <c r="D157" s="143" t="s">
        <v>1536</v>
      </c>
      <c r="E157" s="143">
        <v>1956</v>
      </c>
      <c r="F157" s="143" t="s">
        <v>1537</v>
      </c>
      <c r="G157" s="143" t="s">
        <v>1538</v>
      </c>
      <c r="J157" s="110">
        <v>33</v>
      </c>
    </row>
    <row r="158" spans="1:10">
      <c r="A158" s="143" t="s">
        <v>628</v>
      </c>
      <c r="B158" s="143" t="s">
        <v>109</v>
      </c>
      <c r="C158" s="143">
        <v>7</v>
      </c>
      <c r="D158" s="143" t="s">
        <v>436</v>
      </c>
      <c r="E158" s="143">
        <v>1953</v>
      </c>
      <c r="F158" s="143" t="s">
        <v>445</v>
      </c>
      <c r="G158" s="143" t="s">
        <v>446</v>
      </c>
      <c r="J158" s="110">
        <v>32</v>
      </c>
    </row>
    <row r="159" spans="1:10">
      <c r="A159" s="143" t="s">
        <v>142</v>
      </c>
      <c r="B159" s="143" t="s">
        <v>109</v>
      </c>
      <c r="C159" s="143">
        <v>8</v>
      </c>
      <c r="D159" s="143" t="s">
        <v>1580</v>
      </c>
      <c r="E159" s="143">
        <v>1954</v>
      </c>
      <c r="F159" s="143" t="s">
        <v>1533</v>
      </c>
      <c r="G159" s="143" t="s">
        <v>1534</v>
      </c>
      <c r="J159" s="110">
        <v>31</v>
      </c>
    </row>
    <row r="160" spans="1:10">
      <c r="A160" s="143" t="s">
        <v>172</v>
      </c>
      <c r="B160" s="143" t="s">
        <v>109</v>
      </c>
      <c r="C160" s="143">
        <v>9</v>
      </c>
      <c r="D160" s="143" t="s">
        <v>438</v>
      </c>
      <c r="E160" s="143">
        <v>1955</v>
      </c>
      <c r="F160" s="143" t="s">
        <v>458</v>
      </c>
      <c r="G160" s="143" t="s">
        <v>459</v>
      </c>
      <c r="J160" s="110">
        <v>30</v>
      </c>
    </row>
    <row r="161" spans="1:10">
      <c r="A161" s="143" t="s">
        <v>375</v>
      </c>
      <c r="B161" s="143" t="s">
        <v>109</v>
      </c>
      <c r="C161" s="143">
        <v>10</v>
      </c>
      <c r="D161" s="143" t="s">
        <v>1591</v>
      </c>
      <c r="E161" s="143">
        <v>1955</v>
      </c>
      <c r="F161" s="143" t="s">
        <v>1537</v>
      </c>
      <c r="G161" s="143" t="s">
        <v>1538</v>
      </c>
      <c r="J161" s="110">
        <v>29</v>
      </c>
    </row>
    <row r="162" spans="1:10">
      <c r="A162" s="143" t="s">
        <v>218</v>
      </c>
      <c r="B162" s="143" t="s">
        <v>109</v>
      </c>
      <c r="C162" s="143">
        <v>11</v>
      </c>
      <c r="D162" s="143" t="s">
        <v>1369</v>
      </c>
      <c r="E162" s="143">
        <v>1956</v>
      </c>
      <c r="F162" s="143" t="s">
        <v>1370</v>
      </c>
      <c r="G162" s="143" t="s">
        <v>1371</v>
      </c>
      <c r="J162" s="110">
        <v>28</v>
      </c>
    </row>
    <row r="163" spans="1:10">
      <c r="A163" s="143" t="s">
        <v>220</v>
      </c>
      <c r="B163" s="143" t="s">
        <v>109</v>
      </c>
      <c r="C163" s="143">
        <v>12</v>
      </c>
      <c r="D163" s="143" t="s">
        <v>1606</v>
      </c>
      <c r="E163" s="143">
        <v>1956</v>
      </c>
      <c r="F163" s="143" t="s">
        <v>496</v>
      </c>
      <c r="G163" s="143" t="s">
        <v>497</v>
      </c>
      <c r="J163" s="110">
        <v>27</v>
      </c>
    </row>
    <row r="164" spans="1:10">
      <c r="A164" s="143" t="s">
        <v>222</v>
      </c>
      <c r="B164" s="143" t="s">
        <v>109</v>
      </c>
      <c r="C164" s="143">
        <v>13</v>
      </c>
      <c r="D164" s="143" t="s">
        <v>1610</v>
      </c>
      <c r="E164" s="143">
        <v>1954</v>
      </c>
      <c r="F164" s="143" t="s">
        <v>1479</v>
      </c>
      <c r="G164" s="143" t="s">
        <v>1480</v>
      </c>
      <c r="J164" s="110">
        <v>26</v>
      </c>
    </row>
    <row r="165" spans="1:10">
      <c r="A165" s="144" t="s">
        <v>254</v>
      </c>
      <c r="B165" s="144" t="s">
        <v>111</v>
      </c>
      <c r="C165" s="144">
        <v>1</v>
      </c>
      <c r="D165" s="144" t="s">
        <v>1500</v>
      </c>
      <c r="E165" s="144">
        <v>1952</v>
      </c>
      <c r="F165" s="144" t="s">
        <v>1501</v>
      </c>
      <c r="G165" s="144" t="s">
        <v>1502</v>
      </c>
      <c r="J165" s="113">
        <v>20</v>
      </c>
    </row>
    <row r="166" spans="1:10">
      <c r="A166" s="143" t="s">
        <v>271</v>
      </c>
      <c r="B166" s="143" t="s">
        <v>111</v>
      </c>
      <c r="C166" s="143">
        <v>2</v>
      </c>
      <c r="D166" s="143" t="s">
        <v>419</v>
      </c>
      <c r="E166" s="143">
        <v>1950</v>
      </c>
      <c r="F166" s="143" t="s">
        <v>448</v>
      </c>
      <c r="G166" s="143" t="s">
        <v>1463</v>
      </c>
      <c r="J166" s="110">
        <v>18</v>
      </c>
    </row>
    <row r="167" spans="1:10">
      <c r="A167" s="143" t="s">
        <v>374</v>
      </c>
      <c r="B167" s="143" t="s">
        <v>111</v>
      </c>
      <c r="C167" s="143">
        <v>3</v>
      </c>
      <c r="D167" s="143" t="s">
        <v>1585</v>
      </c>
      <c r="E167" s="143">
        <v>1950</v>
      </c>
      <c r="F167" s="143" t="s">
        <v>1525</v>
      </c>
      <c r="G167" s="143" t="s">
        <v>1526</v>
      </c>
      <c r="J167" s="110">
        <v>16</v>
      </c>
    </row>
    <row r="168" spans="1:10">
      <c r="A168" s="143" t="s">
        <v>169</v>
      </c>
      <c r="B168" s="143" t="s">
        <v>111</v>
      </c>
      <c r="C168" s="143">
        <v>4</v>
      </c>
      <c r="D168" s="143" t="s">
        <v>1588</v>
      </c>
      <c r="E168" s="143">
        <v>1951</v>
      </c>
      <c r="F168" s="143" t="s">
        <v>1488</v>
      </c>
      <c r="G168" s="143" t="s">
        <v>1489</v>
      </c>
      <c r="J168" s="110">
        <v>15</v>
      </c>
    </row>
    <row r="169" spans="1:10">
      <c r="A169" s="143" t="s">
        <v>279</v>
      </c>
      <c r="B169" s="143" t="s">
        <v>111</v>
      </c>
      <c r="C169" s="143">
        <v>5</v>
      </c>
      <c r="D169" s="143" t="s">
        <v>1608</v>
      </c>
      <c r="E169" s="143">
        <v>1952</v>
      </c>
      <c r="F169" s="143" t="s">
        <v>1479</v>
      </c>
      <c r="G169" s="143" t="s">
        <v>1480</v>
      </c>
      <c r="J169" s="110">
        <v>14</v>
      </c>
    </row>
    <row r="170" spans="1:10">
      <c r="A170" s="144" t="s">
        <v>333</v>
      </c>
      <c r="B170" s="144" t="s">
        <v>115</v>
      </c>
      <c r="C170" s="144">
        <v>1</v>
      </c>
      <c r="D170" s="144" t="s">
        <v>439</v>
      </c>
      <c r="E170" s="144">
        <v>1941</v>
      </c>
      <c r="F170" s="144" t="s">
        <v>794</v>
      </c>
      <c r="G170" s="144" t="s">
        <v>795</v>
      </c>
      <c r="J170" s="113">
        <v>20</v>
      </c>
    </row>
    <row r="171" spans="1:10">
      <c r="F171"/>
    </row>
    <row r="172" spans="1:10">
      <c r="F172"/>
      <c r="J172">
        <f>SUM(J2:J171)</f>
        <v>4374</v>
      </c>
    </row>
    <row r="173" spans="1:10">
      <c r="F173"/>
    </row>
    <row r="174" spans="1:10">
      <c r="F174"/>
    </row>
    <row r="175" spans="1:10">
      <c r="F175"/>
    </row>
    <row r="176" spans="1:10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  <row r="202" spans="6:6">
      <c r="F202"/>
    </row>
    <row r="203" spans="6:6">
      <c r="F203"/>
    </row>
    <row r="204" spans="6:6">
      <c r="F204"/>
    </row>
    <row r="205" spans="6:6">
      <c r="F205"/>
    </row>
    <row r="206" spans="6:6">
      <c r="F206"/>
    </row>
    <row r="207" spans="6:6">
      <c r="F207"/>
    </row>
    <row r="208" spans="6:6">
      <c r="F208"/>
    </row>
    <row r="209" spans="6:6">
      <c r="F209"/>
    </row>
    <row r="210" spans="6:6">
      <c r="F210"/>
    </row>
    <row r="211" spans="6:6">
      <c r="F211"/>
    </row>
    <row r="212" spans="6:6">
      <c r="F212"/>
    </row>
    <row r="213" spans="6:6">
      <c r="F213"/>
    </row>
    <row r="214" spans="6:6">
      <c r="F214"/>
    </row>
    <row r="215" spans="6:6">
      <c r="F215"/>
    </row>
    <row r="216" spans="6:6">
      <c r="F216"/>
    </row>
    <row r="217" spans="6:6">
      <c r="F217"/>
    </row>
    <row r="218" spans="6:6">
      <c r="F218"/>
    </row>
    <row r="219" spans="6:6">
      <c r="F219"/>
    </row>
    <row r="220" spans="6:6">
      <c r="F220"/>
    </row>
    <row r="221" spans="6:6">
      <c r="F221"/>
    </row>
    <row r="222" spans="6:6">
      <c r="F222"/>
    </row>
    <row r="223" spans="6:6">
      <c r="F223"/>
    </row>
    <row r="224" spans="6:6">
      <c r="F224"/>
    </row>
    <row r="225" spans="6:6">
      <c r="F225"/>
    </row>
    <row r="226" spans="6:6">
      <c r="F226"/>
    </row>
    <row r="227" spans="6:6">
      <c r="F227"/>
    </row>
    <row r="228" spans="6:6">
      <c r="F228"/>
    </row>
    <row r="229" spans="6:6">
      <c r="F229"/>
    </row>
    <row r="230" spans="6:6">
      <c r="F230"/>
    </row>
    <row r="231" spans="6:6">
      <c r="F231"/>
    </row>
    <row r="232" spans="6:6">
      <c r="F232"/>
    </row>
    <row r="233" spans="6:6">
      <c r="F233"/>
    </row>
    <row r="234" spans="6:6">
      <c r="F234"/>
    </row>
    <row r="235" spans="6:6">
      <c r="F235"/>
    </row>
    <row r="236" spans="6:6">
      <c r="F236"/>
    </row>
    <row r="237" spans="6:6">
      <c r="F237"/>
    </row>
    <row r="238" spans="6:6">
      <c r="F238"/>
    </row>
    <row r="239" spans="6:6">
      <c r="F239"/>
    </row>
    <row r="240" spans="6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</sheetData>
  <autoFilter ref="A1:J170">
    <filterColumn colId="1">
      <filters>
        <filter val="SM"/>
        <filter val="SM35"/>
        <filter val="SM40"/>
        <filter val="SM45"/>
        <filter val="SM50"/>
        <filter val="SM55"/>
        <filter val="SM60"/>
        <filter val="SM65"/>
        <filter val="SM75"/>
      </filters>
    </filterColumn>
  </autoFilter>
  <sortState ref="A2:G179">
    <sortCondition ref="B2:B179"/>
  </sortState>
  <pageMargins left="0.25" right="0.31" top="0.3" bottom="0.35" header="0.17" footer="0.16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Classifica Individuale Donne</vt:lpstr>
      <vt:lpstr>Classifica Individuale Uomini</vt:lpstr>
      <vt:lpstr>Classifiche di Società </vt:lpstr>
      <vt:lpstr>7 RUVO DI PUGLIA</vt:lpstr>
      <vt:lpstr>6 altomonte</vt:lpstr>
      <vt:lpstr>5 CASTROVILLARI</vt:lpstr>
      <vt:lpstr>4 SAN SEVERINO LUCANO</vt:lpstr>
      <vt:lpstr>3 GAGLIANO DEL CAPO</vt:lpstr>
      <vt:lpstr>2 CHIAROMONTE</vt:lpstr>
      <vt:lpstr>1 PORTOSELVAGGIO</vt:lpstr>
      <vt:lpstr>_mon1</vt:lpstr>
      <vt:lpstr>_mon2</vt:lpstr>
      <vt:lpstr>'1 PORTOSELVAGGIO'!Area_stampa</vt:lpstr>
      <vt:lpstr>chiaro</vt:lpstr>
      <vt:lpstr>CHIARO1</vt:lpstr>
      <vt:lpstr>'2 CHIAROMONTE'!CHIAROMONTE</vt:lpstr>
      <vt:lpstr>chiaromonte</vt:lpstr>
      <vt:lpstr>donne</vt:lpstr>
      <vt:lpstr>GAGLIANO</vt:lpstr>
      <vt:lpstr>GAGLIANO1</vt:lpstr>
      <vt:lpstr>'1 PORTOSELVAGGIO'!MONOPOLI</vt:lpstr>
      <vt:lpstr>monte1</vt:lpstr>
      <vt:lpstr>severino1</vt:lpstr>
      <vt:lpstr>uomini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</dc:creator>
  <cp:lastModifiedBy>Carmela</cp:lastModifiedBy>
  <cp:lastPrinted>2015-11-04T10:03:27Z</cp:lastPrinted>
  <dcterms:created xsi:type="dcterms:W3CDTF">2015-06-16T08:09:12Z</dcterms:created>
  <dcterms:modified xsi:type="dcterms:W3CDTF">2018-01-03T11:03:31Z</dcterms:modified>
</cp:coreProperties>
</file>